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<sst xmlns="http://schemas.openxmlformats.org/spreadsheetml/2006/main" count="778" uniqueCount="635">
  <si>
    <t>ticker</t>
  </si>
  <si>
    <t>SPRY</t>
  </si>
  <si>
    <t>nombre</t>
  </si>
  <si>
    <t>ARS PHARMACEUTICALS INC</t>
  </si>
  <si>
    <t>empresa</t>
  </si>
  <si>
    <t>Biotechnology &amp; Medical Research</t>
  </si>
  <si>
    <t>Open</t>
  </si>
  <si>
    <t>Target Price</t>
  </si>
  <si>
    <t>Upside</t>
  </si>
  <si>
    <t>-288.66%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</si>
  <si>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</si>
  <si>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</si>
  <si>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</si>
  <si>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</si>
  <si>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</si>
  <si>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</si>
  <si>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</si>
  <si>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</si>
  <si>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-72.55%</t>
  </si>
  <si>
    <t>Total Assets Growth</t>
  </si>
  <si>
    <t>-57.38%</t>
  </si>
  <si>
    <t>Net Property, Plant and Equipment Growth</t>
  </si>
  <si>
    <t>-97.10%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</si>
  <si>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</si>
  <si>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</si>
  <si>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</si>
  <si>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</si>
  <si>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</si>
  <si>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</si>
  <si>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</si>
  <si>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</si>
  <si>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</si>
  <si>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</si>
  <si>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</si>
  <si>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</si>
  <si>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</si>
  <si>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</si>
  <si>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</si>
  <si>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</si>
  <si>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</si>
  <si>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</si>
  <si>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</si>
  <si>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</si>
  <si>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</si>
  <si>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</si>
  <si>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</si>
  <si>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</si>
  <si>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</si>
  <si>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</si>
  <si>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</si>
  <si>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</si>
  <si>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</si>
  <si>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</si>
  <si>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</si>
  <si>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</si>
  <si>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</si>
  <si>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</si>
  <si>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</si>
  <si>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</si>
  <si>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</si>
  <si>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</si>
  <si>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</si>
  <si>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</si>
  <si>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</si>
  <si>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</si>
  <si>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</si>
  <si>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</si>
  <si>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</si>
  <si>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</si>
  <si>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</si>
  <si>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</si>
  <si>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</si>
  <si>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</si>
  <si>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</si>
  <si>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</si>
  <si>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</si>
  <si>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</si>
  <si>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</si>
  <si>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</si>
  <si>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</si>
  <si>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</si>
  <si>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</si>
  <si>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</si>
  <si>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</si>
  <si>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</si>
  <si>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</si>
  <si>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</si>
  <si>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</si>
  <si>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</si>
  <si>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</si>
  <si>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</si>
  <si>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</si>
  <si>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</si>
  <si>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</si>
  <si>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</si>
  <si>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</si>
  <si>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-0.7</t>
  </si>
  <si>
    <t>-1.22</t>
  </si>
  <si>
    <t>2.9</t>
  </si>
  <si>
    <t>2.39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</si>
  <si>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</si>
  <si>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</si>
  <si>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</si>
  <si>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</si>
  <si>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</si>
  <si>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</si>
  <si>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</si>
  <si>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</si>
  <si>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</si>
  <si>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</si>
  <si>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</si>
  <si>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</si>
  <si>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</si>
  <si>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</si>
  <si>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</si>
  <si>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</si>
  <si>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</si>
  <si>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Net Interest Expenses</t>
  </si>
  <si>
    <t>Currency Exchange Gains (Loss)</t>
  </si>
  <si>
    <t>Other Non Operating Income (Expenses)</t>
  </si>
  <si>
    <t>EBT, Excl. Unusual Items</t>
  </si>
  <si>
    <t>Gain (Loss) On Sale Of Investments</t>
  </si>
  <si>
    <t>Gain (Loss) On Sale Of Assets</t>
  </si>
  <si>
    <t>In Process R&amp;D Expenses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</si>
  <si>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</si>
  <si>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</si>
  <si>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</si>
  <si>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</si>
  <si>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</si>
  <si>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</si>
  <si>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</si>
  <si>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</si>
  <si>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-0.05</t>
  </si>
  <si>
    <t>-0.83</t>
  </si>
  <si>
    <t>-0.87</t>
  </si>
  <si>
    <t>-0.57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</si>
  <si>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</si>
  <si>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</si>
  <si>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</si>
  <si>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</si>
  <si>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</si>
  <si>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</si>
  <si>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-0.03</t>
  </si>
  <si>
    <t>-0.52</t>
  </si>
  <si>
    <t>-0.53</t>
  </si>
  <si>
    <t>-0.4</t>
  </si>
  <si>
    <t>Normalized Diluted EPS</t>
  </si>
  <si>
    <t>EBITDA</t>
  </si>
  <si>
    <t>EBITA</t>
  </si>
  <si>
    <t>EBIT</t>
  </si>
  <si>
    <t>EBITDAR</t>
  </si>
  <si>
    <t>Total Revenues (As Reported)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</si>
  <si>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</si>
  <si>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</si>
  <si>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</si>
  <si>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</si>
  <si>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</si>
  <si>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</si>
  <si>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</si>
  <si>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</si>
  <si>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</si>
  <si>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G&amp;A Exp. (Total)</t>
  </si>
  <si>
    <t>Total Stock-Based Compensation</t>
  </si>
  <si>
    <t>Profitability</t>
  </si>
  <si>
    <t>Return on Assets</t>
  </si>
  <si>
    <t>-27.68</t>
  </si>
  <si>
    <t>-12.56</t>
  </si>
  <si>
    <t>-16.4</t>
  </si>
  <si>
    <t>Return on Total Capital</t>
  </si>
  <si>
    <t>-34.25</t>
  </si>
  <si>
    <t>-13.17</t>
  </si>
  <si>
    <t>-16.73</t>
  </si>
  <si>
    <t>Return On Equity %</t>
  </si>
  <si>
    <t>-77.93</t>
  </si>
  <si>
    <t>-21.84</t>
  </si>
  <si>
    <t>-21.59</t>
  </si>
  <si>
    <t>Return on Common Equity</t>
  </si>
  <si>
    <t>89.33</t>
  </si>
  <si>
    <t>-28.71</t>
  </si>
  <si>
    <t>Margin Analysis</t>
  </si>
  <si>
    <t>Gross Profit Margin %</t>
  </si>
  <si>
    <t>21.11</t>
  </si>
  <si>
    <t>-268.2</t>
  </si>
  <si>
    <t>SG&amp;A Margin</t>
  </si>
  <si>
    <t>23.74</t>
  </si>
  <si>
    <t>85.13</t>
  </si>
  <si>
    <t>EBITDA Margin %</t>
  </si>
  <si>
    <t>-2.6</t>
  </si>
  <si>
    <t>-353.21</t>
  </si>
  <si>
    <t>EBITA Margin %</t>
  </si>
  <si>
    <t>-2.63</t>
  </si>
  <si>
    <t>-353.32</t>
  </si>
  <si>
    <t>EBIT Margin %</t>
  </si>
  <si>
    <t>Income From Continuing Operations Margin %</t>
  </si>
  <si>
    <t>-5.97</t>
  </si>
  <si>
    <t>-367.65</t>
  </si>
  <si>
    <t>Net Income Margin %</t>
  </si>
  <si>
    <t>Net Avail. For Common Margin %</t>
  </si>
  <si>
    <t>Normalized Net Income Margin</t>
  </si>
  <si>
    <t>-3.73</t>
  </si>
  <si>
    <t>-229.78</t>
  </si>
  <si>
    <t>Levered Free Cash Flow Margin</t>
  </si>
  <si>
    <t>-177.49</t>
  </si>
  <si>
    <t>Unlevered Free Cash Flow Margin</t>
  </si>
  <si>
    <t>-168.41</t>
  </si>
  <si>
    <t>Asset Turnover</t>
  </si>
  <si>
    <t>0.13</t>
  </si>
  <si>
    <t>0.01</t>
  </si>
  <si>
    <t>0</t>
  </si>
  <si>
    <t>Fixed Assets Turnover</t>
  </si>
  <si>
    <t>15.38</t>
  </si>
  <si>
    <t>1.79</t>
  </si>
  <si>
    <t>0.04</t>
  </si>
  <si>
    <t>Short Term Liquidity</t>
  </si>
  <si>
    <t>Current Ratio</t>
  </si>
  <si>
    <t>3.21</t>
  </si>
  <si>
    <t>7.42</t>
  </si>
  <si>
    <t>51.01</t>
  </si>
  <si>
    <t>96.92</t>
  </si>
  <si>
    <t>Quick Ratio</t>
  </si>
  <si>
    <t>3.03</t>
  </si>
  <si>
    <t>7.34</t>
  </si>
  <si>
    <t>50.59</t>
  </si>
  <si>
    <t>95.84</t>
  </si>
  <si>
    <t>Operating Cash Flow to Current Liabilities</t>
  </si>
  <si>
    <t>1.1</t>
  </si>
  <si>
    <t>-2.14</t>
  </si>
  <si>
    <t>-7.36</t>
  </si>
  <si>
    <t>-24.79</t>
  </si>
  <si>
    <t>Average Days Payable Outstanding</t>
  </si>
  <si>
    <t>27.05</t>
  </si>
  <si>
    <t>36.3</t>
  </si>
  <si>
    <t>21.99</t>
  </si>
  <si>
    <t>Long Term Solvency</t>
  </si>
  <si>
    <t>Total Debt/Equity</t>
  </si>
  <si>
    <t>139.51</t>
  </si>
  <si>
    <t>20.18</t>
  </si>
  <si>
    <t>0.18</t>
  </si>
  <si>
    <t>0.12</t>
  </si>
  <si>
    <t>Total Debt / Total Capital</t>
  </si>
  <si>
    <t>58.25</t>
  </si>
  <si>
    <t>16.79</t>
  </si>
  <si>
    <t>LT Debt/Equity</t>
  </si>
  <si>
    <t>103.89</t>
  </si>
  <si>
    <t>12.08</t>
  </si>
  <si>
    <t>0.09</t>
  </si>
  <si>
    <t>0.02</t>
  </si>
  <si>
    <t>Long-Term Debt / Total Capital</t>
  </si>
  <si>
    <t>43.37</t>
  </si>
  <si>
    <t>10.06</t>
  </si>
  <si>
    <t>Total Liabilities / Total Assets</t>
  </si>
  <si>
    <t>72.81</t>
  </si>
  <si>
    <t>27.14</t>
  </si>
  <si>
    <t>3.04</t>
  </si>
  <si>
    <t>1.04</t>
  </si>
  <si>
    <t>EBIT / Interest Expense</t>
  </si>
  <si>
    <t>-1.17</t>
  </si>
  <si>
    <t>-24.32</t>
  </si>
  <si>
    <t>-57.43</t>
  </si>
  <si>
    <t>EBITDA / Interest Expense</t>
  </si>
  <si>
    <t>-1.16</t>
  </si>
  <si>
    <t>-0.56</t>
  </si>
  <si>
    <t>-56.4</t>
  </si>
  <si>
    <t>(EBITDA - Capex) / Interest Expense</t>
  </si>
  <si>
    <t>-0.63</t>
  </si>
  <si>
    <t>-56.73</t>
  </si>
  <si>
    <t>Total Debt / EBITDA</t>
  </si>
  <si>
    <t>-21.64</t>
  </si>
  <si>
    <t>-20.16</t>
  </si>
  <si>
    <t>-0.01</t>
  </si>
  <si>
    <t>Net Debt / EBITDA</t>
  </si>
  <si>
    <t>31.32</t>
  </si>
  <si>
    <t>113.91</t>
  </si>
  <si>
    <t>8.09</t>
  </si>
  <si>
    <t>3.39</t>
  </si>
  <si>
    <t>Total Debt / (EBITDA - Capex)</t>
  </si>
  <si>
    <t>-17.96</t>
  </si>
  <si>
    <t>Net Debt / (EBITDA - Capex)</t>
  </si>
  <si>
    <t>101.45</t>
  </si>
  <si>
    <t>8.05</t>
  </si>
  <si>
    <t>3.38</t>
  </si>
  <si>
    <t>Growth Over Prior Year</t>
  </si>
  <si>
    <t>Total Revenues, 1 Yr. Growth %</t>
  </si>
  <si>
    <t>-69.13</t>
  </si>
  <si>
    <t>-76.1</t>
  </si>
  <si>
    <t>-97.72</t>
  </si>
  <si>
    <t>Gross Profit, 1 Yr. Growth %</t>
  </si>
  <si>
    <t>-492.22</t>
  </si>
  <si>
    <t>8.38</t>
  </si>
  <si>
    <t>26.78</t>
  </si>
  <si>
    <t>EBITDA, 1 Yr. Growth %</t>
  </si>
  <si>
    <t>77.44</t>
  </si>
  <si>
    <t>95.92</t>
  </si>
  <si>
    <t>EBITA, 1 Yr. Growth %</t>
  </si>
  <si>
    <t>77.14</t>
  </si>
  <si>
    <t>95.94</t>
  </si>
  <si>
    <t>EBIT, 1 Yr. Growth %</t>
  </si>
  <si>
    <t>Earnings From Cont. Operations, 1 Yr. Growth %</t>
  </si>
  <si>
    <t>71.33</t>
  </si>
  <si>
    <t>56.75</t>
  </si>
  <si>
    <t>Net Income, 1 Yr. Growth %</t>
  </si>
  <si>
    <t>Normalized Net Income, 1 Yr. Growth %</t>
  </si>
  <si>
    <t>66.11</t>
  </si>
  <si>
    <t>84.59</t>
  </si>
  <si>
    <t>Diluted EPS Before Extra, 1 Yr. Growth %</t>
  </si>
  <si>
    <t>23.8</t>
  </si>
  <si>
    <t>-34.22</t>
  </si>
  <si>
    <t>Net Property, Plant and Equip., 1 Yr. Growth %</t>
  </si>
  <si>
    <t>11.69</t>
  </si>
  <si>
    <t>6.46</t>
  </si>
  <si>
    <t>Total Assets, 1 Yr. Growth %</t>
  </si>
  <si>
    <t>132.69</t>
  </si>
  <si>
    <t>358.02</t>
  </si>
  <si>
    <t>-17.14</t>
  </si>
  <si>
    <t>Tangible Book Value, 1 Yr. Growth %</t>
  </si>
  <si>
    <t>122.52</t>
  </si>
  <si>
    <t>-972.7</t>
  </si>
  <si>
    <t>-15.44</t>
  </si>
  <si>
    <t>Common Equity, 1 Yr. Growth %</t>
  </si>
  <si>
    <t>Cash From Operations, 1 Yr. Growth %</t>
  </si>
  <si>
    <t>-293.59</t>
  </si>
  <si>
    <t>128.22</t>
  </si>
  <si>
    <t>47.88</t>
  </si>
  <si>
    <t>Capital Expenditures, 1 Yr. Growth %</t>
  </si>
  <si>
    <t>261.82</t>
  </si>
  <si>
    <t>-12.06</t>
  </si>
  <si>
    <t>Levered Free Cash Flow, 1 Yr. Growth %</t>
  </si>
  <si>
    <t>87.66</t>
  </si>
  <si>
    <t>102.52</t>
  </si>
  <si>
    <t>Unlevered Free Cash Flow, 1 Yr. Growth %</t>
  </si>
  <si>
    <t>93.88</t>
  </si>
  <si>
    <t>Compound Annual Growth Rate Over Two Years</t>
  </si>
  <si>
    <t>Total Revenues, 2 Yr. CAGR %</t>
  </si>
  <si>
    <t>-72.84</t>
  </si>
  <si>
    <t>-92.62</t>
  </si>
  <si>
    <t>Gross Profit, 2 Yr. CAGR %</t>
  </si>
  <si>
    <t>106.17</t>
  </si>
  <si>
    <t>16.48</t>
  </si>
  <si>
    <t>EBITDA, 2 Yr. CAGR %</t>
  </si>
  <si>
    <t>758.71</t>
  </si>
  <si>
    <t>87.23</t>
  </si>
  <si>
    <t>EBITA, 2 Yr. CAGR %</t>
  </si>
  <si>
    <t>757.18</t>
  </si>
  <si>
    <t>86.3</t>
  </si>
  <si>
    <t>EBIT, 2 Yr. CAGR %</t>
  </si>
  <si>
    <t>Earnings From Cont. Operations, 2 Yr. CAGR %</t>
  </si>
  <si>
    <t>470.66</t>
  </si>
  <si>
    <t>63.88</t>
  </si>
  <si>
    <t>Net Income, 2 Yr. CAGR %</t>
  </si>
  <si>
    <t>Normalized Net Income, 2 Yr. CAGR %</t>
  </si>
  <si>
    <t>461.9</t>
  </si>
  <si>
    <t>74.36</t>
  </si>
  <si>
    <t>Diluted EPS Before Extra, 2 Yr. CAGR %</t>
  </si>
  <si>
    <t>305.93</t>
  </si>
  <si>
    <t>-9.76</t>
  </si>
  <si>
    <t>Net Property, Plant and Equip., 2 Yr. CAGR %</t>
  </si>
  <si>
    <t>480.1</t>
  </si>
  <si>
    <t>9.04</t>
  </si>
  <si>
    <t>Total Assets, 2 Yr. CAGR %</t>
  </si>
  <si>
    <t>226.46</t>
  </si>
  <si>
    <t>94.81</t>
  </si>
  <si>
    <t>Tangible Book Value, 2 Yr. CAGR %</t>
  </si>
  <si>
    <t>340.68</t>
  </si>
  <si>
    <t>171.66</t>
  </si>
  <si>
    <t>Common Equity, 2 Yr. CAGR %</t>
  </si>
  <si>
    <t>Cash From Operations, 2 Yr. CAGR %</t>
  </si>
  <si>
    <t>110.2</t>
  </si>
  <si>
    <t>83.71</t>
  </si>
  <si>
    <t>Capital Expenditures, 2 Yr. CAGR %</t>
  </si>
  <si>
    <t>78.38</t>
  </si>
  <si>
    <t>Levered Free Cash Flow, 2 Yr. CAGR %</t>
  </si>
  <si>
    <t>94.46</t>
  </si>
  <si>
    <t>Unlevered Free Cash Flow, 2 Yr. CAGR %</t>
  </si>
  <si>
    <t>99.75</t>
  </si>
  <si>
    <t>Compound Annual Growth Rate Over Three Years</t>
  </si>
  <si>
    <t>Total Revenues, 3 Yr. CAGR %</t>
  </si>
  <si>
    <t>-88.11</t>
  </si>
  <si>
    <t>Gross Profit, 3 Yr. CAGR %</t>
  </si>
  <si>
    <t>74.59</t>
  </si>
  <si>
    <t>EBITDA, 3 Yr. CAGR %</t>
  </si>
  <si>
    <t>426.17</t>
  </si>
  <si>
    <t>EBITA, 3 Yr. CAGR %</t>
  </si>
  <si>
    <t>424.11</t>
  </si>
  <si>
    <t>EBIT, 3 Yr. CAGR %</t>
  </si>
  <si>
    <t>Earnings From Cont. Operations, 3 Yr. CAGR %</t>
  </si>
  <si>
    <t>270.96</t>
  </si>
  <si>
    <t>Net Income, 3 Yr. CAGR %</t>
  </si>
  <si>
    <t>Normalized Net Income, 3 Yr. CAGR %</t>
  </si>
  <si>
    <t>286.61</t>
  </si>
  <si>
    <t>Diluted EPS Before Extra, 3 Yr. CAGR %</t>
  </si>
  <si>
    <t>121.31</t>
  </si>
  <si>
    <t>Net Property, Plant and Equip., 3 Yr. CAGR %</t>
  </si>
  <si>
    <t>229.66</t>
  </si>
  <si>
    <t>Total Assets, 3 Yr. CAGR %</t>
  </si>
  <si>
    <t>106.69</t>
  </si>
  <si>
    <t>Tangible Book Value, 3 Yr. CAGR %</t>
  </si>
  <si>
    <t>154.18</t>
  </si>
  <si>
    <t>Common Equity, 3 Yr. CAGR %</t>
  </si>
  <si>
    <t>Cash From Operations, 3 Yr. CAGR %</t>
  </si>
  <si>
    <t>86.95</t>
  </si>
  <si>
    <t>2022</t>
  </si>
  <si>
    <t>2023</t>
  </si>
  <si>
    <t>2024</t>
  </si>
  <si>
    <t>2025</t>
  </si>
  <si>
    <t>2026</t>
  </si>
  <si>
    <t>Capitalization
                                    1</t>
  </si>
  <si>
    <t>799.9</t>
  </si>
  <si>
    <t>526.1</t>
  </si>
  <si>
    <t>1,094</t>
  </si>
  <si>
    <t>-</t>
  </si>
  <si>
    <t>Change</t>
  </si>
  <si>
    <t>-34.23%</t>
  </si>
  <si>
    <t>108.02%</t>
  </si>
  <si>
    <t>0%</t>
  </si>
  <si>
    <t>Enterprise Value (EV)</t>
  </si>
  <si>
    <t>525.5</t>
  </si>
  <si>
    <t>297.7</t>
  </si>
  <si>
    <t>-43.35%</t>
  </si>
  <si>
    <t>267.58%</t>
  </si>
  <si>
    <t>P/E ratio</t>
  </si>
  <si>
    <t>-9.8x</t>
  </si>
  <si>
    <t>-9.61x</t>
  </si>
  <si>
    <t>-19.2x</t>
  </si>
  <si>
    <t>-28.9x</t>
  </si>
  <si>
    <t>161x</t>
  </si>
  <si>
    <t>PBR</t>
  </si>
  <si>
    <t>PEG</t>
  </si>
  <si>
    <t>-2.03x</t>
  </si>
  <si>
    <t>0.3x</t>
  </si>
  <si>
    <t>-6.25x</t>
  </si>
  <si>
    <t>0.9x</t>
  </si>
  <si>
    <t>-1x</t>
  </si>
  <si>
    <t>Capitalization / Revenue</t>
  </si>
  <si>
    <t>608x</t>
  </si>
  <si>
    <t>17,535x</t>
  </si>
  <si>
    <t>58x</t>
  </si>
  <si>
    <t>9.26x</t>
  </si>
  <si>
    <t>5.01x</t>
  </si>
  <si>
    <t>EV / Revenue</t>
  </si>
  <si>
    <t>0x</t>
  </si>
  <si>
    <t>0.01x</t>
  </si>
  <si>
    <t>EV / EBITDA</t>
  </si>
  <si>
    <t>EV / EBIT</t>
  </si>
  <si>
    <t>-0x</t>
  </si>
  <si>
    <t>-17.2x</t>
  </si>
  <si>
    <t>-13.5x</t>
  </si>
  <si>
    <t>176x</t>
  </si>
  <si>
    <t>EV / FCF</t>
  </si>
  <si>
    <t>13.7x</t>
  </si>
  <si>
    <t>-6.59x</t>
  </si>
  <si>
    <t>-12.7x</t>
  </si>
  <si>
    <t>FCF Yield</t>
  </si>
  <si>
    <t>7.31%</t>
  </si>
  <si>
    <t>-15.2%</t>
  </si>
  <si>
    <t>-7.86%</t>
  </si>
  <si>
    <t>Dividend per Share
                                    2</t>
  </si>
  <si>
    <t>Rate of return</t>
  </si>
  <si>
    <t>EPS
                                    2</t>
  </si>
  <si>
    <t>-0.5875</t>
  </si>
  <si>
    <t>-0.39</t>
  </si>
  <si>
    <t>0.07</t>
  </si>
  <si>
    <t>Distribution rate</t>
  </si>
  <si>
    <t>Net sales
                                    1</t>
  </si>
  <si>
    <t>1.316</t>
  </si>
  <si>
    <t>0.03</t>
  </si>
  <si>
    <t>18.86</t>
  </si>
  <si>
    <t>118.1</t>
  </si>
  <si>
    <t>218.3</t>
  </si>
  <si>
    <t>EBIT
                                    1</t>
  </si>
  <si>
    <t>-35.52</t>
  </si>
  <si>
    <t>-67.52</t>
  </si>
  <si>
    <t>-63.56</t>
  </si>
  <si>
    <t>-81.21</t>
  </si>
  <si>
    <t>6.229</t>
  </si>
  <si>
    <t>Net income
                                    1</t>
  </si>
  <si>
    <t>-34.68</t>
  </si>
  <si>
    <t>-54.36</t>
  </si>
  <si>
    <t>-57.47</t>
  </si>
  <si>
    <t>-38.5</t>
  </si>
  <si>
    <t>5.873</t>
  </si>
  <si>
    <t>-274.4</t>
  </si>
  <si>
    <t>-228.4</t>
  </si>
  <si>
    <t>Reference price
                                    2</t>
  </si>
  <si>
    <t>8.53</t>
  </si>
  <si>
    <t>5.48</t>
  </si>
  <si>
    <t>11.26</t>
  </si>
  <si>
    <t>Nbr of stocks (in thousands)</t>
  </si>
  <si>
    <t>93,770</t>
  </si>
  <si>
    <t>95,997</t>
  </si>
  <si>
    <t>97,185</t>
  </si>
  <si>
    <t>Announcement Date</t>
  </si>
  <si>
    <t>3/23/23</t>
  </si>
  <si>
    <t>3/21/24</t>
  </si>
  <si>
    <t>address1</t>
  </si>
  <si>
    <t>11682 El Camino Real</t>
  </si>
  <si>
    <t>address2</t>
  </si>
  <si>
    <t>Suite 120</t>
  </si>
  <si>
    <t>city</t>
  </si>
  <si>
    <t>San Diego</t>
  </si>
  <si>
    <t>state</t>
  </si>
  <si>
    <t>CA</t>
  </si>
  <si>
    <t>zip</t>
  </si>
  <si>
    <t>92130</t>
  </si>
  <si>
    <t>country</t>
  </si>
  <si>
    <t>phone</t>
  </si>
  <si>
    <t>858 771 9307</t>
  </si>
  <si>
    <t>website</t>
  </si>
  <si>
    <t>https://ars-pharma.com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</si>
  <si>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</si>
  <si>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</si>
  <si>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</si>
  <si>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</si>
  <si>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</si>
  <si>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</si>
  <si>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</si>
  <si>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</si>
  <si>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</si>
  <si>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</si>
  <si>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</si>
  <si>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ARS Pharmaceuticals, Inc., a biopharmaceutical company, develops treatments for severe allergic reactions. The company is developing neffy, a needle-free and low-dose intranasal epinephrine nasal spray for the emergency treatment of Type I allergic reactions, including anaphylaxis. It serves healthcare professionals, patients, and caregivers. ARS Pharmaceuticals, Inc. was founded in 2015 and is headquartered in San Diego, California.</t>
  </si>
  <si>
    <t>fullTimeEmployees</t>
  </si>
  <si>
    <t>companyOfficers</t>
  </si>
  <si>
    <t>[{'maxAge': 1, 'name': 'Mr. Richard  Lowenthal M.B.A., M.S., MSMSEL', 'age': 58, 'title': 'Founder, President, CEO &amp; Director', 'yearBorn': 1966, 'fiscalYear': 2023, 'totalPay': 2746096, 'exercisedValue': 0, 'unexercisedValue': 2051778}, {'maxAge': 1, 'name': 'Dr. Sarina  Tanimoto M.B.A., M.D.', 'age': 55, 'title': 'Co-Founder &amp; Chief Medical Officer', 'yearBorn': 1969, 'fiscalYear': 2023, 'totalPay': 2470993, 'exercisedValue': 0, 'unexercisedValue': 718122}, {'maxAge': 1, 'name': 'Mr. Alexander A. Fitzpatrick Esq.', 'age': 57, 'title': 'Chief Legal Officer &amp; Secretary', 'yearBorn': 1967, 'fiscalYear': 2023, 'totalPay': 677145, 'exercisedValue': 0, 'unexercisedValue': 0}, {'maxAge': 1, 'name': 'Dr. Robert  Bell Ph.D.', 'title': 'Co-Founder &amp; Chief Science Officer', 'fiscalYear': 2023, 'exercisedValue': 0, 'unexercisedValue': 0}, {'maxAge': 1, 'name': 'Ms. Kathleen D. Scott CPA', 'title': 'Chief Financial Officer', 'fiscalYear': 2023, 'exercisedValue': 0, 'unexercisedValue': 0}, {'maxAge': 1, 'name': 'Mr. Brian T. Dorsey M.S.', 'age': 55, 'title': 'Chief Operations Officer', 'yearBorn': 1969, 'fiscalYear': 2023, 'exercisedValue': 0, 'unexercisedValue': 0}, {'maxAge': 1, 'name': 'Mr. Daniel  Relovsky', 'title': 'Senior Vice President of Marketing', 'fiscalYear': 2023, 'exercisedValue': 0, 'unexercisedValue': 0}, {'maxAge': 1, 'name': 'Mr. Harris  Kaplan M.B.A.', 'age': 72, 'title': 'Executive Vice President of Commercial Strategy', 'yearBorn': 1952, 'fiscalYear': 2023, 'exercisedValue': 0, 'unexercisedValue': 0}, {'maxAge': 1, 'name': 'Mr. Eric  Karas', 'age': 51, 'title': 'Chief Commercial Officer', 'yearBorn': 1973, 'fiscalYear': 2023, 'totalPay': 618614, 'exercisedValue': 0, 'unexercisedValue': 4320554}, {'maxAge': 1, 'name': 'Mr. Justin  Chakma', 'age': 35, 'title': 'Chief Business Officer &amp; Secretary', 'yearBorn': 1989,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</si>
  <si>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</si>
  <si>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</si>
  <si>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</si>
  <si>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</si>
  <si>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</si>
  <si>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</si>
  <si>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</si>
  <si>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</si>
  <si>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</si>
  <si>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</si>
  <si>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</si>
  <si>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</si>
  <si>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</si>
  <si>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</si>
  <si>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</si>
  <si>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</si>
  <si>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</si>
  <si>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</si>
  <si>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</si>
  <si>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</si>
  <si>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</si>
  <si>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</si>
  <si>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</si>
  <si>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</si>
  <si>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</si>
  <si>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</si>
  <si>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</si>
  <si>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</si>
  <si>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</si>
  <si>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</si>
  <si>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</si>
  <si>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</si>
  <si>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</si>
  <si>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</si>
  <si>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</si>
  <si>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</si>
  <si>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</si>
  <si>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</si>
  <si>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</si>
  <si>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</si>
  <si>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</si>
  <si>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</si>
  <si>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</si>
  <si>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</si>
  <si>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</si>
  <si>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</si>
  <si>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</si>
  <si>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</si>
  <si>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</si>
  <si>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</si>
  <si>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</si>
  <si>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</si>
  <si>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</si>
  <si>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</si>
  <si>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</si>
  <si>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</si>
  <si>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</si>
  <si>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</si>
  <si>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</si>
  <si>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</si>
  <si>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</si>
  <si>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</si>
  <si>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</si>
  <si>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</si>
  <si>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</si>
  <si>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</si>
  <si>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</si>
  <si>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ARS Pharmaceuticals,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</si>
  <si>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</si>
  <si>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</si>
  <si>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</si>
  <si>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</si>
  <si>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</si>
  <si>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</si>
  <si>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</si>
  <si>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d8a743bf-b873-3187-ac17-afe99130ffb3</t>
  </si>
  <si>
    <t>messageBoardId</t>
  </si>
  <si>
    <t>finmb_585213447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</si>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</sst>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ars-pharm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11.91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-22.46999316030526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1.107914752E9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2.071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-31.962318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-1.0</v>
      </c>
      <c r="C2" s="1">
        <v>-20.0</v>
      </c>
      <c r="D2" s="1">
        <v>-34.0</v>
      </c>
      <c r="E2" s="1">
        <v>-54.0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0.0</v>
      </c>
      <c r="C3" s="1">
        <v>0.0</v>
      </c>
      <c r="D3" s="1">
        <v>31.0</v>
      </c>
      <c r="E3" s="1">
        <v>7.0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0.0</v>
      </c>
      <c r="C4" s="1">
        <v>0.0</v>
      </c>
      <c r="D4" s="1">
        <v>31.0</v>
      </c>
      <c r="E4" s="1">
        <v>7.0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0.0</v>
      </c>
      <c r="C5" s="1">
        <v>0.0</v>
      </c>
      <c r="D5" s="1">
        <v>0.0</v>
      </c>
      <c r="E5" s="1">
        <v>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0.0</v>
      </c>
      <c r="D6" s="1">
        <v>0.0</v>
      </c>
      <c r="E6" s="1">
        <v>-6.0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0.0</v>
      </c>
      <c r="D7" s="1">
        <v>1.0</v>
      </c>
      <c r="E7" s="1">
        <v>0.0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3.0</v>
      </c>
      <c r="C8" s="1">
        <v>2.0</v>
      </c>
      <c r="D8" s="1">
        <v>5.0</v>
      </c>
      <c r="E8" s="1">
        <v>9.0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12.0</v>
      </c>
      <c r="C9" s="1">
        <v>20.0</v>
      </c>
      <c r="D9" s="1">
        <v>14.0</v>
      </c>
      <c r="E9" s="1">
        <v>0.0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1.0</v>
      </c>
      <c r="C10" s="1">
        <v>97.0</v>
      </c>
      <c r="D10" s="1">
        <v>-10.0</v>
      </c>
      <c r="E10" s="1">
        <v>-2.0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6.0</v>
      </c>
      <c r="C11" s="1">
        <v>-2.0</v>
      </c>
      <c r="D11" s="1">
        <v>-1.0</v>
      </c>
      <c r="E11" s="1">
        <v>-3.0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-1.0</v>
      </c>
      <c r="C12" s="1">
        <v>1.0</v>
      </c>
      <c r="D12" s="1">
        <v>-1.0</v>
      </c>
      <c r="E12" s="1">
        <v>-1.0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9.0</v>
      </c>
      <c r="C13" s="1">
        <v>-17.0</v>
      </c>
      <c r="D13" s="1">
        <v>-40.0</v>
      </c>
      <c r="E13" s="1">
        <v>-59.0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0.0</v>
      </c>
      <c r="C14" s="1">
        <v>-5.0</v>
      </c>
      <c r="D14" s="1">
        <v>-19.0</v>
      </c>
      <c r="E14" s="1">
        <v>-17.0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0.0</v>
      </c>
      <c r="D15" s="1">
        <v>0.0</v>
      </c>
      <c r="E15" s="1">
        <v>-87.0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-5.0</v>
      </c>
      <c r="D16" s="1">
        <v>-19.0</v>
      </c>
      <c r="E16" s="1">
        <v>-87.0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5.0</v>
      </c>
      <c r="C17" s="1">
        <v>0.0</v>
      </c>
      <c r="D17" s="1">
        <v>0.0</v>
      </c>
      <c r="E17" s="1">
        <v>0.0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5.0</v>
      </c>
      <c r="C18" s="1">
        <v>0.0</v>
      </c>
      <c r="D18" s="1">
        <v>0.0</v>
      </c>
      <c r="E18" s="1">
        <v>0.0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0.0</v>
      </c>
      <c r="C19" s="1">
        <v>-1.0</v>
      </c>
      <c r="D19" s="1">
        <v>-8.0</v>
      </c>
      <c r="E19" s="1">
        <v>0.0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-1.0</v>
      </c>
      <c r="D20" s="1">
        <v>-8.0</v>
      </c>
      <c r="E20" s="1">
        <v>0.0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9.0</v>
      </c>
      <c r="C21" s="1">
        <v>16.0</v>
      </c>
      <c r="D21" s="1">
        <v>57.0</v>
      </c>
      <c r="E21" s="1">
        <v>6.0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54.0</v>
      </c>
      <c r="D22" s="1">
        <v>0.0</v>
      </c>
      <c r="E22" s="1">
        <v>0.0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0.0</v>
      </c>
      <c r="D23" s="1">
        <v>199.0</v>
      </c>
      <c r="E23" s="1">
        <v>0.0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5.0</v>
      </c>
      <c r="C24" s="1">
        <v>53.0</v>
      </c>
      <c r="D24" s="1">
        <v>191.0</v>
      </c>
      <c r="E24" s="1">
        <v>6.0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14.0</v>
      </c>
      <c r="C25" s="1">
        <v>35.0</v>
      </c>
      <c r="D25" s="1">
        <v>150.0</v>
      </c>
      <c r="E25" s="1">
        <v>-140.0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32.0</v>
      </c>
      <c r="C27" s="1">
        <v>57.0</v>
      </c>
      <c r="D27" s="1">
        <v>36.0</v>
      </c>
      <c r="E27" s="1">
        <v>0.0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0.0</v>
      </c>
      <c r="C28" s="1">
        <v>-9.0</v>
      </c>
      <c r="D28" s="1">
        <v>-17.0</v>
      </c>
      <c r="E28" s="1">
        <v>-36.0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0.0</v>
      </c>
      <c r="C29" s="1">
        <v>-9.0</v>
      </c>
      <c r="D29" s="1">
        <v>-17.0</v>
      </c>
      <c r="E29" s="1">
        <v>-36.0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0.0</v>
      </c>
      <c r="C30" s="1">
        <v>-10.0</v>
      </c>
      <c r="D30" s="1">
        <v>2.0</v>
      </c>
      <c r="E30" s="1">
        <v>3.0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5.0</v>
      </c>
      <c r="C31" s="1">
        <v>-1.0</v>
      </c>
      <c r="D31" s="1">
        <v>-8.0</v>
      </c>
      <c r="E31" s="1">
        <v>0.0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55</v>
      </c>
      <c r="B3" s="1">
        <v>24.0</v>
      </c>
      <c r="C3" s="1">
        <v>60.0</v>
      </c>
      <c r="D3" s="1">
        <v>211.0</v>
      </c>
      <c r="E3" s="1">
        <v>70.0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56</v>
      </c>
      <c r="B4" s="1">
        <v>0.0</v>
      </c>
      <c r="C4" s="1">
        <v>0.0</v>
      </c>
      <c r="D4" s="1">
        <v>63.0</v>
      </c>
      <c r="E4" s="1">
        <v>157.0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57</v>
      </c>
      <c r="B5" s="1">
        <v>24.0</v>
      </c>
      <c r="C5" s="1">
        <v>60.0</v>
      </c>
      <c r="D5" s="1">
        <v>274.0</v>
      </c>
      <c r="E5" s="1">
        <v>228.0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58</v>
      </c>
      <c r="B6" s="1">
        <v>38.0</v>
      </c>
      <c r="C6" s="1">
        <v>0.0</v>
      </c>
      <c r="D6" s="1">
        <v>0.0</v>
      </c>
      <c r="E6" s="1">
        <v>0.0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59</v>
      </c>
      <c r="B7" s="1">
        <v>0.0</v>
      </c>
      <c r="C7" s="1">
        <v>0.0</v>
      </c>
      <c r="D7" s="1">
        <v>1.0</v>
      </c>
      <c r="E7" s="1">
        <v>79.0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60</v>
      </c>
      <c r="B8" s="1">
        <v>38.0</v>
      </c>
      <c r="C8" s="1">
        <v>0.0</v>
      </c>
      <c r="D8" s="1">
        <v>1.0</v>
      </c>
      <c r="E8" s="1">
        <v>79.0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61</v>
      </c>
      <c r="B9" s="1">
        <v>1.0</v>
      </c>
      <c r="C9" s="1">
        <v>66.0</v>
      </c>
      <c r="D9" s="1">
        <v>2.0</v>
      </c>
      <c r="E9" s="1">
        <v>2.0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62</v>
      </c>
      <c r="B10" s="1">
        <v>0.0</v>
      </c>
      <c r="C10" s="1">
        <v>0.0</v>
      </c>
      <c r="D10" s="1">
        <v>0.0</v>
      </c>
      <c r="E10" s="1">
        <v>54.0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63</v>
      </c>
      <c r="B11" s="1">
        <v>26.0</v>
      </c>
      <c r="C11" s="1">
        <v>60.0</v>
      </c>
      <c r="D11" s="1">
        <v>278.0</v>
      </c>
      <c r="E11" s="1">
        <v>232.0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64</v>
      </c>
      <c r="B12" s="1">
        <v>3.0</v>
      </c>
      <c r="C12" s="1">
        <v>70.0</v>
      </c>
      <c r="D12" s="1">
        <v>82.0</v>
      </c>
      <c r="E12" s="1">
        <v>94.0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65</v>
      </c>
      <c r="B13" s="1">
        <v>0.0</v>
      </c>
      <c r="C13" s="1">
        <v>-1.0</v>
      </c>
      <c r="D13" s="1">
        <v>-4.0</v>
      </c>
      <c r="E13" s="1">
        <v>-12.0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66</v>
      </c>
      <c r="B14" s="1">
        <v>2.0</v>
      </c>
      <c r="C14" s="1">
        <v>69.0</v>
      </c>
      <c r="D14" s="1">
        <v>77.0</v>
      </c>
      <c r="E14" s="1">
        <v>82.0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67</v>
      </c>
      <c r="B15" s="1">
        <v>0.0</v>
      </c>
      <c r="C15" s="1">
        <v>0.0</v>
      </c>
      <c r="D15" s="1">
        <v>0.0</v>
      </c>
      <c r="E15" s="1">
        <v>61.0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68</v>
      </c>
      <c r="B16" s="1">
        <v>0.0</v>
      </c>
      <c r="C16" s="1">
        <v>2.0</v>
      </c>
      <c r="D16" s="1">
        <v>2.0</v>
      </c>
      <c r="E16" s="1">
        <v>2.0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69</v>
      </c>
      <c r="B17" s="1">
        <v>26.0</v>
      </c>
      <c r="C17" s="1">
        <v>61.0</v>
      </c>
      <c r="D17" s="1">
        <v>281.0</v>
      </c>
      <c r="E17" s="1">
        <v>233.0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70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</v>
      </c>
      <c r="B19" s="1">
        <v>1.0</v>
      </c>
      <c r="C19" s="1">
        <v>1.0</v>
      </c>
      <c r="D19" s="1">
        <v>1.0</v>
      </c>
      <c r="E19" s="1">
        <v>75.0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72</v>
      </c>
      <c r="B20" s="1">
        <v>84.0</v>
      </c>
      <c r="C20" s="1">
        <v>1.0</v>
      </c>
      <c r="D20" s="1">
        <v>2.0</v>
      </c>
      <c r="E20" s="1">
        <v>1.0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73</v>
      </c>
      <c r="B21" s="1">
        <v>2.0</v>
      </c>
      <c r="C21" s="1">
        <v>3.0</v>
      </c>
      <c r="D21" s="1">
        <v>0.0</v>
      </c>
      <c r="E21" s="1">
        <v>0.0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74</v>
      </c>
      <c r="B22" s="1">
        <v>0.0</v>
      </c>
      <c r="C22" s="1">
        <v>14.0</v>
      </c>
      <c r="D22" s="1">
        <v>23.0</v>
      </c>
      <c r="E22" s="1">
        <v>23.0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75</v>
      </c>
      <c r="B23" s="1">
        <v>0.0</v>
      </c>
      <c r="C23" s="1">
        <v>0.0</v>
      </c>
      <c r="D23" s="1">
        <v>17.0</v>
      </c>
      <c r="E23" s="1">
        <v>0.0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76</v>
      </c>
      <c r="B24" s="1">
        <v>3.0</v>
      </c>
      <c r="C24" s="1">
        <v>1.0</v>
      </c>
      <c r="D24" s="1">
        <v>28.0</v>
      </c>
      <c r="E24" s="1">
        <v>0.0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77</v>
      </c>
      <c r="B25" s="1">
        <v>7.0</v>
      </c>
      <c r="C25" s="1">
        <v>7.0</v>
      </c>
      <c r="D25" s="1">
        <v>1.0</v>
      </c>
      <c r="E25" s="1">
        <v>15.0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78</v>
      </c>
      <c r="B26" s="1">
        <v>8.0</v>
      </c>
      <c r="C26" s="1">
        <v>8.0</v>
      </c>
      <c r="D26" s="1">
        <v>5.0</v>
      </c>
      <c r="E26" s="1">
        <v>2.0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79</v>
      </c>
      <c r="B27" s="1">
        <v>7.0</v>
      </c>
      <c r="C27" s="1">
        <v>4.0</v>
      </c>
      <c r="D27" s="1">
        <v>0.0</v>
      </c>
      <c r="E27" s="1">
        <v>0.0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80</v>
      </c>
      <c r="B28" s="1">
        <v>0.0</v>
      </c>
      <c r="C28" s="1">
        <v>48.0</v>
      </c>
      <c r="D28" s="1">
        <v>25.0</v>
      </c>
      <c r="E28" s="1">
        <v>3.0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81</v>
      </c>
      <c r="B29" s="1">
        <v>3.0</v>
      </c>
      <c r="C29" s="1">
        <v>3.0</v>
      </c>
      <c r="D29" s="1">
        <v>2.0</v>
      </c>
      <c r="E29" s="1">
        <v>0.0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82</v>
      </c>
      <c r="B30" s="1">
        <v>11.0</v>
      </c>
      <c r="C30" s="1">
        <v>8.0</v>
      </c>
      <c r="D30" s="1">
        <v>0.0</v>
      </c>
      <c r="E30" s="1">
        <v>0.0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83</v>
      </c>
      <c r="B31" s="1">
        <v>19.0</v>
      </c>
      <c r="C31" s="1">
        <v>16.0</v>
      </c>
      <c r="D31" s="1">
        <v>8.0</v>
      </c>
      <c r="E31" s="1">
        <v>2.0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84</v>
      </c>
      <c r="B32" s="1">
        <v>21.0</v>
      </c>
      <c r="C32" s="1">
        <v>76.0</v>
      </c>
      <c r="D32" s="1">
        <v>0.0</v>
      </c>
      <c r="E32" s="1">
        <v>0.0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85</v>
      </c>
      <c r="B33" s="1">
        <v>21.0</v>
      </c>
      <c r="C33" s="1">
        <v>76.0</v>
      </c>
      <c r="D33" s="1">
        <v>0.0</v>
      </c>
      <c r="E33" s="1">
        <v>0.0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86</v>
      </c>
      <c r="B34" s="1">
        <v>22.0</v>
      </c>
      <c r="C34" s="1">
        <v>25.0</v>
      </c>
      <c r="D34" s="1">
        <v>0.0</v>
      </c>
      <c r="E34" s="1">
        <v>1.0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87</v>
      </c>
      <c r="B35" s="1">
        <v>7.0</v>
      </c>
      <c r="C35" s="1">
        <v>10.0</v>
      </c>
      <c r="D35" s="1">
        <v>349.0</v>
      </c>
      <c r="E35" s="1">
        <v>362.0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88</v>
      </c>
      <c r="B36" s="1">
        <v>-22.0</v>
      </c>
      <c r="C36" s="1">
        <v>-42.0</v>
      </c>
      <c r="D36" s="1">
        <v>-76.0</v>
      </c>
      <c r="E36" s="1">
        <v>-131.0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89</v>
      </c>
      <c r="B37" s="1">
        <v>0.0</v>
      </c>
      <c r="C37" s="1">
        <v>0.0</v>
      </c>
      <c r="D37" s="1">
        <v>40.0</v>
      </c>
      <c r="E37" s="1">
        <v>4.0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90</v>
      </c>
      <c r="B38" s="1">
        <v>-14.0</v>
      </c>
      <c r="C38" s="1">
        <v>-31.0</v>
      </c>
      <c r="D38" s="1">
        <v>273.0</v>
      </c>
      <c r="E38" s="1">
        <v>231.0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91</v>
      </c>
      <c r="B39" s="1">
        <v>7.0</v>
      </c>
      <c r="C39" s="1">
        <v>44.0</v>
      </c>
      <c r="D39" s="1">
        <v>273.0</v>
      </c>
      <c r="E39" s="1">
        <v>231.0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92</v>
      </c>
      <c r="B40" s="1">
        <v>26.0</v>
      </c>
      <c r="C40" s="1">
        <v>61.0</v>
      </c>
      <c r="D40" s="1">
        <v>281.0</v>
      </c>
      <c r="E40" s="1">
        <v>233.0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48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93</v>
      </c>
      <c r="B42" s="1">
        <v>20.0</v>
      </c>
      <c r="C42" s="1">
        <v>25.0</v>
      </c>
      <c r="D42" s="1">
        <v>94.0</v>
      </c>
      <c r="E42" s="1">
        <v>96.0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94</v>
      </c>
      <c r="B43" s="1">
        <v>20.0</v>
      </c>
      <c r="C43" s="1">
        <v>25.0</v>
      </c>
      <c r="D43" s="1">
        <v>93.0</v>
      </c>
      <c r="E43" s="1">
        <v>96.0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95</v>
      </c>
      <c r="B44" s="1" t="s">
        <v>96</v>
      </c>
      <c r="C44" s="1" t="s">
        <v>97</v>
      </c>
      <c r="D44" s="1" t="s">
        <v>98</v>
      </c>
      <c r="E44" s="1" t="s">
        <v>99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100</v>
      </c>
      <c r="B45" s="1">
        <v>-14.0</v>
      </c>
      <c r="C45" s="1">
        <v>-31.0</v>
      </c>
      <c r="D45" s="1">
        <v>273.0</v>
      </c>
      <c r="E45" s="1">
        <v>231.0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101</v>
      </c>
      <c r="B46" s="1" t="s">
        <v>96</v>
      </c>
      <c r="C46" s="1" t="s">
        <v>97</v>
      </c>
      <c r="D46" s="1" t="s">
        <v>98</v>
      </c>
      <c r="E46" s="1" t="s">
        <v>99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102</v>
      </c>
      <c r="B47" s="1">
        <v>10.0</v>
      </c>
      <c r="C47" s="1">
        <v>9.0</v>
      </c>
      <c r="D47" s="1">
        <v>48.0</v>
      </c>
      <c r="E47" s="1">
        <v>27.0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103</v>
      </c>
      <c r="B48" s="1">
        <v>-14.0</v>
      </c>
      <c r="C48" s="1">
        <v>-51.0</v>
      </c>
      <c r="D48" s="1">
        <v>-274.0</v>
      </c>
      <c r="E48" s="1">
        <v>-228.0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104</v>
      </c>
      <c r="B49" s="1">
        <v>0.0</v>
      </c>
      <c r="C49" s="1">
        <v>152.0</v>
      </c>
      <c r="D49" s="1">
        <v>2.0</v>
      </c>
      <c r="E49" s="1">
        <v>1.0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105</v>
      </c>
      <c r="B50" s="1">
        <v>0.0</v>
      </c>
      <c r="C50" s="1">
        <v>3.0</v>
      </c>
      <c r="D50" s="1">
        <v>3.0</v>
      </c>
      <c r="E50" s="1">
        <v>3.0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106</v>
      </c>
      <c r="B51" s="1">
        <v>3.0</v>
      </c>
      <c r="C51" s="1">
        <v>8.0</v>
      </c>
      <c r="D51" s="1">
        <v>37.0</v>
      </c>
      <c r="E51" s="1">
        <v>69.0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107</v>
      </c>
      <c r="B52" s="1">
        <v>0.0</v>
      </c>
      <c r="C52" s="1">
        <v>9.0</v>
      </c>
      <c r="D52" s="1">
        <v>17.0</v>
      </c>
      <c r="E52" s="1">
        <v>24.0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108</v>
      </c>
      <c r="B53" s="1">
        <v>0.0</v>
      </c>
      <c r="C53" s="1">
        <v>0.0</v>
      </c>
      <c r="D53" s="1">
        <v>3.0</v>
      </c>
      <c r="E53" s="1">
        <v>2.0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109</v>
      </c>
      <c r="B2" s="1">
        <v>17.0</v>
      </c>
      <c r="C2" s="1">
        <v>5.0</v>
      </c>
      <c r="D2" s="1">
        <v>1.0</v>
      </c>
      <c r="E2" s="1">
        <v>3.0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110</v>
      </c>
      <c r="B3" s="1">
        <v>17.0</v>
      </c>
      <c r="C3" s="1">
        <v>5.0</v>
      </c>
      <c r="D3" s="1">
        <v>1.0</v>
      </c>
      <c r="E3" s="1">
        <v>3.0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111</v>
      </c>
      <c r="B4" s="1">
        <v>14.0</v>
      </c>
      <c r="C4" s="1">
        <v>20.0</v>
      </c>
      <c r="D4" s="1">
        <v>17.0</v>
      </c>
      <c r="E4" s="1">
        <v>20.0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112</v>
      </c>
      <c r="B5" s="1">
        <v>3.0</v>
      </c>
      <c r="C5" s="1">
        <v>-14.0</v>
      </c>
      <c r="D5" s="1">
        <v>-16.0</v>
      </c>
      <c r="E5" s="1">
        <v>-20.0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113</v>
      </c>
      <c r="B6" s="1">
        <v>4.0</v>
      </c>
      <c r="C6" s="1">
        <v>4.0</v>
      </c>
      <c r="D6" s="1">
        <v>18.0</v>
      </c>
      <c r="E6" s="1">
        <v>47.0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114</v>
      </c>
      <c r="B7" s="1">
        <v>4.0</v>
      </c>
      <c r="C7" s="1">
        <v>4.0</v>
      </c>
      <c r="D7" s="1">
        <v>18.0</v>
      </c>
      <c r="E7" s="1">
        <v>47.0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115</v>
      </c>
      <c r="B8" s="1">
        <v>-46.0</v>
      </c>
      <c r="C8" s="1">
        <v>-19.0</v>
      </c>
      <c r="D8" s="1">
        <v>-34.0</v>
      </c>
      <c r="E8" s="1">
        <v>-67.0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116</v>
      </c>
      <c r="B9" s="1">
        <v>-40.0</v>
      </c>
      <c r="C9" s="1">
        <v>-80.0</v>
      </c>
      <c r="D9" s="1">
        <v>-60.0</v>
      </c>
      <c r="E9" s="1">
        <v>0.0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117</v>
      </c>
      <c r="B10" s="1">
        <v>-40.0</v>
      </c>
      <c r="C10" s="1">
        <v>-80.0</v>
      </c>
      <c r="D10" s="1">
        <v>-60.0</v>
      </c>
      <c r="E10" s="1">
        <v>0.0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118</v>
      </c>
      <c r="B11" s="1">
        <v>-20.0</v>
      </c>
      <c r="C11" s="1">
        <v>0.0</v>
      </c>
      <c r="D11" s="1">
        <v>0.0</v>
      </c>
      <c r="E11" s="1">
        <v>0.0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119</v>
      </c>
      <c r="B12" s="1">
        <v>0.0</v>
      </c>
      <c r="C12" s="1">
        <v>1.0</v>
      </c>
      <c r="D12" s="1">
        <v>1.0</v>
      </c>
      <c r="E12" s="1">
        <v>5.0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120</v>
      </c>
      <c r="B13" s="1">
        <v>-1.0</v>
      </c>
      <c r="C13" s="1">
        <v>-20.0</v>
      </c>
      <c r="D13" s="1">
        <v>-33.0</v>
      </c>
      <c r="E13" s="1">
        <v>-61.0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121</v>
      </c>
      <c r="B14" s="1">
        <v>0.0</v>
      </c>
      <c r="C14" s="1">
        <v>0.0</v>
      </c>
      <c r="D14" s="1">
        <v>0.0</v>
      </c>
      <c r="E14" s="1">
        <v>6.0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122</v>
      </c>
      <c r="B15" s="1">
        <v>0.0</v>
      </c>
      <c r="C15" s="1">
        <v>0.0</v>
      </c>
      <c r="D15" s="1">
        <v>0.0</v>
      </c>
      <c r="E15" s="1">
        <v>30.0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123</v>
      </c>
      <c r="B16" s="1">
        <v>0.0</v>
      </c>
      <c r="C16" s="1">
        <v>0.0</v>
      </c>
      <c r="D16" s="1">
        <v>-1.0</v>
      </c>
      <c r="E16" s="1">
        <v>0.0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124</v>
      </c>
      <c r="B17" s="1">
        <v>-1.0</v>
      </c>
      <c r="C17" s="1">
        <v>-20.0</v>
      </c>
      <c r="D17" s="1">
        <v>-34.0</v>
      </c>
      <c r="E17" s="1">
        <v>-54.0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125</v>
      </c>
      <c r="B18" s="1">
        <v>-1.0</v>
      </c>
      <c r="C18" s="1">
        <v>-20.0</v>
      </c>
      <c r="D18" s="1">
        <v>-34.0</v>
      </c>
      <c r="E18" s="1">
        <v>-54.0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126</v>
      </c>
      <c r="B19" s="1">
        <v>-1.0</v>
      </c>
      <c r="C19" s="1">
        <v>-20.0</v>
      </c>
      <c r="D19" s="1">
        <v>-34.0</v>
      </c>
      <c r="E19" s="1">
        <v>-54.0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127</v>
      </c>
      <c r="B20" s="1">
        <v>-1.0</v>
      </c>
      <c r="C20" s="1">
        <v>-20.0</v>
      </c>
      <c r="D20" s="1">
        <v>-34.0</v>
      </c>
      <c r="E20" s="1">
        <v>-54.0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128</v>
      </c>
      <c r="B21" s="1">
        <v>-1.0</v>
      </c>
      <c r="C21" s="1">
        <v>-20.0</v>
      </c>
      <c r="D21" s="1">
        <v>-34.0</v>
      </c>
      <c r="E21" s="1">
        <v>-54.0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129</v>
      </c>
      <c r="B22" s="1">
        <v>-1.0</v>
      </c>
      <c r="C22" s="1">
        <v>-20.0</v>
      </c>
      <c r="D22" s="1">
        <v>-34.0</v>
      </c>
      <c r="E22" s="1">
        <v>-54.0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130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131</v>
      </c>
      <c r="B24" s="1" t="s">
        <v>132</v>
      </c>
      <c r="C24" s="1" t="s">
        <v>133</v>
      </c>
      <c r="D24" s="1" t="s">
        <v>134</v>
      </c>
      <c r="E24" s="1" t="s">
        <v>135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136</v>
      </c>
      <c r="B25" s="1" t="s">
        <v>132</v>
      </c>
      <c r="C25" s="1" t="s">
        <v>133</v>
      </c>
      <c r="D25" s="1" t="s">
        <v>134</v>
      </c>
      <c r="E25" s="1" t="s">
        <v>135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137</v>
      </c>
      <c r="B26" s="1">
        <v>20.0</v>
      </c>
      <c r="C26" s="1">
        <v>24.0</v>
      </c>
      <c r="D26" s="1">
        <v>39.0</v>
      </c>
      <c r="E26" s="1">
        <v>95.0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138</v>
      </c>
      <c r="B27" s="1" t="s">
        <v>132</v>
      </c>
      <c r="C27" s="1" t="s">
        <v>133</v>
      </c>
      <c r="D27" s="1" t="s">
        <v>134</v>
      </c>
      <c r="E27" s="1" t="s">
        <v>135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139</v>
      </c>
      <c r="B28" s="1" t="s">
        <v>132</v>
      </c>
      <c r="C28" s="1" t="s">
        <v>133</v>
      </c>
      <c r="D28" s="1" t="s">
        <v>134</v>
      </c>
      <c r="E28" s="1" t="s">
        <v>135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140</v>
      </c>
      <c r="B29" s="1">
        <v>20.0</v>
      </c>
      <c r="C29" s="1">
        <v>24.0</v>
      </c>
      <c r="D29" s="1">
        <v>39.0</v>
      </c>
      <c r="E29" s="1">
        <v>95.0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141</v>
      </c>
      <c r="B30" s="1" t="s">
        <v>142</v>
      </c>
      <c r="C30" s="1" t="s">
        <v>143</v>
      </c>
      <c r="D30" s="1" t="s">
        <v>144</v>
      </c>
      <c r="E30" s="1" t="s">
        <v>145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146</v>
      </c>
      <c r="B31" s="1" t="s">
        <v>142</v>
      </c>
      <c r="C31" s="1" t="s">
        <v>143</v>
      </c>
      <c r="D31" s="1" t="s">
        <v>144</v>
      </c>
      <c r="E31" s="1" t="s">
        <v>145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147</v>
      </c>
      <c r="B33" s="1">
        <v>-46.0</v>
      </c>
      <c r="C33" s="1">
        <v>-19.0</v>
      </c>
      <c r="D33" s="1">
        <v>-34.0</v>
      </c>
      <c r="E33" s="1">
        <v>-67.0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148</v>
      </c>
      <c r="B34" s="1">
        <v>-46.0</v>
      </c>
      <c r="C34" s="1">
        <v>-19.0</v>
      </c>
      <c r="D34" s="1">
        <v>-34.0</v>
      </c>
      <c r="E34" s="1">
        <v>-67.0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149</v>
      </c>
      <c r="B35" s="1">
        <v>-46.0</v>
      </c>
      <c r="C35" s="1">
        <v>-19.0</v>
      </c>
      <c r="D35" s="1">
        <v>-34.0</v>
      </c>
      <c r="E35" s="1">
        <v>-67.0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150</v>
      </c>
      <c r="B36" s="1">
        <v>0.0</v>
      </c>
      <c r="C36" s="1">
        <v>-44.0</v>
      </c>
      <c r="D36" s="1">
        <v>-33.0</v>
      </c>
      <c r="E36" s="1">
        <v>-67.0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151</v>
      </c>
      <c r="B37" s="1">
        <v>17.0</v>
      </c>
      <c r="C37" s="1">
        <v>5.0</v>
      </c>
      <c r="D37" s="1">
        <v>0.0</v>
      </c>
      <c r="E37" s="1">
        <v>0.0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152</v>
      </c>
      <c r="B38" s="1">
        <v>-66.0</v>
      </c>
      <c r="C38" s="1">
        <v>-12.0</v>
      </c>
      <c r="D38" s="1">
        <v>-21.0</v>
      </c>
      <c r="E38" s="1">
        <v>-38.0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153</v>
      </c>
      <c r="B39" s="1">
        <v>40.0</v>
      </c>
      <c r="C39" s="1">
        <v>80.0</v>
      </c>
      <c r="D39" s="1">
        <v>60.0</v>
      </c>
      <c r="E39" s="1">
        <v>0.0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155</v>
      </c>
      <c r="B41" s="1">
        <v>4.0</v>
      </c>
      <c r="C41" s="1">
        <v>4.0</v>
      </c>
      <c r="D41" s="1">
        <v>18.0</v>
      </c>
      <c r="E41" s="1">
        <v>47.0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156</v>
      </c>
      <c r="B42" s="1">
        <v>14.0</v>
      </c>
      <c r="C42" s="1">
        <v>20.0</v>
      </c>
      <c r="D42" s="1">
        <v>18.0</v>
      </c>
      <c r="E42" s="1">
        <v>20.0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157</v>
      </c>
      <c r="B43" s="1">
        <v>0.0</v>
      </c>
      <c r="C43" s="1">
        <v>19.0</v>
      </c>
      <c r="D43" s="1">
        <v>30.0</v>
      </c>
      <c r="E43" s="1">
        <v>20.0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158</v>
      </c>
      <c r="B44" s="1">
        <v>0.0</v>
      </c>
      <c r="C44" s="1">
        <v>12.0</v>
      </c>
      <c r="D44" s="1">
        <v>30.0</v>
      </c>
      <c r="E44" s="1">
        <v>0.0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159</v>
      </c>
      <c r="B45" s="1">
        <v>0.0</v>
      </c>
      <c r="C45" s="1">
        <v>6.0</v>
      </c>
      <c r="D45" s="1">
        <v>0.0</v>
      </c>
      <c r="E45" s="1">
        <v>0.0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160</v>
      </c>
      <c r="B46" s="1">
        <v>2.0</v>
      </c>
      <c r="C46" s="1">
        <v>2.0</v>
      </c>
      <c r="D46" s="1">
        <v>21.0</v>
      </c>
      <c r="E46" s="1">
        <v>2.0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161</v>
      </c>
      <c r="B47" s="1">
        <v>76.0</v>
      </c>
      <c r="C47" s="1">
        <v>71.0</v>
      </c>
      <c r="D47" s="1">
        <v>5.0</v>
      </c>
      <c r="E47" s="1">
        <v>6.0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162</v>
      </c>
      <c r="B48" s="1">
        <v>3.0</v>
      </c>
      <c r="C48" s="1">
        <v>2.0</v>
      </c>
      <c r="D48" s="1">
        <v>5.0</v>
      </c>
      <c r="E48" s="1">
        <v>9.0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164</v>
      </c>
      <c r="B3" s="1">
        <v>0.0</v>
      </c>
      <c r="C3" s="1" t="s">
        <v>165</v>
      </c>
      <c r="D3" s="1" t="s">
        <v>166</v>
      </c>
      <c r="E3" s="1" t="s">
        <v>167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168</v>
      </c>
      <c r="B4" s="1">
        <v>0.0</v>
      </c>
      <c r="C4" s="1" t="s">
        <v>169</v>
      </c>
      <c r="D4" s="1" t="s">
        <v>170</v>
      </c>
      <c r="E4" s="1" t="s">
        <v>171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172</v>
      </c>
      <c r="B5" s="1">
        <v>0.0</v>
      </c>
      <c r="C5" s="1" t="s">
        <v>173</v>
      </c>
      <c r="D5" s="1" t="s">
        <v>174</v>
      </c>
      <c r="E5" s="1" t="s">
        <v>175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176</v>
      </c>
      <c r="B6" s="1">
        <v>0.0</v>
      </c>
      <c r="C6" s="1" t="s">
        <v>177</v>
      </c>
      <c r="D6" s="1" t="s">
        <v>178</v>
      </c>
      <c r="E6" s="1" t="s">
        <v>175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180</v>
      </c>
      <c r="B8" s="1" t="s">
        <v>181</v>
      </c>
      <c r="C8" s="1" t="s">
        <v>182</v>
      </c>
      <c r="D8" s="1">
        <v>0.0</v>
      </c>
      <c r="E8" s="1">
        <v>-6.0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183</v>
      </c>
      <c r="B9" s="1" t="s">
        <v>184</v>
      </c>
      <c r="C9" s="1" t="s">
        <v>185</v>
      </c>
      <c r="D9" s="1">
        <v>0.0</v>
      </c>
      <c r="E9" s="1">
        <v>15.0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186</v>
      </c>
      <c r="B10" s="1" t="s">
        <v>187</v>
      </c>
      <c r="C10" s="1" t="s">
        <v>188</v>
      </c>
      <c r="D10" s="1">
        <v>0.0</v>
      </c>
      <c r="E10" s="1">
        <v>-22.0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189</v>
      </c>
      <c r="B11" s="1" t="s">
        <v>190</v>
      </c>
      <c r="C11" s="1" t="s">
        <v>191</v>
      </c>
      <c r="D11" s="1">
        <v>0.0</v>
      </c>
      <c r="E11" s="1">
        <v>-22.0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192</v>
      </c>
      <c r="B12" s="1" t="s">
        <v>190</v>
      </c>
      <c r="C12" s="1" t="s">
        <v>191</v>
      </c>
      <c r="D12" s="1">
        <v>0.0</v>
      </c>
      <c r="E12" s="1">
        <v>-22.0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193</v>
      </c>
      <c r="B13" s="1" t="s">
        <v>194</v>
      </c>
      <c r="C13" s="1" t="s">
        <v>195</v>
      </c>
      <c r="D13" s="1">
        <v>0.0</v>
      </c>
      <c r="E13" s="1">
        <v>-18.0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196</v>
      </c>
      <c r="B14" s="1" t="s">
        <v>194</v>
      </c>
      <c r="C14" s="1" t="s">
        <v>195</v>
      </c>
      <c r="D14" s="1">
        <v>0.0</v>
      </c>
      <c r="E14" s="1">
        <v>-18.0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197</v>
      </c>
      <c r="B15" s="1" t="s">
        <v>194</v>
      </c>
      <c r="C15" s="1" t="s">
        <v>195</v>
      </c>
      <c r="D15" s="1">
        <v>0.0</v>
      </c>
      <c r="E15" s="1">
        <v>-18.0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198</v>
      </c>
      <c r="B16" s="1" t="s">
        <v>199</v>
      </c>
      <c r="C16" s="1" t="s">
        <v>200</v>
      </c>
      <c r="D16" s="1">
        <v>0.0</v>
      </c>
      <c r="E16" s="1">
        <v>-12.0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201</v>
      </c>
      <c r="B17" s="1">
        <v>0.0</v>
      </c>
      <c r="C17" s="1" t="s">
        <v>202</v>
      </c>
      <c r="D17" s="1">
        <v>0.0</v>
      </c>
      <c r="E17" s="1">
        <v>-12.0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203</v>
      </c>
      <c r="B18" s="1">
        <v>0.0</v>
      </c>
      <c r="C18" s="1" t="s">
        <v>204</v>
      </c>
      <c r="D18" s="1">
        <v>0.0</v>
      </c>
      <c r="E18" s="1">
        <v>-12.0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205</v>
      </c>
      <c r="B20" s="1">
        <v>0.0</v>
      </c>
      <c r="C20" s="1" t="s">
        <v>206</v>
      </c>
      <c r="D20" s="1" t="s">
        <v>207</v>
      </c>
      <c r="E20" s="1" t="s">
        <v>208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209</v>
      </c>
      <c r="B21" s="1">
        <v>0.0</v>
      </c>
      <c r="C21" s="1" t="s">
        <v>210</v>
      </c>
      <c r="D21" s="1" t="s">
        <v>211</v>
      </c>
      <c r="E21" s="1" t="s">
        <v>212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213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214</v>
      </c>
      <c r="B23" s="1" t="s">
        <v>215</v>
      </c>
      <c r="C23" s="1" t="s">
        <v>216</v>
      </c>
      <c r="D23" s="1" t="s">
        <v>217</v>
      </c>
      <c r="E23" s="1" t="s">
        <v>218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219</v>
      </c>
      <c r="B24" s="1" t="s">
        <v>220</v>
      </c>
      <c r="C24" s="1" t="s">
        <v>221</v>
      </c>
      <c r="D24" s="1" t="s">
        <v>222</v>
      </c>
      <c r="E24" s="1" t="s">
        <v>223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224</v>
      </c>
      <c r="B25" s="1" t="s">
        <v>225</v>
      </c>
      <c r="C25" s="1" t="s">
        <v>226</v>
      </c>
      <c r="D25" s="1" t="s">
        <v>227</v>
      </c>
      <c r="E25" s="1" t="s">
        <v>228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229</v>
      </c>
      <c r="B26" s="1">
        <v>0.0</v>
      </c>
      <c r="C26" s="1" t="s">
        <v>230</v>
      </c>
      <c r="D26" s="1" t="s">
        <v>231</v>
      </c>
      <c r="E26" s="1" t="s">
        <v>232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233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234</v>
      </c>
      <c r="B28" s="1" t="s">
        <v>235</v>
      </c>
      <c r="C28" s="1" t="s">
        <v>236</v>
      </c>
      <c r="D28" s="1" t="s">
        <v>237</v>
      </c>
      <c r="E28" s="1" t="s">
        <v>238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239</v>
      </c>
      <c r="B29" s="1" t="s">
        <v>240</v>
      </c>
      <c r="C29" s="1" t="s">
        <v>241</v>
      </c>
      <c r="D29" s="1" t="s">
        <v>237</v>
      </c>
      <c r="E29" s="1" t="s">
        <v>238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242</v>
      </c>
      <c r="B30" s="1" t="s">
        <v>243</v>
      </c>
      <c r="C30" s="1" t="s">
        <v>244</v>
      </c>
      <c r="D30" s="1" t="s">
        <v>245</v>
      </c>
      <c r="E30" s="1" t="s">
        <v>246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247</v>
      </c>
      <c r="B31" s="1" t="s">
        <v>248</v>
      </c>
      <c r="C31" s="1" t="s">
        <v>249</v>
      </c>
      <c r="D31" s="1" t="s">
        <v>245</v>
      </c>
      <c r="E31" s="1" t="s">
        <v>246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250</v>
      </c>
      <c r="B32" s="1" t="s">
        <v>251</v>
      </c>
      <c r="C32" s="1" t="s">
        <v>252</v>
      </c>
      <c r="D32" s="1" t="s">
        <v>253</v>
      </c>
      <c r="E32" s="1" t="s">
        <v>254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255</v>
      </c>
      <c r="B33" s="1" t="s">
        <v>256</v>
      </c>
      <c r="C33" s="1" t="s">
        <v>257</v>
      </c>
      <c r="D33" s="1" t="s">
        <v>258</v>
      </c>
      <c r="E33" s="1">
        <v>0.0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259</v>
      </c>
      <c r="B34" s="1" t="s">
        <v>260</v>
      </c>
      <c r="C34" s="1" t="s">
        <v>261</v>
      </c>
      <c r="D34" s="1" t="s">
        <v>262</v>
      </c>
      <c r="E34" s="1">
        <v>0.0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263</v>
      </c>
      <c r="B35" s="1" t="s">
        <v>260</v>
      </c>
      <c r="C35" s="1" t="s">
        <v>264</v>
      </c>
      <c r="D35" s="1" t="s">
        <v>265</v>
      </c>
      <c r="E35" s="1">
        <v>0.0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266</v>
      </c>
      <c r="B36" s="1" t="s">
        <v>267</v>
      </c>
      <c r="C36" s="1" t="s">
        <v>268</v>
      </c>
      <c r="D36" s="1" t="s">
        <v>269</v>
      </c>
      <c r="E36" s="1">
        <v>0.0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270</v>
      </c>
      <c r="B37" s="1" t="s">
        <v>271</v>
      </c>
      <c r="C37" s="1" t="s">
        <v>272</v>
      </c>
      <c r="D37" s="1" t="s">
        <v>273</v>
      </c>
      <c r="E37" s="1" t="s">
        <v>274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275</v>
      </c>
      <c r="B38" s="1" t="s">
        <v>267</v>
      </c>
      <c r="C38" s="1" t="s">
        <v>276</v>
      </c>
      <c r="D38" s="1" t="s">
        <v>269</v>
      </c>
      <c r="E38" s="1">
        <v>0.0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277</v>
      </c>
      <c r="B39" s="1" t="s">
        <v>271</v>
      </c>
      <c r="C39" s="1" t="s">
        <v>278</v>
      </c>
      <c r="D39" s="1" t="s">
        <v>279</v>
      </c>
      <c r="E39" s="1" t="s">
        <v>280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281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282</v>
      </c>
      <c r="B41" s="1">
        <v>0.0</v>
      </c>
      <c r="C41" s="1" t="s">
        <v>283</v>
      </c>
      <c r="D41" s="1" t="s">
        <v>284</v>
      </c>
      <c r="E41" s="1" t="s">
        <v>285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286</v>
      </c>
      <c r="B42" s="1">
        <v>0.0</v>
      </c>
      <c r="C42" s="1" t="s">
        <v>287</v>
      </c>
      <c r="D42" s="1" t="s">
        <v>288</v>
      </c>
      <c r="E42" s="1" t="s">
        <v>289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290</v>
      </c>
      <c r="B43" s="1">
        <v>0.0</v>
      </c>
      <c r="C43" s="1">
        <v>0.0</v>
      </c>
      <c r="D43" s="1" t="s">
        <v>291</v>
      </c>
      <c r="E43" s="1" t="s">
        <v>292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293</v>
      </c>
      <c r="B44" s="1">
        <v>0.0</v>
      </c>
      <c r="C44" s="1">
        <v>0.0</v>
      </c>
      <c r="D44" s="1" t="s">
        <v>294</v>
      </c>
      <c r="E44" s="1" t="s">
        <v>295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296</v>
      </c>
      <c r="B45" s="1">
        <v>0.0</v>
      </c>
      <c r="C45" s="1">
        <v>0.0</v>
      </c>
      <c r="D45" s="1" t="s">
        <v>294</v>
      </c>
      <c r="E45" s="1" t="s">
        <v>295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297</v>
      </c>
      <c r="B46" s="1">
        <v>0.0</v>
      </c>
      <c r="C46" s="1">
        <v>0.0</v>
      </c>
      <c r="D46" s="1" t="s">
        <v>298</v>
      </c>
      <c r="E46" s="1" t="s">
        <v>299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300</v>
      </c>
      <c r="B47" s="1">
        <v>0.0</v>
      </c>
      <c r="C47" s="1">
        <v>0.0</v>
      </c>
      <c r="D47" s="1" t="s">
        <v>298</v>
      </c>
      <c r="E47" s="1" t="s">
        <v>299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301</v>
      </c>
      <c r="B48" s="1">
        <v>0.0</v>
      </c>
      <c r="C48" s="1">
        <v>0.0</v>
      </c>
      <c r="D48" s="1" t="s">
        <v>302</v>
      </c>
      <c r="E48" s="1" t="s">
        <v>303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304</v>
      </c>
      <c r="B49" s="1">
        <v>0.0</v>
      </c>
      <c r="C49" s="1">
        <v>0.0</v>
      </c>
      <c r="D49" s="1" t="s">
        <v>305</v>
      </c>
      <c r="E49" s="1" t="s">
        <v>306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307</v>
      </c>
      <c r="B50" s="1">
        <v>0.0</v>
      </c>
      <c r="C50" s="1">
        <v>0.0</v>
      </c>
      <c r="D50" s="1" t="s">
        <v>308</v>
      </c>
      <c r="E50" s="1" t="s">
        <v>309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310</v>
      </c>
      <c r="B51" s="1">
        <v>0.0</v>
      </c>
      <c r="C51" s="1" t="s">
        <v>311</v>
      </c>
      <c r="D51" s="1" t="s">
        <v>312</v>
      </c>
      <c r="E51" s="1" t="s">
        <v>313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314</v>
      </c>
      <c r="B52" s="1">
        <v>0.0</v>
      </c>
      <c r="C52" s="1" t="s">
        <v>315</v>
      </c>
      <c r="D52" s="1" t="s">
        <v>316</v>
      </c>
      <c r="E52" s="1" t="s">
        <v>317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318</v>
      </c>
      <c r="B53" s="1">
        <v>0.0</v>
      </c>
      <c r="C53" s="1" t="s">
        <v>315</v>
      </c>
      <c r="D53" s="1" t="s">
        <v>316</v>
      </c>
      <c r="E53" s="1" t="s">
        <v>317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319</v>
      </c>
      <c r="B54" s="1">
        <v>0.0</v>
      </c>
      <c r="C54" s="1" t="s">
        <v>320</v>
      </c>
      <c r="D54" s="1" t="s">
        <v>321</v>
      </c>
      <c r="E54" s="1" t="s">
        <v>322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323</v>
      </c>
      <c r="B55" s="1">
        <v>0.0</v>
      </c>
      <c r="C55" s="1">
        <v>0.0</v>
      </c>
      <c r="D55" s="1" t="s">
        <v>324</v>
      </c>
      <c r="E55" s="1" t="s">
        <v>325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326</v>
      </c>
      <c r="B56" s="1">
        <v>0.0</v>
      </c>
      <c r="C56" s="1">
        <v>0.0</v>
      </c>
      <c r="D56" s="1" t="s">
        <v>327</v>
      </c>
      <c r="E56" s="1" t="s">
        <v>328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329</v>
      </c>
      <c r="B57" s="1">
        <v>0.0</v>
      </c>
      <c r="C57" s="1">
        <v>0.0</v>
      </c>
      <c r="D57" s="1" t="s">
        <v>330</v>
      </c>
      <c r="E57" s="1" t="s">
        <v>328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331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332</v>
      </c>
      <c r="B59" s="1">
        <v>0.0</v>
      </c>
      <c r="C59" s="1">
        <v>0.0</v>
      </c>
      <c r="D59" s="1" t="s">
        <v>333</v>
      </c>
      <c r="E59" s="1" t="s">
        <v>334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335</v>
      </c>
      <c r="B60" s="1">
        <v>0.0</v>
      </c>
      <c r="C60" s="1">
        <v>0.0</v>
      </c>
      <c r="D60" s="1" t="s">
        <v>336</v>
      </c>
      <c r="E60" s="1" t="s">
        <v>337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338</v>
      </c>
      <c r="B61" s="1">
        <v>0.0</v>
      </c>
      <c r="C61" s="1">
        <v>0.0</v>
      </c>
      <c r="D61" s="1" t="s">
        <v>339</v>
      </c>
      <c r="E61" s="1" t="s">
        <v>340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341</v>
      </c>
      <c r="B62" s="1">
        <v>0.0</v>
      </c>
      <c r="C62" s="1">
        <v>0.0</v>
      </c>
      <c r="D62" s="1" t="s">
        <v>342</v>
      </c>
      <c r="E62" s="1" t="s">
        <v>343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344</v>
      </c>
      <c r="B63" s="1">
        <v>0.0</v>
      </c>
      <c r="C63" s="1">
        <v>0.0</v>
      </c>
      <c r="D63" s="1" t="s">
        <v>342</v>
      </c>
      <c r="E63" s="1" t="s">
        <v>343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345</v>
      </c>
      <c r="B64" s="1">
        <v>0.0</v>
      </c>
      <c r="C64" s="1">
        <v>0.0</v>
      </c>
      <c r="D64" s="1" t="s">
        <v>346</v>
      </c>
      <c r="E64" s="1" t="s">
        <v>347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348</v>
      </c>
      <c r="B65" s="1">
        <v>0.0</v>
      </c>
      <c r="C65" s="1">
        <v>0.0</v>
      </c>
      <c r="D65" s="1" t="s">
        <v>346</v>
      </c>
      <c r="E65" s="1" t="s">
        <v>347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349</v>
      </c>
      <c r="B66" s="1">
        <v>0.0</v>
      </c>
      <c r="C66" s="1">
        <v>0.0</v>
      </c>
      <c r="D66" s="1" t="s">
        <v>350</v>
      </c>
      <c r="E66" s="1" t="s">
        <v>351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352</v>
      </c>
      <c r="B67" s="1">
        <v>0.0</v>
      </c>
      <c r="C67" s="1">
        <v>0.0</v>
      </c>
      <c r="D67" s="1" t="s">
        <v>353</v>
      </c>
      <c r="E67" s="1" t="s">
        <v>354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355</v>
      </c>
      <c r="B68" s="1">
        <v>0.0</v>
      </c>
      <c r="C68" s="1">
        <v>0.0</v>
      </c>
      <c r="D68" s="1" t="s">
        <v>356</v>
      </c>
      <c r="E68" s="1" t="s">
        <v>357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358</v>
      </c>
      <c r="B69" s="1">
        <v>0.0</v>
      </c>
      <c r="C69" s="1">
        <v>0.0</v>
      </c>
      <c r="D69" s="1" t="s">
        <v>359</v>
      </c>
      <c r="E69" s="1" t="s">
        <v>360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361</v>
      </c>
      <c r="B70" s="1">
        <v>0.0</v>
      </c>
      <c r="C70" s="1">
        <v>0.0</v>
      </c>
      <c r="D70" s="1" t="s">
        <v>362</v>
      </c>
      <c r="E70" s="1" t="s">
        <v>363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364</v>
      </c>
      <c r="B71" s="1">
        <v>0.0</v>
      </c>
      <c r="C71" s="1">
        <v>0.0</v>
      </c>
      <c r="D71" s="1" t="s">
        <v>362</v>
      </c>
      <c r="E71" s="1" t="s">
        <v>363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365</v>
      </c>
      <c r="B72" s="1">
        <v>0.0</v>
      </c>
      <c r="C72" s="1">
        <v>0.0</v>
      </c>
      <c r="D72" s="1" t="s">
        <v>366</v>
      </c>
      <c r="E72" s="1" t="s">
        <v>367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368</v>
      </c>
      <c r="B73" s="1">
        <v>0.0</v>
      </c>
      <c r="C73" s="1">
        <v>0.0</v>
      </c>
      <c r="D73" s="1">
        <v>0.0</v>
      </c>
      <c r="E73" s="1" t="s">
        <v>369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370</v>
      </c>
      <c r="B74" s="1">
        <v>0.0</v>
      </c>
      <c r="C74" s="1">
        <v>0.0</v>
      </c>
      <c r="D74" s="1">
        <v>0.0</v>
      </c>
      <c r="E74" s="1" t="s">
        <v>371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372</v>
      </c>
      <c r="B75" s="1">
        <v>0.0</v>
      </c>
      <c r="C75" s="1">
        <v>0.0</v>
      </c>
      <c r="D75" s="1">
        <v>0.0</v>
      </c>
      <c r="E75" s="1" t="s">
        <v>373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374</v>
      </c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375</v>
      </c>
      <c r="B77" s="1">
        <v>0.0</v>
      </c>
      <c r="C77" s="1">
        <v>0.0</v>
      </c>
      <c r="D77" s="1">
        <v>0.0</v>
      </c>
      <c r="E77" s="1" t="s">
        <v>376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377</v>
      </c>
      <c r="B78" s="1">
        <v>0.0</v>
      </c>
      <c r="C78" s="1">
        <v>0.0</v>
      </c>
      <c r="D78" s="1">
        <v>0.0</v>
      </c>
      <c r="E78" s="1" t="s">
        <v>378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379</v>
      </c>
      <c r="B79" s="1">
        <v>0.0</v>
      </c>
      <c r="C79" s="1">
        <v>0.0</v>
      </c>
      <c r="D79" s="1">
        <v>0.0</v>
      </c>
      <c r="E79" s="1" t="s">
        <v>380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381</v>
      </c>
      <c r="B80" s="1">
        <v>0.0</v>
      </c>
      <c r="C80" s="1">
        <v>0.0</v>
      </c>
      <c r="D80" s="1">
        <v>0.0</v>
      </c>
      <c r="E80" s="1" t="s">
        <v>382</v>
      </c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383</v>
      </c>
      <c r="B81" s="1">
        <v>0.0</v>
      </c>
      <c r="C81" s="1">
        <v>0.0</v>
      </c>
      <c r="D81" s="1">
        <v>0.0</v>
      </c>
      <c r="E81" s="1" t="s">
        <v>382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384</v>
      </c>
      <c r="B82" s="1">
        <v>0.0</v>
      </c>
      <c r="C82" s="1">
        <v>0.0</v>
      </c>
      <c r="D82" s="1">
        <v>0.0</v>
      </c>
      <c r="E82" s="1" t="s">
        <v>385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386</v>
      </c>
      <c r="B83" s="1">
        <v>0.0</v>
      </c>
      <c r="C83" s="1">
        <v>0.0</v>
      </c>
      <c r="D83" s="1">
        <v>0.0</v>
      </c>
      <c r="E83" s="1" t="s">
        <v>385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387</v>
      </c>
      <c r="B84" s="1">
        <v>0.0</v>
      </c>
      <c r="C84" s="1">
        <v>0.0</v>
      </c>
      <c r="D84" s="1">
        <v>0.0</v>
      </c>
      <c r="E84" s="1" t="s">
        <v>388</v>
      </c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389</v>
      </c>
      <c r="B85" s="1">
        <v>0.0</v>
      </c>
      <c r="C85" s="1">
        <v>0.0</v>
      </c>
      <c r="D85" s="1">
        <v>0.0</v>
      </c>
      <c r="E85" s="1" t="s">
        <v>390</v>
      </c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391</v>
      </c>
      <c r="B86" s="1">
        <v>0.0</v>
      </c>
      <c r="C86" s="1">
        <v>0.0</v>
      </c>
      <c r="D86" s="1">
        <v>0.0</v>
      </c>
      <c r="E86" s="1" t="s">
        <v>392</v>
      </c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393</v>
      </c>
      <c r="B87" s="1">
        <v>0.0</v>
      </c>
      <c r="C87" s="1">
        <v>0.0</v>
      </c>
      <c r="D87" s="1">
        <v>0.0</v>
      </c>
      <c r="E87" s="1" t="s">
        <v>394</v>
      </c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395</v>
      </c>
      <c r="B88" s="1">
        <v>0.0</v>
      </c>
      <c r="C88" s="1">
        <v>0.0</v>
      </c>
      <c r="D88" s="1">
        <v>0.0</v>
      </c>
      <c r="E88" s="1" t="s">
        <v>396</v>
      </c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397</v>
      </c>
      <c r="B89" s="1">
        <v>0.0</v>
      </c>
      <c r="C89" s="1">
        <v>0.0</v>
      </c>
      <c r="D89" s="1">
        <v>0.0</v>
      </c>
      <c r="E89" s="1" t="s">
        <v>396</v>
      </c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398</v>
      </c>
      <c r="B90" s="1">
        <v>0.0</v>
      </c>
      <c r="C90" s="1">
        <v>0.0</v>
      </c>
      <c r="D90" s="1">
        <v>0.0</v>
      </c>
      <c r="E90" s="1" t="s">
        <v>399</v>
      </c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 t="s">
        <v>400</v>
      </c>
      <c r="C1" s="1" t="s">
        <v>401</v>
      </c>
      <c r="D1" s="1" t="s">
        <v>402</v>
      </c>
      <c r="E1" s="1" t="s">
        <v>403</v>
      </c>
      <c r="F1" s="1" t="s">
        <v>404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405</v>
      </c>
      <c r="B2" s="1" t="s">
        <v>406</v>
      </c>
      <c r="C2" s="1" t="s">
        <v>407</v>
      </c>
      <c r="D2" s="1" t="s">
        <v>408</v>
      </c>
      <c r="E2" s="1" t="s">
        <v>408</v>
      </c>
      <c r="F2" s="1" t="s">
        <v>409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410</v>
      </c>
      <c r="B3" s="1" t="s">
        <v>409</v>
      </c>
      <c r="C3" s="1" t="s">
        <v>411</v>
      </c>
      <c r="D3" s="1" t="s">
        <v>412</v>
      </c>
      <c r="E3" s="1" t="s">
        <v>413</v>
      </c>
      <c r="F3" s="1" t="s">
        <v>409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414</v>
      </c>
      <c r="B4" s="1" t="s">
        <v>415</v>
      </c>
      <c r="C4" s="1" t="s">
        <v>416</v>
      </c>
      <c r="D4" s="1" t="s">
        <v>408</v>
      </c>
      <c r="E4" s="1" t="s">
        <v>408</v>
      </c>
      <c r="F4" s="1" t="s">
        <v>408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410</v>
      </c>
      <c r="B5" s="1" t="s">
        <v>409</v>
      </c>
      <c r="C5" s="1" t="s">
        <v>417</v>
      </c>
      <c r="D5" s="1" t="s">
        <v>418</v>
      </c>
      <c r="E5" s="1" t="s">
        <v>413</v>
      </c>
      <c r="F5" s="1" t="s">
        <v>413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419</v>
      </c>
      <c r="B6" s="1" t="s">
        <v>420</v>
      </c>
      <c r="C6" s="1" t="s">
        <v>421</v>
      </c>
      <c r="D6" s="1" t="s">
        <v>422</v>
      </c>
      <c r="E6" s="1" t="s">
        <v>423</v>
      </c>
      <c r="F6" s="1" t="s">
        <v>424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425</v>
      </c>
      <c r="B7" s="1" t="s">
        <v>409</v>
      </c>
      <c r="C7" s="1" t="s">
        <v>409</v>
      </c>
      <c r="D7" s="1" t="s">
        <v>409</v>
      </c>
      <c r="E7" s="1" t="s">
        <v>409</v>
      </c>
      <c r="F7" s="1" t="s">
        <v>409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426</v>
      </c>
      <c r="B8" s="1" t="s">
        <v>427</v>
      </c>
      <c r="C8" s="1" t="s">
        <v>428</v>
      </c>
      <c r="D8" s="1" t="s">
        <v>429</v>
      </c>
      <c r="E8" s="1" t="s">
        <v>430</v>
      </c>
      <c r="F8" s="1" t="s">
        <v>431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432</v>
      </c>
      <c r="B9" s="1" t="s">
        <v>433</v>
      </c>
      <c r="C9" s="1" t="s">
        <v>434</v>
      </c>
      <c r="D9" s="1" t="s">
        <v>435</v>
      </c>
      <c r="E9" s="1" t="s">
        <v>436</v>
      </c>
      <c r="F9" s="1" t="s">
        <v>437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438</v>
      </c>
      <c r="B10" s="1" t="s">
        <v>439</v>
      </c>
      <c r="C10" s="1" t="s">
        <v>440</v>
      </c>
      <c r="D10" s="1" t="s">
        <v>435</v>
      </c>
      <c r="E10" s="1" t="s">
        <v>436</v>
      </c>
      <c r="F10" s="1" t="s">
        <v>437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441</v>
      </c>
      <c r="B11" s="1" t="s">
        <v>409</v>
      </c>
      <c r="C11" s="1" t="s">
        <v>409</v>
      </c>
      <c r="D11" s="1" t="s">
        <v>409</v>
      </c>
      <c r="E11" s="1" t="s">
        <v>409</v>
      </c>
      <c r="F11" s="1" t="s">
        <v>409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442</v>
      </c>
      <c r="B12" s="1" t="s">
        <v>443</v>
      </c>
      <c r="C12" s="1" t="s">
        <v>443</v>
      </c>
      <c r="D12" s="1" t="s">
        <v>444</v>
      </c>
      <c r="E12" s="1" t="s">
        <v>445</v>
      </c>
      <c r="F12" s="1" t="s">
        <v>446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447</v>
      </c>
      <c r="B13" s="1" t="s">
        <v>409</v>
      </c>
      <c r="C13" s="1" t="s">
        <v>409</v>
      </c>
      <c r="D13" s="1" t="s">
        <v>448</v>
      </c>
      <c r="E13" s="1" t="s">
        <v>449</v>
      </c>
      <c r="F13" s="1" t="s">
        <v>450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451</v>
      </c>
      <c r="B14" s="1" t="s">
        <v>409</v>
      </c>
      <c r="C14" s="1" t="s">
        <v>409</v>
      </c>
      <c r="D14" s="1" t="s">
        <v>452</v>
      </c>
      <c r="E14" s="1" t="s">
        <v>453</v>
      </c>
      <c r="F14" s="1" t="s">
        <v>454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455</v>
      </c>
      <c r="B15" s="1" t="s">
        <v>409</v>
      </c>
      <c r="C15" s="1" t="s">
        <v>409</v>
      </c>
      <c r="D15" s="1" t="s">
        <v>409</v>
      </c>
      <c r="E15" s="1" t="s">
        <v>409</v>
      </c>
      <c r="F15" s="1" t="s">
        <v>409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456</v>
      </c>
      <c r="B16" s="1" t="s">
        <v>409</v>
      </c>
      <c r="C16" s="1" t="s">
        <v>409</v>
      </c>
      <c r="D16" s="1" t="s">
        <v>409</v>
      </c>
      <c r="E16" s="1" t="s">
        <v>409</v>
      </c>
      <c r="F16" s="1" t="s">
        <v>409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457</v>
      </c>
      <c r="B17" s="1" t="s">
        <v>134</v>
      </c>
      <c r="C17" s="1" t="s">
        <v>135</v>
      </c>
      <c r="D17" s="1" t="s">
        <v>458</v>
      </c>
      <c r="E17" s="1" t="s">
        <v>459</v>
      </c>
      <c r="F17" s="1" t="s">
        <v>460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461</v>
      </c>
      <c r="B18" s="1" t="s">
        <v>409</v>
      </c>
      <c r="C18" s="1" t="s">
        <v>409</v>
      </c>
      <c r="D18" s="1" t="s">
        <v>409</v>
      </c>
      <c r="E18" s="1" t="s">
        <v>409</v>
      </c>
      <c r="F18" s="1" t="s">
        <v>409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462</v>
      </c>
      <c r="B19" s="1" t="s">
        <v>463</v>
      </c>
      <c r="C19" s="1" t="s">
        <v>464</v>
      </c>
      <c r="D19" s="1" t="s">
        <v>465</v>
      </c>
      <c r="E19" s="1" t="s">
        <v>466</v>
      </c>
      <c r="F19" s="1" t="s">
        <v>467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147</v>
      </c>
      <c r="B20" s="1" t="s">
        <v>409</v>
      </c>
      <c r="C20" s="1" t="s">
        <v>409</v>
      </c>
      <c r="D20" s="1" t="s">
        <v>409</v>
      </c>
      <c r="E20" s="1" t="s">
        <v>409</v>
      </c>
      <c r="F20" s="1" t="s">
        <v>409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468</v>
      </c>
      <c r="B21" s="1" t="s">
        <v>469</v>
      </c>
      <c r="C21" s="1" t="s">
        <v>470</v>
      </c>
      <c r="D21" s="1" t="s">
        <v>471</v>
      </c>
      <c r="E21" s="1" t="s">
        <v>472</v>
      </c>
      <c r="F21" s="1" t="s">
        <v>473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474</v>
      </c>
      <c r="B22" s="1" t="s">
        <v>475</v>
      </c>
      <c r="C22" s="1" t="s">
        <v>476</v>
      </c>
      <c r="D22" s="1" t="s">
        <v>477</v>
      </c>
      <c r="E22" s="1" t="s">
        <v>478</v>
      </c>
      <c r="F22" s="1" t="s">
        <v>479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103</v>
      </c>
      <c r="B23" s="1" t="s">
        <v>480</v>
      </c>
      <c r="C23" s="1" t="s">
        <v>481</v>
      </c>
      <c r="D23" s="1" t="s">
        <v>409</v>
      </c>
      <c r="E23" s="1" t="s">
        <v>409</v>
      </c>
      <c r="F23" s="1" t="s">
        <v>409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482</v>
      </c>
      <c r="B24" s="1" t="s">
        <v>483</v>
      </c>
      <c r="C24" s="1" t="s">
        <v>484</v>
      </c>
      <c r="D24" s="1" t="s">
        <v>485</v>
      </c>
      <c r="E24" s="1" t="s">
        <v>485</v>
      </c>
      <c r="F24" s="1" t="s">
        <v>485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486</v>
      </c>
      <c r="B25" s="1" t="s">
        <v>487</v>
      </c>
      <c r="C25" s="1" t="s">
        <v>488</v>
      </c>
      <c r="D25" s="1" t="s">
        <v>489</v>
      </c>
      <c r="E25" s="1" t="s">
        <v>489</v>
      </c>
      <c r="F25" s="1" t="s">
        <v>409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490</v>
      </c>
      <c r="B26" s="1" t="s">
        <v>491</v>
      </c>
      <c r="C26" s="1" t="s">
        <v>492</v>
      </c>
      <c r="D26" s="1" t="s">
        <v>409</v>
      </c>
      <c r="E26" s="1" t="s">
        <v>409</v>
      </c>
      <c r="F26" s="1" t="s">
        <v>409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493</v>
      </c>
      <c r="B2" s="1" t="s">
        <v>494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495</v>
      </c>
      <c r="B3" s="1" t="s">
        <v>496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497</v>
      </c>
      <c r="B4" s="1" t="s">
        <v>498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499</v>
      </c>
      <c r="B5" s="1" t="s">
        <v>500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501</v>
      </c>
      <c r="B6" s="1" t="s">
        <v>502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503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504</v>
      </c>
      <c r="B8" s="1" t="s">
        <v>505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506</v>
      </c>
      <c r="B9" s="4" t="s">
        <v>507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508</v>
      </c>
      <c r="B10" s="1" t="s">
        <v>509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510</v>
      </c>
      <c r="B11" s="1" t="s">
        <v>511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512</v>
      </c>
      <c r="B12" s="1" t="s">
        <v>509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513</v>
      </c>
      <c r="B13" s="1" t="s">
        <v>514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515</v>
      </c>
      <c r="B14" s="1" t="s">
        <v>516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517</v>
      </c>
      <c r="B15" s="1" t="s">
        <v>514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518</v>
      </c>
      <c r="B16" s="1" t="s">
        <v>519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520</v>
      </c>
      <c r="B17" s="1">
        <v>24.0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521</v>
      </c>
      <c r="B18" s="1" t="s">
        <v>522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523</v>
      </c>
      <c r="B19" s="1">
        <v>9.0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524</v>
      </c>
      <c r="B20" s="1">
        <v>10.0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525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526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527</v>
      </c>
      <c r="B23" s="1">
        <v>10.0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528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529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530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531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532</v>
      </c>
      <c r="B28" s="1">
        <v>11.26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533</v>
      </c>
      <c r="B29" s="1">
        <v>11.91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534</v>
      </c>
      <c r="B30" s="1">
        <v>11.075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535</v>
      </c>
      <c r="B31" s="1">
        <v>11.98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536</v>
      </c>
      <c r="B32" s="1">
        <v>11.26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537</v>
      </c>
      <c r="B33" s="1">
        <v>11.91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538</v>
      </c>
      <c r="B34" s="1">
        <v>11.075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539</v>
      </c>
      <c r="B35" s="1">
        <v>11.98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540</v>
      </c>
      <c r="B36" s="1">
        <v>-31.962318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541</v>
      </c>
      <c r="B37" s="1">
        <v>380563.0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542</v>
      </c>
      <c r="B38" s="1">
        <v>380563.0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543</v>
      </c>
      <c r="B39" s="1">
        <v>1230190.0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544</v>
      </c>
      <c r="B40" s="1">
        <v>1455640.0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545</v>
      </c>
      <c r="B41" s="1">
        <v>1455640.0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546</v>
      </c>
      <c r="B42" s="1">
        <v>11.36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547</v>
      </c>
      <c r="B43" s="1">
        <v>11.46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548</v>
      </c>
      <c r="B44" s="1">
        <v>100.0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549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550</v>
      </c>
      <c r="B46" s="1">
        <v>1.107914752E9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551</v>
      </c>
      <c r="B47" s="1">
        <v>5.75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552</v>
      </c>
      <c r="B48" s="1">
        <v>18.51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553</v>
      </c>
      <c r="B49" s="1">
        <v>431.43097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554</v>
      </c>
      <c r="B50" s="1">
        <v>13.1821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555</v>
      </c>
      <c r="B51" s="1">
        <v>11.575375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556</v>
      </c>
      <c r="B52" s="1" t="s">
        <v>557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558</v>
      </c>
      <c r="B53" s="1">
        <v>8.88062016E8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559</v>
      </c>
      <c r="B54" s="1">
        <v>4.498904E7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560</v>
      </c>
      <c r="B55" s="1">
        <v>9.7185504E7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561</v>
      </c>
      <c r="B56" s="1">
        <v>1.3675218E7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562</v>
      </c>
      <c r="B57" s="1">
        <v>1.3629789E7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563</v>
      </c>
      <c r="B58" s="1">
        <v>1.7328384E9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564</v>
      </c>
      <c r="B59" s="1">
        <v>1.7356032E9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565</v>
      </c>
      <c r="B60" s="1">
        <v>0.1407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566</v>
      </c>
      <c r="B61" s="1">
        <v>0.23194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567</v>
      </c>
      <c r="B62" s="1">
        <v>0.68346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568</v>
      </c>
      <c r="B63" s="1">
        <v>10.74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569</v>
      </c>
      <c r="B64" s="1">
        <v>0.26459998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570</v>
      </c>
      <c r="B65" s="1">
        <v>9.7185504E7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571</v>
      </c>
      <c r="B66" s="1">
        <v>2.071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572</v>
      </c>
      <c r="B67" s="1">
        <v>5.5045867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573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574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575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576</v>
      </c>
      <c r="B71" s="1">
        <v>-4.9104E7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577</v>
      </c>
      <c r="B72" s="1">
        <v>-0.5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578</v>
      </c>
      <c r="B73" s="1">
        <v>-0.76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579</v>
      </c>
      <c r="B74" s="1">
        <v>345.819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580</v>
      </c>
      <c r="B75" s="1">
        <v>-14.692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581</v>
      </c>
      <c r="B76" s="1">
        <v>0.89562285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582</v>
      </c>
      <c r="B77" s="1">
        <v>0.22455823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583</v>
      </c>
      <c r="B78" s="1" t="s">
        <v>584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585</v>
      </c>
      <c r="B79" s="1" t="s">
        <v>586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587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588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589</v>
      </c>
      <c r="B82" s="1" t="s">
        <v>590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591</v>
      </c>
      <c r="B83" s="1" t="s">
        <v>590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592</v>
      </c>
      <c r="B84" s="1">
        <v>1.6070922E9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593</v>
      </c>
      <c r="B85" s="1" t="s">
        <v>594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595</v>
      </c>
      <c r="B86" s="1" t="s">
        <v>596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597</v>
      </c>
      <c r="B87" s="1" t="s">
        <v>598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599</v>
      </c>
      <c r="B88" s="1" t="s">
        <v>600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601</v>
      </c>
      <c r="B89" s="1">
        <v>-1.8E7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602</v>
      </c>
      <c r="B90" s="1">
        <v>11.4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603</v>
      </c>
      <c r="B91" s="1">
        <v>35.0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604</v>
      </c>
      <c r="B92" s="1">
        <v>19.0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605</v>
      </c>
      <c r="B93" s="1">
        <v>27.25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606</v>
      </c>
      <c r="B94" s="1">
        <v>27.5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607</v>
      </c>
      <c r="B95" s="1">
        <v>1.0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608</v>
      </c>
      <c r="B96" s="1" t="s">
        <v>609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610</v>
      </c>
      <c r="B97" s="1">
        <v>4.0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611</v>
      </c>
      <c r="B98" s="1">
        <v>2.04624E8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612</v>
      </c>
      <c r="B99" s="1">
        <v>2.109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613</v>
      </c>
      <c r="B100" s="1">
        <v>-6.0444E7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614</v>
      </c>
      <c r="B101" s="1">
        <v>102000.0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615</v>
      </c>
      <c r="B102" s="1">
        <v>12.356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616</v>
      </c>
      <c r="B103" s="1">
        <v>12.56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617</v>
      </c>
      <c r="B104" s="1">
        <v>2568000.0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618</v>
      </c>
      <c r="B105" s="1">
        <v>0.051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619</v>
      </c>
      <c r="B106" s="1">
        <v>0.027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620</v>
      </c>
      <c r="B107" s="1">
        <v>-0.16225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621</v>
      </c>
      <c r="B108" s="1">
        <v>-0.22409001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622</v>
      </c>
      <c r="B109" s="1">
        <v>-1.4708E7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623</v>
      </c>
      <c r="B110" s="1">
        <v>-3.167125E7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624</v>
      </c>
      <c r="B111" s="1">
        <v>-4.5861E7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625</v>
      </c>
      <c r="B112" s="1">
        <v>-10.51644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626</v>
      </c>
      <c r="B113" s="1" t="s">
        <v>557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627</v>
      </c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51</v>
      </c>
      <c r="B3" s="1">
        <v>0.0</v>
      </c>
      <c r="C3" s="1">
        <v>-9.0</v>
      </c>
      <c r="D3" s="1">
        <v>-17.0</v>
      </c>
      <c r="E3" s="1">
        <v>-36.0</v>
      </c>
      <c r="F3" s="1">
        <f>IF(E3*FORECAST(F2,B3:E3,B2:E2)&gt;0,FORECAST(F2,B3:E3,B2:E2),E3)*$X$1</f>
        <v>-44.5</v>
      </c>
      <c r="G3" s="1">
        <f>IF(F3*FORECAST(G2,B3:F3,B2:F2)&gt;0,FORECAST(G2,B3:F3,B2:F2),F3)*$X$1</f>
        <v>-56.1</v>
      </c>
      <c r="H3" s="1">
        <f>IF(G3*FORECAST(H2,B3:G3,B2:G2)&gt;0,FORECAST(H2,B3:G3,B2:G2),G3)*$X$1</f>
        <v>-67.7</v>
      </c>
      <c r="I3" s="1">
        <f>IF(H3*FORECAST(I2,B3:H3,B2:H2)&gt;0,FORECAST(I2,B3:H3,B2:H2),H3)*$X$1</f>
        <v>-79.3</v>
      </c>
      <c r="J3" s="1">
        <f>IF(I3*FORECAST(J2,B3:I3,B2:I2)&gt;0,FORECAST(J2,B3:I3,B2:I2),I3)*$X$1</f>
        <v>-90.9</v>
      </c>
      <c r="K3" s="1">
        <f>IF(J3*FORECAST(K2,B3:J3,B2:J2)&gt;0,FORECAST(K2,B3:J3,B2:J2),J3)*$X$1</f>
        <v>-102.5</v>
      </c>
      <c r="L3" s="1">
        <f>IF(K3*FORECAST(L2,B3:K3,B2:K2)&gt;0,FORECAST(L2,B3:K3,B2:K2),K3)*$X$1</f>
        <v>-114.1</v>
      </c>
      <c r="M3" s="5">
        <f>IF(L3*FORECAST(M2,B3:L3,B2:L2)&gt;0,FORECAST(M2,B3:L3,B2:L2),L3)*$X$1</f>
        <v>-125.7</v>
      </c>
      <c r="N3" s="5">
        <f>IF(M3*FORECAST(N2,B3:M3,B2:M2)&gt;0,FORECAST(N2,B3:M3,B2:M2),M3)*$X$1</f>
        <v>-137.3</v>
      </c>
      <c r="O3" s="5">
        <f>IF(N3*FORECAST(O2,B3:N3,B2:N2)&gt;0,FORECAST(O2,B3:N3,B2:N2),N3)*$X$1</f>
        <v>-148.9</v>
      </c>
      <c r="P3" s="5">
        <f>IF(O3*FORECAST(P2,B3:O3,B2:O2)&gt;0,FORECAST(P2,B3:O3,B2:O2),O3)*$X$1</f>
        <v>-160.5</v>
      </c>
      <c r="Q3" s="5">
        <f>IF(P3*FORECAST(Q2,B3:P3,B2:P2)&gt;0,FORECAST(Q2,B3:P3,B2:P2),P3)*$X$1</f>
        <v>-172.1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102</v>
      </c>
      <c r="B4" s="1">
        <v>-14.0</v>
      </c>
      <c r="C4" s="1">
        <v>-51.0</v>
      </c>
      <c r="D4" s="1">
        <v>-274.0</v>
      </c>
      <c r="E4" s="1">
        <v>-228.0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628</v>
      </c>
      <c r="B5" s="1">
        <v>20.0</v>
      </c>
      <c r="C5" s="1">
        <v>24.0</v>
      </c>
      <c r="D5" s="1">
        <v>39.0</v>
      </c>
      <c r="E5" s="1">
        <v>95.0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629</v>
      </c>
      <c r="L7" s="1">
        <f>IF(Q3*FORECAST(Q2,B3:Q3,B2:Q2)&gt;0,FORECAST(Q2,B3:Q3,B2:Q2),P3)*$X$1 * (1+0.02)/(0.0874-0.02)</f>
        <v>-2604.480712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630</v>
      </c>
      <c r="L8" s="6">
        <f t="array" ref="L8">NPV(0.0874,G3:Q3)</f>
        <v>-720.077234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631</v>
      </c>
      <c r="L9" s="6">
        <f t="array" ref="L9">NPV(0.0874,G16:Q16)</f>
        <v>-1036.187933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632</v>
      </c>
      <c r="L10" s="6">
        <f>L8 + L9</f>
        <v>-1756.265167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103</v>
      </c>
      <c r="L11" s="1">
        <v>-228.0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633</v>
      </c>
      <c r="L12" s="6">
        <f>L10 - L11</f>
        <v>-1528.265167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634</v>
      </c>
      <c r="L13" s="1">
        <v>95.0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-16.08700175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(1+0.02)/(0.0874-0.02)</f>
        <v>-2604.480712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-1.0</v>
      </c>
      <c r="C3" s="1">
        <v>-20.0</v>
      </c>
      <c r="D3" s="1">
        <v>-34.0</v>
      </c>
      <c r="E3" s="1">
        <v>-54.0</v>
      </c>
      <c r="F3" s="1">
        <f>IF(E3*FORECAST(F2,B3:E3,B2:E2)&gt;0,FORECAST(F2,B3:E3,B2:E2),E3)*$X$1</f>
        <v>-70.5</v>
      </c>
      <c r="G3" s="1">
        <f>IF(F3*FORECAST(G2,B3:F3,B2:F2)&gt;0,FORECAST(G2,B3:F3,B2:F2),F3)*$X$1</f>
        <v>-87.8</v>
      </c>
      <c r="H3" s="1">
        <f>IF(G3*FORECAST(H2,B3:G3,B2:G2)&gt;0,FORECAST(H2,B3:G3,B2:G2),G3)*$X$1</f>
        <v>-105.1</v>
      </c>
      <c r="I3" s="1">
        <f>IF(H3*FORECAST(I2,B3:H3,B2:H2)&gt;0,FORECAST(I2,B3:H3,B2:H2),H3)*$X$1</f>
        <v>-122.4</v>
      </c>
      <c r="J3" s="1">
        <f>IF(I3*FORECAST(J2,B3:I3,B2:I2)&gt;0,FORECAST(J2,B3:I3,B2:I2),I3)*$X$1</f>
        <v>-139.7</v>
      </c>
      <c r="K3" s="1">
        <f>IF(J3*FORECAST(K2,B3:J3,B2:J2)&gt;0,FORECAST(K2,B3:J3,B2:J2),J3)*$X$1</f>
        <v>-157</v>
      </c>
      <c r="L3" s="1">
        <f>IF(K3*FORECAST(L2,B3:K3,B2:K2)&gt;0,FORECAST(L2,B3:K3,B2:K2),K3)*$X$1</f>
        <v>-174.3</v>
      </c>
      <c r="M3" s="5">
        <f>IF(L3*FORECAST(M2,B3:L3,B2:L2)&gt;0,FORECAST(M2,B3:L3,B2:L2),L3)*$X$1</f>
        <v>-191.6</v>
      </c>
      <c r="N3" s="5">
        <f>IF(M3*FORECAST(N2,B3:M3,B2:M2)&gt;0,FORECAST(N2,B3:M3,B2:M2),M3)*$X$1</f>
        <v>-208.9</v>
      </c>
      <c r="O3" s="5">
        <f>IF(N3*FORECAST(O2,B3:N3,B2:N2)&gt;0,FORECAST(O2,B3:N3,B2:N2),N3)*$X$1</f>
        <v>-226.2</v>
      </c>
      <c r="P3" s="5">
        <f>IF(O3*FORECAST(P2,B3:O3,B2:O2)&gt;0,FORECAST(P2,B3:O3,B2:O2),O3)*$X$1</f>
        <v>-243.5</v>
      </c>
      <c r="Q3" s="5">
        <f>IF(P3*FORECAST(Q2,B3:P3,B2:P2)&gt;0,FORECAST(Q2,B3:P3,B2:P2),P3)*$X$1</f>
        <v>-260.8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102</v>
      </c>
      <c r="B4" s="1">
        <v>-14.0</v>
      </c>
      <c r="C4" s="1">
        <v>-51.0</v>
      </c>
      <c r="D4" s="1">
        <v>-274.0</v>
      </c>
      <c r="E4" s="1">
        <v>-228.0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628</v>
      </c>
      <c r="B5" s="1">
        <v>20.0</v>
      </c>
      <c r="C5" s="1">
        <v>24.0</v>
      </c>
      <c r="D5" s="1">
        <v>39.0</v>
      </c>
      <c r="E5" s="1">
        <v>95.0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629</v>
      </c>
      <c r="L7" s="1">
        <f>IF(Q3*FORECAST(Q2,B3:Q3,B2:Q2)&gt;0,FORECAST(Q2,B3:Q3,B2:Q2),P3)*$X$1 * (1+0.02)/(0.0874-0.02)</f>
        <v>-3946.824926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630</v>
      </c>
      <c r="L8" s="6">
        <f t="array" ref="L8">NPV(0.0874,G3:Q3)</f>
        <v>-1102.387318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631</v>
      </c>
      <c r="L9" s="6">
        <f t="array" ref="L9">NPV(0.0874,G16:Q16)</f>
        <v>-1570.237146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632</v>
      </c>
      <c r="L10" s="6">
        <f>L8 + L9</f>
        <v>-2672.624464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103</v>
      </c>
      <c r="L11" s="1">
        <v>-228.0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633</v>
      </c>
      <c r="L12" s="6">
        <f>L10 - L11</f>
        <v>-2444.624464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634</v>
      </c>
      <c r="L13" s="1">
        <v>95.0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-25.7328891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(1+0.02)/(0.0874-0.02)</f>
        <v>-3946.824926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