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<sst xmlns="http://schemas.openxmlformats.org/spreadsheetml/2006/main" count="1078" uniqueCount="914">
  <si>
    <t>ticker</t>
  </si>
  <si>
    <t>SPRU</t>
  </si>
  <si>
    <t>nombre</t>
  </si>
  <si>
    <t>SPRUCE POWER HOLDING CORP</t>
  </si>
  <si>
    <t>empresa</t>
  </si>
  <si>
    <t>Electric Utilities</t>
  </si>
  <si>
    <t>Open</t>
  </si>
  <si>
    <t>Target Price</t>
  </si>
  <si>
    <t>Upside</t>
  </si>
  <si>
    <t>-103.83%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</si>
  <si>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</si>
  <si>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</si>
  <si>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</si>
  <si>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</si>
  <si>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</si>
  <si>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</si>
  <si>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</si>
  <si>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</si>
  <si>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-111.11%</t>
  </si>
  <si>
    <t>Total Assets Growth</t>
  </si>
  <si>
    <t>44.44%</t>
  </si>
  <si>
    <t>Net Property, Plant and Equipment Growth</t>
  </si>
  <si>
    <t>-20.24%</t>
  </si>
  <si>
    <t>EBITDA Growth</t>
  </si>
  <si>
    <t>241.10%</t>
  </si>
  <si>
    <t>Fiscal Period: December</t>
  </si>
  <si>
    <t>Net Income</t>
  </si>
  <si>
    <t>Depreciation, Depletion &amp; Amortization</t>
  </si>
  <si>
    <t>Amortization of Goodwill and Intangible Assets - (CF)</t>
  </si>
  <si>
    <t>Total Depreciation, Depletion &amp; Amortization</t>
  </si>
  <si>
    <t>Amortization of Deferred Charges, Total</t>
  </si>
  <si>
    <t>(Gain) Loss On Sale of Asset - (CF)</t>
  </si>
  <si>
    <t>Total Asset Writedown</t>
  </si>
  <si>
    <t>Stock-Based Compensation (CF)</t>
  </si>
  <si>
    <t>Provision and Write-off of Bad Debts</t>
  </si>
  <si>
    <t>Change in Accounts Receivable</t>
  </si>
  <si>
    <t>Change In Inventories</t>
  </si>
  <si>
    <t>Change in Accounts Payable</t>
  </si>
  <si>
    <t>Change in Unearned Revenues</t>
  </si>
  <si>
    <t>Change in Other Net Operating Assets (Collected)</t>
  </si>
  <si>
    <t>Other Operating Activities</t>
  </si>
  <si>
    <t>Net Cash From Discontinued Operations</t>
  </si>
  <si>
    <t>Cash from Operations</t>
  </si>
  <si>
    <t>Capital Expenditure</t>
  </si>
  <si>
    <t>Sale of Property, Plant, and Equipment</t>
  </si>
  <si>
    <t>Cash Acquisitions</t>
  </si>
  <si>
    <t>Divestitures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</si>
  <si>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</si>
  <si>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</si>
  <si>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</si>
  <si>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</si>
  <si>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</si>
  <si>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</si>
  <si>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</si>
  <si>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</si>
  <si>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</si>
  <si>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</si>
  <si>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</si>
  <si>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</si>
  <si>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Common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</si>
  <si>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</si>
  <si>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</si>
  <si>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</si>
  <si>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</si>
  <si>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</si>
  <si>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</si>
  <si>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Net Debt Issued / Repaid</t>
  </si>
  <si>
    <t>Levered Free Cash Flow</t>
  </si>
  <si>
    <t>Unlevered Free Cash Flow</t>
  </si>
  <si>
    <t>Change In Net Working Capital</t>
  </si>
  <si>
    <t>Assets</t>
  </si>
  <si>
    <t>Cash And Equivalents</t>
  </si>
  <si>
    <t>Trading Asset Securities, Total</t>
  </si>
  <si>
    <t>Accounts Receivable, Total</t>
  </si>
  <si>
    <t>Accounts Receivable (Summary Subtotal)</t>
  </si>
  <si>
    <t>Inventory - (Utility Template)</t>
  </si>
  <si>
    <t>Prepaid Expenses</t>
  </si>
  <si>
    <t>Assets Of Discontinued Operations Current</t>
  </si>
  <si>
    <t>Restricted Cash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</si>
  <si>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</si>
  <si>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</si>
  <si>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</si>
  <si>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</si>
  <si>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</si>
  <si>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</si>
  <si>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Long-Term Investments - (Utility Template)</t>
  </si>
  <si>
    <t>Assets of Discontinued Operations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</si>
  <si>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</si>
  <si>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</si>
  <si>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</si>
  <si>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</si>
  <si>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</si>
  <si>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</si>
  <si>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</si>
  <si>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</si>
  <si>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</si>
  <si>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Revenue, Current</t>
  </si>
  <si>
    <t>Other Current Liabilities - (Bank / Utility Template)</t>
  </si>
  <si>
    <t>Total Current Liabilities</t>
  </si>
  <si>
    <t>Long-Term Debt</t>
  </si>
  <si>
    <t>Long-Term Leases</t>
  </si>
  <si>
    <t>Unearned Revenue Non Current</t>
  </si>
  <si>
    <t>Other Non Current Liabilities, Total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</si>
  <si>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</si>
  <si>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</si>
  <si>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</si>
  <si>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</si>
  <si>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</si>
  <si>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</si>
  <si>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Treasury Stock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</si>
  <si>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</si>
  <si>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</si>
  <si>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</si>
  <si>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</si>
  <si>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</si>
  <si>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</si>
  <si>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</si>
  <si>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-39.13</t>
  </si>
  <si>
    <t>-5.62</t>
  </si>
  <si>
    <t>20.23</t>
  </si>
  <si>
    <t>20.6</t>
  </si>
  <si>
    <t>15.51</t>
  </si>
  <si>
    <t>11.61</t>
  </si>
  <si>
    <t>Tangible Book Value</t>
  </si>
  <si>
    <t>Tangible Book Value Per Share</t>
  </si>
  <si>
    <t>-5.73</t>
  </si>
  <si>
    <t>20.16</t>
  </si>
  <si>
    <t>8.39</t>
  </si>
  <si>
    <t>9.48</t>
  </si>
  <si>
    <t>Total Debt</t>
  </si>
  <si>
    <t>Net Debt</t>
  </si>
  <si>
    <t>Debt Equivalent Oper. Leases</t>
  </si>
  <si>
    <t>Minority Interest, Total (Incl. Fin. Div)</t>
  </si>
  <si>
    <t>Account Code - Inventory Valuation</t>
  </si>
  <si>
    <t>Inventories - Raw Materials, Total</t>
  </si>
  <si>
    <t>Inventories - Others</t>
  </si>
  <si>
    <t>Machinery, Total</t>
  </si>
  <si>
    <t>Full Time Employees</t>
  </si>
  <si>
    <t>Accumulated Allowance for Doubtful Accounts (Supple)</t>
  </si>
  <si>
    <t>Revenues - (Utility Template)</t>
  </si>
  <si>
    <t>Total Revenues</t>
  </si>
  <si>
    <t>Selling General &amp; Admin Expenses, Total</t>
  </si>
  <si>
    <t>R&amp;D Expenses</t>
  </si>
  <si>
    <t>Other Operating Expenses</t>
  </si>
  <si>
    <t>Total Operating Expenses</t>
  </si>
  <si>
    <t>Operating Income (REIT / Utility Template)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</si>
  <si>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</si>
  <si>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</si>
  <si>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</si>
  <si>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</si>
  <si>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</si>
  <si>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Gain (Loss) on Sale of Assets</t>
  </si>
  <si>
    <t>Asset Writedown</t>
  </si>
  <si>
    <t>Legal Settlements</t>
  </si>
  <si>
    <t>Other Unusual Items</t>
  </si>
  <si>
    <t>EBT, Incl. Unusual Items</t>
  </si>
  <si>
    <t>Earnings From Continuing Operations</t>
  </si>
  <si>
    <t>Earnings Of Discontinued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</si>
  <si>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</si>
  <si>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</si>
  <si>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</si>
  <si>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</si>
  <si>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</si>
  <si>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</si>
  <si>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-10.07</t>
  </si>
  <si>
    <t>-1.29</t>
  </si>
  <si>
    <t>-2.42</t>
  </si>
  <si>
    <t>1.66</t>
  </si>
  <si>
    <t>-5.27</t>
  </si>
  <si>
    <t>-3.58</t>
  </si>
  <si>
    <t>Basic EPS - Continuing Operations</t>
  </si>
  <si>
    <t>-3.02</t>
  </si>
  <si>
    <t>-3.36</t>
  </si>
  <si>
    <t>Basic Weighted Average Shares Outstanding</t>
  </si>
  <si>
    <t>Net EPS - Diluted</t>
  </si>
  <si>
    <t>1.52</t>
  </si>
  <si>
    <t>-5.28</t>
  </si>
  <si>
    <t>Diluted EPS - Continuing Operations</t>
  </si>
  <si>
    <t>-3.03</t>
  </si>
  <si>
    <t>Diluted Weighted Average Shares Outstanding</t>
  </si>
  <si>
    <t>Normalized Basic EPS</t>
  </si>
  <si>
    <t>-6.29</t>
  </si>
  <si>
    <t>-0.81</t>
  </si>
  <si>
    <t>-1.45</t>
  </si>
  <si>
    <t>1.15</t>
  </si>
  <si>
    <t>-2.09</t>
  </si>
  <si>
    <t>-1.31</t>
  </si>
  <si>
    <t>Normalized Diluted EPS</t>
  </si>
  <si>
    <t>1.07</t>
  </si>
  <si>
    <t>Payout Ratio</t>
  </si>
  <si>
    <t>-0.07</t>
  </si>
  <si>
    <t>Utility Revenues</t>
  </si>
  <si>
    <t>Non Utility Revenues</t>
  </si>
  <si>
    <t>EBITDA</t>
  </si>
  <si>
    <t>EBITA</t>
  </si>
  <si>
    <t>EBIT</t>
  </si>
  <si>
    <t>EBITDAR</t>
  </si>
  <si>
    <t>Normalized Net Income</t>
  </si>
  <si>
    <t>Supplemental Operating Expense Items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</si>
  <si>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</si>
  <si>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</si>
  <si>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</si>
  <si>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</si>
  <si>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</si>
  <si>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</si>
  <si>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</si>
  <si>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</si>
  <si>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-74.42</t>
  </si>
  <si>
    <t>-5.37</t>
  </si>
  <si>
    <t>-9.95</t>
  </si>
  <si>
    <t>-6.14</t>
  </si>
  <si>
    <t>-1.02</t>
  </si>
  <si>
    <t>Return on Total Capital</t>
  </si>
  <si>
    <t>-495.8</t>
  </si>
  <si>
    <t>-5.77</t>
  </si>
  <si>
    <t>-13.25</t>
  </si>
  <si>
    <t>-6.49</t>
  </si>
  <si>
    <t>-1.08</t>
  </si>
  <si>
    <t>Return On Equity %</t>
  </si>
  <si>
    <t>231.85</t>
  </si>
  <si>
    <t>-16.07</t>
  </si>
  <si>
    <t>10.46</t>
  </si>
  <si>
    <t>-16.19</t>
  </si>
  <si>
    <t>-24.81</t>
  </si>
  <si>
    <t>Return on Common Equity</t>
  </si>
  <si>
    <t>25.95</t>
  </si>
  <si>
    <t>-16.77</t>
  </si>
  <si>
    <t>-25.07</t>
  </si>
  <si>
    <t>Margin Analysis</t>
  </si>
  <si>
    <t>Gross Profit Margin %</t>
  </si>
  <si>
    <t>-15.39</t>
  </si>
  <si>
    <t>-11.92</t>
  </si>
  <si>
    <t>13.49</t>
  </si>
  <si>
    <t>-4.46</t>
  </si>
  <si>
    <t>57.11</t>
  </si>
  <si>
    <t>52.65</t>
  </si>
  <si>
    <t>SG&amp;A Margin</t>
  </si>
  <si>
    <t>97.78</t>
  </si>
  <si>
    <t>136.31</t>
  </si>
  <si>
    <t>66.84</t>
  </si>
  <si>
    <t>304.07</t>
  </si>
  <si>
    <t>315.25</t>
  </si>
  <si>
    <t>70.28</t>
  </si>
  <si>
    <t>EBITDA Margin %</t>
  </si>
  <si>
    <t>-130.28</t>
  </si>
  <si>
    <t>-184.39</t>
  </si>
  <si>
    <t>-73.2</t>
  </si>
  <si>
    <t>-371.42</t>
  </si>
  <si>
    <t>-230.45</t>
  </si>
  <si>
    <t>9.4</t>
  </si>
  <si>
    <t>EBITA Margin %</t>
  </si>
  <si>
    <t>-188.07</t>
  </si>
  <si>
    <t>-75.2</t>
  </si>
  <si>
    <t>-377.6</t>
  </si>
  <si>
    <t>-258.14</t>
  </si>
  <si>
    <t>-15.37</t>
  </si>
  <si>
    <t>EBIT Margin %</t>
  </si>
  <si>
    <t>-17.63</t>
  </si>
  <si>
    <t>Income From Continuing Operations Margin %</t>
  </si>
  <si>
    <t>-135.18</t>
  </si>
  <si>
    <t>-206.53</t>
  </si>
  <si>
    <t>-125.83</t>
  </si>
  <si>
    <t>184.55</t>
  </si>
  <si>
    <t>-227.12</t>
  </si>
  <si>
    <t>-78.25</t>
  </si>
  <si>
    <t>Net Income Margin %</t>
  </si>
  <si>
    <t>-404.98</t>
  </si>
  <si>
    <t>-82.43</t>
  </si>
  <si>
    <t>Net Avail. For Common Margin %</t>
  </si>
  <si>
    <t>-232.04</t>
  </si>
  <si>
    <t>-77.27</t>
  </si>
  <si>
    <t>Normalized Net Income Margin</t>
  </si>
  <si>
    <t>-84.49</t>
  </si>
  <si>
    <t>-129.08</t>
  </si>
  <si>
    <t>-75.45</t>
  </si>
  <si>
    <t>127.47</t>
  </si>
  <si>
    <t>-160.63</t>
  </si>
  <si>
    <t>-30.13</t>
  </si>
  <si>
    <t>Levered Free Cash Flow Margin</t>
  </si>
  <si>
    <t>-56.56</t>
  </si>
  <si>
    <t>-75.81</t>
  </si>
  <si>
    <t>-200.91</t>
  </si>
  <si>
    <t>-115.95</t>
  </si>
  <si>
    <t>-6.64</t>
  </si>
  <si>
    <t>Unlevered Free Cash Flow Margin</t>
  </si>
  <si>
    <t>-60.08</t>
  </si>
  <si>
    <t>-201.21</t>
  </si>
  <si>
    <t>-110.19</t>
  </si>
  <si>
    <t>22.61</t>
  </si>
  <si>
    <t>Asset Turnover</t>
  </si>
  <si>
    <t>0.63</t>
  </si>
  <si>
    <t>0.11</t>
  </si>
  <si>
    <t>0.04</t>
  </si>
  <si>
    <t>0.09</t>
  </si>
  <si>
    <t>Fixed Assets Turnover</t>
  </si>
  <si>
    <t>9.56</t>
  </si>
  <si>
    <t>28.67</t>
  </si>
  <si>
    <t>3.61</t>
  </si>
  <si>
    <t>0.12</t>
  </si>
  <si>
    <t>0.18</t>
  </si>
  <si>
    <t>Receivables Turnover (Average Receivables)</t>
  </si>
  <si>
    <t>2.92</t>
  </si>
  <si>
    <t>3.47</t>
  </si>
  <si>
    <t>1.83</t>
  </si>
  <si>
    <t>9.11</t>
  </si>
  <si>
    <t>Inventory Turnover (Average Inventory)</t>
  </si>
  <si>
    <t>3.44</t>
  </si>
  <si>
    <t>6.05</t>
  </si>
  <si>
    <t>1.73</t>
  </si>
  <si>
    <t>Short Term Liquidity</t>
  </si>
  <si>
    <t>Current Ratio</t>
  </si>
  <si>
    <t>1.71</t>
  </si>
  <si>
    <t>0.46</t>
  </si>
  <si>
    <t>38.02</t>
  </si>
  <si>
    <t>22.52</t>
  </si>
  <si>
    <t>4.61</t>
  </si>
  <si>
    <t>2.84</t>
  </si>
  <si>
    <t>Quick Ratio</t>
  </si>
  <si>
    <t>1.29</t>
  </si>
  <si>
    <t>0.29</t>
  </si>
  <si>
    <t>37.45</t>
  </si>
  <si>
    <t>21.53</t>
  </si>
  <si>
    <t>2.26</t>
  </si>
  <si>
    <t>Operating Cash Flow to Current Liabilities</t>
  </si>
  <si>
    <t>-1.81</t>
  </si>
  <si>
    <t>-0.75</t>
  </si>
  <si>
    <t>-2.19</t>
  </si>
  <si>
    <t>-2.92</t>
  </si>
  <si>
    <t>-1.06</t>
  </si>
  <si>
    <t>-0.47</t>
  </si>
  <si>
    <t>Days Sales Outstanding (Average Receivables)</t>
  </si>
  <si>
    <t>125.21</t>
  </si>
  <si>
    <t>105.44</t>
  </si>
  <si>
    <t>199.3</t>
  </si>
  <si>
    <t>40.05</t>
  </si>
  <si>
    <t>Days Outstanding Inventory (Average Inventory)</t>
  </si>
  <si>
    <t>106.11</t>
  </si>
  <si>
    <t>60.47</t>
  </si>
  <si>
    <t>210.95</t>
  </si>
  <si>
    <t>Average Days Payable Outstanding</t>
  </si>
  <si>
    <t>50.78</t>
  </si>
  <si>
    <t>47.58</t>
  </si>
  <si>
    <t>53.29</t>
  </si>
  <si>
    <t>66.05</t>
  </si>
  <si>
    <t>19.42</t>
  </si>
  <si>
    <t>Cash Conversion Cycle (Average Days)</t>
  </si>
  <si>
    <t>180.54</t>
  </si>
  <si>
    <t>118.33</t>
  </si>
  <si>
    <t>356.96</t>
  </si>
  <si>
    <t>Long Term Solvency</t>
  </si>
  <si>
    <t>Total Debt/Equity</t>
  </si>
  <si>
    <t>459.69</t>
  </si>
  <si>
    <t>-90.41</t>
  </si>
  <si>
    <t>0.06</t>
  </si>
  <si>
    <t>1.27</t>
  </si>
  <si>
    <t>174.07</t>
  </si>
  <si>
    <t>291.85</t>
  </si>
  <si>
    <t>Total Debt / Total Capital</t>
  </si>
  <si>
    <t>82.13</t>
  </si>
  <si>
    <t>-942.62</t>
  </si>
  <si>
    <t>1.25</t>
  </si>
  <si>
    <t>63.51</t>
  </si>
  <si>
    <t>74.48</t>
  </si>
  <si>
    <t>LT Debt/Equity</t>
  </si>
  <si>
    <t>121.16</t>
  </si>
  <si>
    <t>-13.5</t>
  </si>
  <si>
    <t>0.03</t>
  </si>
  <si>
    <t>165.02</t>
  </si>
  <si>
    <t>278.31</t>
  </si>
  <si>
    <t>Long-Term Debt / Total Capital</t>
  </si>
  <si>
    <t>21.65</t>
  </si>
  <si>
    <t>-140.72</t>
  </si>
  <si>
    <t>0.99</t>
  </si>
  <si>
    <t>60.21</t>
  </si>
  <si>
    <t>71.02</t>
  </si>
  <si>
    <t>Total Liabilities / Total Assets</t>
  </si>
  <si>
    <t>93.75</t>
  </si>
  <si>
    <t>248.12</t>
  </si>
  <si>
    <t>4.27</t>
  </si>
  <si>
    <t>7.99</t>
  </si>
  <si>
    <t>65.04</t>
  </si>
  <si>
    <t>76.02</t>
  </si>
  <si>
    <t>EBIT / Interest Expense</t>
  </si>
  <si>
    <t>-61.03</t>
  </si>
  <si>
    <t>-6.31</t>
  </si>
  <si>
    <t>-2.4</t>
  </si>
  <si>
    <t>-13.28</t>
  </si>
  <si>
    <t>-0.3</t>
  </si>
  <si>
    <t>EBITDA / Interest Expense</t>
  </si>
  <si>
    <t>-59.78</t>
  </si>
  <si>
    <t>-6.19</t>
  </si>
  <si>
    <t>-2.34</t>
  </si>
  <si>
    <t>-11.79</t>
  </si>
  <si>
    <t>0.19</t>
  </si>
  <si>
    <t>(EBITDA - Capex) / Interest Expense</t>
  </si>
  <si>
    <t>-60.49</t>
  </si>
  <si>
    <t>-6.2</t>
  </si>
  <si>
    <t>-2.36</t>
  </si>
  <si>
    <t>Total Debt / EBITDA</t>
  </si>
  <si>
    <t>-0.31</t>
  </si>
  <si>
    <t>-0.93</t>
  </si>
  <si>
    <t>-0.01</t>
  </si>
  <si>
    <t>-0.08</t>
  </si>
  <si>
    <t>-9.46</t>
  </si>
  <si>
    <t>70.1</t>
  </si>
  <si>
    <t>Net Debt / EBITDA</t>
  </si>
  <si>
    <t>0.14</t>
  </si>
  <si>
    <t>-0.68</t>
  </si>
  <si>
    <t>22.13</t>
  </si>
  <si>
    <t>6.08</t>
  </si>
  <si>
    <t>-5.13</t>
  </si>
  <si>
    <t>53.02</t>
  </si>
  <si>
    <t>Total Debt / (EBITDA - Capex)</t>
  </si>
  <si>
    <t>74.25</t>
  </si>
  <si>
    <t>Net Debt / (EBITDA - Capex)</t>
  </si>
  <si>
    <t>21.91</t>
  </si>
  <si>
    <t>5.72</t>
  </si>
  <si>
    <t>56.15</t>
  </si>
  <si>
    <t>Growth Over Prior Year</t>
  </si>
  <si>
    <t>Total Revenues, 1 Yr. Growth %</t>
  </si>
  <si>
    <t>-24.41</t>
  </si>
  <si>
    <t>181.88</t>
  </si>
  <si>
    <t>-23.3</t>
  </si>
  <si>
    <t>244.31</t>
  </si>
  <si>
    <t>Gross Profit, 1 Yr. Growth %</t>
  </si>
  <si>
    <t>-41.46</t>
  </si>
  <si>
    <t>-419.07</t>
  </si>
  <si>
    <t>-125.36</t>
  </si>
  <si>
    <t>217.45</t>
  </si>
  <si>
    <t>EBITDA, 1 Yr. Growth %</t>
  </si>
  <si>
    <t>6.99</t>
  </si>
  <si>
    <t>12.16</t>
  </si>
  <si>
    <t>289.18</t>
  </si>
  <si>
    <t>56.61</t>
  </si>
  <si>
    <t>-114.06</t>
  </si>
  <si>
    <t>EBITA, 1 Yr. Growth %</t>
  </si>
  <si>
    <t>6.88</t>
  </si>
  <si>
    <t>13.11</t>
  </si>
  <si>
    <t>285.16</t>
  </si>
  <si>
    <t>70.61</t>
  </si>
  <si>
    <t>-79.5</t>
  </si>
  <si>
    <t>EBIT, 1 Yr. Growth %</t>
  </si>
  <si>
    <t>-76.49</t>
  </si>
  <si>
    <t>Earnings From Cont. Operations, 1 Yr. Growth %</t>
  </si>
  <si>
    <t>15.48</t>
  </si>
  <si>
    <t>71.74</t>
  </si>
  <si>
    <t>-147.5</t>
  </si>
  <si>
    <t>-200.15</t>
  </si>
  <si>
    <t>18.62</t>
  </si>
  <si>
    <t>Net Income, 1 Yr. Growth %</t>
  </si>
  <si>
    <t>-426.26</t>
  </si>
  <si>
    <t>-29.92</t>
  </si>
  <si>
    <t>Diluted EPS Before Extra, 1 Yr. Growth %</t>
  </si>
  <si>
    <t>-87.15</t>
  </si>
  <si>
    <t>62.11</t>
  </si>
  <si>
    <t>-126.39</t>
  </si>
  <si>
    <t>-208.15</t>
  </si>
  <si>
    <t>11.08</t>
  </si>
  <si>
    <t>Normalized Net Income, 1 Yr. Growth %</t>
  </si>
  <si>
    <t>65.31</t>
  </si>
  <si>
    <t>-153.41</t>
  </si>
  <si>
    <t>-207.16</t>
  </si>
  <si>
    <t>-35.41</t>
  </si>
  <si>
    <t>Net Property, Plant and Equip., 1 Yr. Growth %</t>
  </si>
  <si>
    <t>25.37</t>
  </si>
  <si>
    <t>-31.07</t>
  </si>
  <si>
    <t>22.9</t>
  </si>
  <si>
    <t>Inventory, 1 Yr. Growth %</t>
  </si>
  <si>
    <t>-8.76</t>
  </si>
  <si>
    <t>59.55</t>
  </si>
  <si>
    <t>327.03</t>
  </si>
  <si>
    <t>Accounts Receivable, 1 Yr. Growth %</t>
  </si>
  <si>
    <t>-69.43</t>
  </si>
  <si>
    <t>811.04</t>
  </si>
  <si>
    <t>-38.66</t>
  </si>
  <si>
    <t>10.22</t>
  </si>
  <si>
    <t>Total Assets, 1 Yr. Growth %</t>
  </si>
  <si>
    <t>-31.7</t>
  </si>
  <si>
    <t>13.32</t>
  </si>
  <si>
    <t>110.2</t>
  </si>
  <si>
    <t>8.28</t>
  </si>
  <si>
    <t>Tangible Book Value, 1 Yr. Growth %</t>
  </si>
  <si>
    <t>31.59</t>
  </si>
  <si>
    <t>87.07</t>
  </si>
  <si>
    <t>-58.15</t>
  </si>
  <si>
    <t>14.52</t>
  </si>
  <si>
    <t>Cash From Operations, 1 Yr. Growth %</t>
  </si>
  <si>
    <t>-13.1</t>
  </si>
  <si>
    <t>72.11</t>
  </si>
  <si>
    <t>143.92</t>
  </si>
  <si>
    <t>30.92</t>
  </si>
  <si>
    <t>-46.98</t>
  </si>
  <si>
    <t>Capital Expenditures, 1 Yr. Growth %</t>
  </si>
  <si>
    <t>-80.82</t>
  </si>
  <si>
    <t>417.86</t>
  </si>
  <si>
    <t>Levered Free Cash Flow, 1 Yr. Growth %</t>
  </si>
  <si>
    <t>280.62</t>
  </si>
  <si>
    <t>103.27</t>
  </si>
  <si>
    <t>97.07</t>
  </si>
  <si>
    <t>-80.86</t>
  </si>
  <si>
    <t>Unlevered Free Cash Flow, 1 Yr. Growth %</t>
  </si>
  <si>
    <t>273.24</t>
  </si>
  <si>
    <t>95.37</t>
  </si>
  <si>
    <t>86.63</t>
  </si>
  <si>
    <t>-170.74</t>
  </si>
  <si>
    <t>Common Equity, 1 Yr. Growth %</t>
  </si>
  <si>
    <t>91.54</t>
  </si>
  <si>
    <t>-22.63</t>
  </si>
  <si>
    <t>-24.15</t>
  </si>
  <si>
    <t>Compound Annual Growth Rate Over Two Years</t>
  </si>
  <si>
    <t>Total Revenues, 2 Yr. CAGR %</t>
  </si>
  <si>
    <t>45.97</t>
  </si>
  <si>
    <t>47.04</t>
  </si>
  <si>
    <t>6.79</t>
  </si>
  <si>
    <t>Gross Profit, 2 Yr. CAGR %</t>
  </si>
  <si>
    <t>36.67</t>
  </si>
  <si>
    <t>-10.04</t>
  </si>
  <si>
    <t>119.7</t>
  </si>
  <si>
    <t>EBITDA, 2 Yr. CAGR %</t>
  </si>
  <si>
    <t>9.42</t>
  </si>
  <si>
    <t>108.55</t>
  </si>
  <si>
    <t>89.48</t>
  </si>
  <si>
    <t>-53.09</t>
  </si>
  <si>
    <t>EBITA, 2 Yr. CAGR %</t>
  </si>
  <si>
    <t>9.76</t>
  </si>
  <si>
    <t>108.36</t>
  </si>
  <si>
    <t>97.86</t>
  </si>
  <si>
    <t>-40.86</t>
  </si>
  <si>
    <t>EBIT, 2 Yr. CAGR %</t>
  </si>
  <si>
    <t>-36.67</t>
  </si>
  <si>
    <t>Earnings From Cont. Operations, 2 Yr. CAGR %</t>
  </si>
  <si>
    <t>40.83</t>
  </si>
  <si>
    <t>-6.77</t>
  </si>
  <si>
    <t>8.99</t>
  </si>
  <si>
    <t>Net Income, 2 Yr. CAGR %</t>
  </si>
  <si>
    <t>24.49</t>
  </si>
  <si>
    <t>51.21</t>
  </si>
  <si>
    <t>Diluted EPS Before Extra, 2 Yr. CAGR %</t>
  </si>
  <si>
    <t>-50.96</t>
  </si>
  <si>
    <t>0</t>
  </si>
  <si>
    <t>-27.46</t>
  </si>
  <si>
    <t>Normalized Net Income, 2 Yr. CAGR %</t>
  </si>
  <si>
    <t>37.95</t>
  </si>
  <si>
    <t>46.12</t>
  </si>
  <si>
    <t>-16.81</t>
  </si>
  <si>
    <t>Net Property, Plant and Equip., 2 Yr. CAGR %</t>
  </si>
  <si>
    <t>-7.04</t>
  </si>
  <si>
    <t>209.74</t>
  </si>
  <si>
    <t>Inventory, 2 Yr. CAGR %</t>
  </si>
  <si>
    <t>20.66</t>
  </si>
  <si>
    <t>161.02</t>
  </si>
  <si>
    <t>Accounts Receivable, 2 Yr. CAGR %</t>
  </si>
  <si>
    <t>66.89</t>
  </si>
  <si>
    <t>136.4</t>
  </si>
  <si>
    <t>-11.15</t>
  </si>
  <si>
    <t>Total Assets, 2 Yr. CAGR %</t>
  </si>
  <si>
    <t>406.21</t>
  </si>
  <si>
    <t>552.04</t>
  </si>
  <si>
    <t>54.33</t>
  </si>
  <si>
    <t>50.87</t>
  </si>
  <si>
    <t>Common Equity, 2 Yr. CAGR %</t>
  </si>
  <si>
    <t>157.35</t>
  </si>
  <si>
    <t>413.9</t>
  </si>
  <si>
    <t>21.74</t>
  </si>
  <si>
    <t>-23.39</t>
  </si>
  <si>
    <t>Tangible Book Value, 2 Yr. CAGR %</t>
  </si>
  <si>
    <t>156.93</t>
  </si>
  <si>
    <t>-10.22</t>
  </si>
  <si>
    <t>-30.77</t>
  </si>
  <si>
    <t>Cash From Operations, 2 Yr. CAGR %</t>
  </si>
  <si>
    <t>22.3</t>
  </si>
  <si>
    <t>104.9</t>
  </si>
  <si>
    <t>78.7</t>
  </si>
  <si>
    <t>-16.69</t>
  </si>
  <si>
    <t>Capital Expenditures, 2 Yr. CAGR %</t>
  </si>
  <si>
    <t>-0.34</t>
  </si>
  <si>
    <t>Levered Free Cash Flow, 2 Yr. CAGR %</t>
  </si>
  <si>
    <t>177.13</t>
  </si>
  <si>
    <t>32.07</t>
  </si>
  <si>
    <t>-37.67</t>
  </si>
  <si>
    <t>Unlevered Free Cash Flow, 2 Yr. CAGR %</t>
  </si>
  <si>
    <t>169.1</t>
  </si>
  <si>
    <t>26.13</t>
  </si>
  <si>
    <t>14.82</t>
  </si>
  <si>
    <t>Compound Annual Growth Rate Over Three Years</t>
  </si>
  <si>
    <t>Total Revenues, 3 Yr. CAGR %</t>
  </si>
  <si>
    <t>17.79</t>
  </si>
  <si>
    <t>47.59</t>
  </si>
  <si>
    <t>57.76</t>
  </si>
  <si>
    <t>Gross Profit, 3 Yr. CAGR %</t>
  </si>
  <si>
    <t>-22.04</t>
  </si>
  <si>
    <t>148.8</t>
  </si>
  <si>
    <t>148.38</t>
  </si>
  <si>
    <t>EBITDA, 3 Yr. CAGR %</t>
  </si>
  <si>
    <t>67.02</t>
  </si>
  <si>
    <t>58.9</t>
  </si>
  <si>
    <t>-20.4</t>
  </si>
  <si>
    <t>EBITA, 3 Yr. CAGR %</t>
  </si>
  <si>
    <t>66.79</t>
  </si>
  <si>
    <t>64.02</t>
  </si>
  <si>
    <t>-7.07</t>
  </si>
  <si>
    <t>EBIT, 3 Yr. CAGR %</t>
  </si>
  <si>
    <t>-2.73</t>
  </si>
  <si>
    <t>Earnings From Cont. Operations, 3 Yr. CAGR %</t>
  </si>
  <si>
    <t>30.67</t>
  </si>
  <si>
    <t>52.34</t>
  </si>
  <si>
    <t>1.02</t>
  </si>
  <si>
    <t>Net Income, 3 Yr. CAGR %</t>
  </si>
  <si>
    <t>84.73</t>
  </si>
  <si>
    <t>2.79</t>
  </si>
  <si>
    <t>Diluted EPS Before Extra, 3 Yr. CAGR %</t>
  </si>
  <si>
    <t>-46.75</t>
  </si>
  <si>
    <t>25.87</t>
  </si>
  <si>
    <t>-16.48</t>
  </si>
  <si>
    <t>Normalized Net Income, 3 Yr. CAGR %</t>
  </si>
  <si>
    <t>35.1</t>
  </si>
  <si>
    <t>58.75</t>
  </si>
  <si>
    <t>-13.54</t>
  </si>
  <si>
    <t>Net Property, Plant and Equip., 3 Yr. CAGR %</t>
  </si>
  <si>
    <t>129.12</t>
  </si>
  <si>
    <t>680.23</t>
  </si>
  <si>
    <t>846.1</t>
  </si>
  <si>
    <t>Inventory, 3 Yr. CAGR %</t>
  </si>
  <si>
    <t>83.87</t>
  </si>
  <si>
    <t>Accounts Receivable, 3 Yr. CAGR %</t>
  </si>
  <si>
    <t>19.55</t>
  </si>
  <si>
    <t>93.03</t>
  </si>
  <si>
    <t>-4.53</t>
  </si>
  <si>
    <t>Total Assets, 3 Yr. CAGR %</t>
  </si>
  <si>
    <t>207.36</t>
  </si>
  <si>
    <t>347.09</t>
  </si>
  <si>
    <t>37.14</t>
  </si>
  <si>
    <t>Common Equity, 3 Yr. CAGR %</t>
  </si>
  <si>
    <t>93.22</t>
  </si>
  <si>
    <t>173.39</t>
  </si>
  <si>
    <t>3.98</t>
  </si>
  <si>
    <t>Tangible Book Value, 3 Yr. CAGR %</t>
  </si>
  <si>
    <t>91.33</t>
  </si>
  <si>
    <t>116.12</t>
  </si>
  <si>
    <t>-2.63</t>
  </si>
  <si>
    <t>Cash From Operations, 3 Yr. CAGR %</t>
  </si>
  <si>
    <t>53.95</t>
  </si>
  <si>
    <t>76.48</t>
  </si>
  <si>
    <t>19.19</t>
  </si>
  <si>
    <t>Capital Expenditures, 3 Yr. CAGR %</t>
  </si>
  <si>
    <t>192.16</t>
  </si>
  <si>
    <t>50.98</t>
  </si>
  <si>
    <t>Levered Free Cash Flow, 3 Yr. CAGR %</t>
  </si>
  <si>
    <t>87.48</t>
  </si>
  <si>
    <t>-29.94</t>
  </si>
  <si>
    <t>Unlevered Free Cash Flow, 3 Yr. CAGR %</t>
  </si>
  <si>
    <t>80.66</t>
  </si>
  <si>
    <t>3.97</t>
  </si>
  <si>
    <t>Compound Annual Growth Rate Over Five Years</t>
  </si>
  <si>
    <t>Total Revenues, 5 Yr. CAGR %</t>
  </si>
  <si>
    <t>52.94</t>
  </si>
  <si>
    <t>Gross Profit, 5 Yr. CAGR %</t>
  </si>
  <si>
    <t>95.59</t>
  </si>
  <si>
    <t>EBITDA, 5 Yr. CAGR %</t>
  </si>
  <si>
    <t>-9.59</t>
  </si>
  <si>
    <t>EBITA, 5 Yr. CAGR %</t>
  </si>
  <si>
    <t>-0.67</t>
  </si>
  <si>
    <t>EBIT, 5 Yr. CAGR %</t>
  </si>
  <si>
    <t>2.09</t>
  </si>
  <si>
    <t>Earnings From Cont. Operations, 5 Yr. CAGR %</t>
  </si>
  <si>
    <t>37.09</t>
  </si>
  <si>
    <t>Net Income, 5 Yr. CAGR %</t>
  </si>
  <si>
    <t>38.53</t>
  </si>
  <si>
    <t>Diluted EPS Before Extra, 5 Yr. CAGR %</t>
  </si>
  <si>
    <t>-19.72</t>
  </si>
  <si>
    <t>Normalized Net Income, 5 Yr. CAGR %</t>
  </si>
  <si>
    <t>24.44</t>
  </si>
  <si>
    <t>Net Property, Plant and Equip., 5 Yr. CAGR %</t>
  </si>
  <si>
    <t>274.01</t>
  </si>
  <si>
    <t>Accounts Receivable, 5 Yr. CAGR %</t>
  </si>
  <si>
    <t>19.37</t>
  </si>
  <si>
    <t>Total Assets, 5 Yr. CAGR %</t>
  </si>
  <si>
    <t>131.22</t>
  </si>
  <si>
    <t>Common Equity, 5 Yr. CAGR %</t>
  </si>
  <si>
    <t>33.46</t>
  </si>
  <si>
    <t>Tangible Book Value, 5 Yr. CAGR %</t>
  </si>
  <si>
    <t>28.16</t>
  </si>
  <si>
    <t>Cash From Operations, 5 Yr. CAGR %</t>
  </si>
  <si>
    <t>20.42</t>
  </si>
  <si>
    <t>Capital Expenditures, 5 Yr. CAGR %</t>
  </si>
  <si>
    <t>27.86</t>
  </si>
  <si>
    <t>2020</t>
  </si>
  <si>
    <t>2021</t>
  </si>
  <si>
    <t>2023</t>
  </si>
  <si>
    <t>2024</t>
  </si>
  <si>
    <t>2025</t>
  </si>
  <si>
    <t>Capitalization
                                    1</t>
  </si>
  <si>
    <t>3,085</t>
  </si>
  <si>
    <t>461.5</t>
  </si>
  <si>
    <t>80.56</t>
  </si>
  <si>
    <t>52.27</t>
  </si>
  <si>
    <t>Change</t>
  </si>
  <si>
    <t>-</t>
  </si>
  <si>
    <t>-85.04%</t>
  </si>
  <si>
    <t>-35.11%</t>
  </si>
  <si>
    <t>0%</t>
  </si>
  <si>
    <t>Enterprise Value (EV)
                                    1</t>
  </si>
  <si>
    <t>507.7</t>
  </si>
  <si>
    <t>495.9</t>
  </si>
  <si>
    <t>530.24%</t>
  </si>
  <si>
    <t>-2.33%</t>
  </si>
  <si>
    <t>P/E ratio</t>
  </si>
  <si>
    <t>-79.1x</t>
  </si>
  <si>
    <t>17.4x</t>
  </si>
  <si>
    <t>PBR</t>
  </si>
  <si>
    <t>PEG</t>
  </si>
  <si>
    <t>-0x</t>
  </si>
  <si>
    <t>Capitalization / Revenue</t>
  </si>
  <si>
    <t>152x</t>
  </si>
  <si>
    <t>29.6x</t>
  </si>
  <si>
    <t>1.01x</t>
  </si>
  <si>
    <t>0.66x</t>
  </si>
  <si>
    <t>0.64x</t>
  </si>
  <si>
    <t>EV / Revenue</t>
  </si>
  <si>
    <t>6.38x</t>
  </si>
  <si>
    <t>6.03x</t>
  </si>
  <si>
    <t>EV / EBITDA</t>
  </si>
  <si>
    <t>-210,252,743x</t>
  </si>
  <si>
    <t>-9,222,701x</t>
  </si>
  <si>
    <t>EV / EBIT</t>
  </si>
  <si>
    <t>-202x</t>
  </si>
  <si>
    <t>-7.83x</t>
  </si>
  <si>
    <t>-10.4x</t>
  </si>
  <si>
    <t>-75.7x</t>
  </si>
  <si>
    <t>EV / FCF</t>
  </si>
  <si>
    <t>FCF Yield</t>
  </si>
  <si>
    <t>Dividend per Share
                                    2</t>
  </si>
  <si>
    <t>Rate of return</t>
  </si>
  <si>
    <t>EPS
                                    2</t>
  </si>
  <si>
    <t>Distribution rate</t>
  </si>
  <si>
    <t>Net sales
                                    1</t>
  </si>
  <si>
    <t>20.34</t>
  </si>
  <si>
    <t>15.6</t>
  </si>
  <si>
    <t>79.86</t>
  </si>
  <si>
    <t>79.53</t>
  </si>
  <si>
    <t>82.18</t>
  </si>
  <si>
    <t>-14.67</t>
  </si>
  <si>
    <t>-50.04</t>
  </si>
  <si>
    <t>EBIT
                                    1</t>
  </si>
  <si>
    <t>-15.29</t>
  </si>
  <si>
    <t>-58.91</t>
  </si>
  <si>
    <t>-48.64</t>
  </si>
  <si>
    <t>-6.553</t>
  </si>
  <si>
    <t>Net income</t>
  </si>
  <si>
    <t>-25.59</t>
  </si>
  <si>
    <t>28.79</t>
  </si>
  <si>
    <t>-66.04</t>
  </si>
  <si>
    <t>Net Debt
                                    1</t>
  </si>
  <si>
    <t>455.4</t>
  </si>
  <si>
    <t>443.6</t>
  </si>
  <si>
    <t>Reference price
                                    2</t>
  </si>
  <si>
    <t>189.840</t>
  </si>
  <si>
    <t>26.480</t>
  </si>
  <si>
    <t>4.420</t>
  </si>
  <si>
    <t>2.810</t>
  </si>
  <si>
    <t>Nbr of stocks (in thousands)</t>
  </si>
  <si>
    <t>16,250</t>
  </si>
  <si>
    <t>17,427</t>
  </si>
  <si>
    <t>18,226</t>
  </si>
  <si>
    <t>18,603</t>
  </si>
  <si>
    <t>Announcement Date</t>
  </si>
  <si>
    <t>3/31/21</t>
  </si>
  <si>
    <t>3/1/22</t>
  </si>
  <si>
    <t>3/14/24</t>
  </si>
  <si>
    <t>address1</t>
  </si>
  <si>
    <t>2000 S Colorado Blvd</t>
  </si>
  <si>
    <t>address2</t>
  </si>
  <si>
    <t>Suite 2-825</t>
  </si>
  <si>
    <t>city</t>
  </si>
  <si>
    <t>Denver</t>
  </si>
  <si>
    <t>state</t>
  </si>
  <si>
    <t>CO</t>
  </si>
  <si>
    <t>zip</t>
  </si>
  <si>
    <t>80222</t>
  </si>
  <si>
    <t>country</t>
  </si>
  <si>
    <t>phone</t>
  </si>
  <si>
    <t>866-777-8235</t>
  </si>
  <si>
    <t>website</t>
  </si>
  <si>
    <t>https://www.sprucepower.com</t>
  </si>
  <si>
    <t>industry</t>
  </si>
  <si>
    <t>Solar</t>
  </si>
  <si>
    <t>industryKey</t>
  </si>
  <si>
    <t>solar</t>
  </si>
  <si>
    <t>industryDisp</t>
  </si>
  <si>
    <t>sector</t>
  </si>
  <si>
    <t>Technology</t>
  </si>
  <si>
    <t>sectorKey</t>
  </si>
  <si>
    <t>technology</t>
  </si>
  <si>
    <t>sectorDisp</t>
  </si>
  <si>
    <t>longBusinessSummary</t>
  </si>
  <si>
    <t>Spruce Power Holding Corporation owns and operates distributed solar energy assets in the United States. The company provides subscription-based services for homeowners and businesses to own and maintain rooftop solar and battery storage. It offers its subscription-based services to approximately 75,000 customers. The company is headquartered in Denver, Colorado.</t>
  </si>
  <si>
    <t>fullTimeEmployees</t>
  </si>
  <si>
    <t>companyOfficers</t>
  </si>
  <si>
    <t>[{'maxAge': 1, 'name': 'Mr. Christopher M. Hayes', 'age': 49, 'title': 'President, CEO &amp; Chairman', 'yearBorn': 1974, 'fiscalYear': 2023, 'totalPay': 92500, 'exercisedValue': 0, 'unexercisedValue': 0}, {'maxAge': 1, 'name': 'Ms. Sarah Weber Wells', 'age': 45, 'title': 'CFO &amp; Head of Sustainability', 'yearBorn': 1978, 'fiscalYear': 2023, 'totalPay': 444891, 'exercisedValue': 0, 'unexercisedValue': 0}, {'maxAge': 1, 'name': 'Mr. Jonathan M. Norling J.D.', 'age': 54, 'title': 'Chief Legal Officer', 'yearBorn': 1969, 'fiscalYear': 2023, 'totalPay': 480781, 'exercisedValue': 0, 'unexercisedValue': 0}, {'maxAge': 1, 'name': 'Mr. Bronson Wells Fleig', 'title': 'Head of Investor Relations', 'fiscalYear': 2023, 'exercisedValue': 0, 'unexercisedValue': 0}, {'maxAge': 1, 'name': 'Mr. Richard  DiMatteo', 'title': 'Head of Spruce Pro &amp; Senior VP',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</si>
  <si>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</si>
  <si>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</si>
  <si>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</si>
  <si>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</si>
  <si>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</si>
  <si>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</si>
  <si>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</si>
  <si>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</si>
  <si>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</si>
  <si>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</si>
  <si>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</si>
  <si>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</si>
  <si>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</si>
  <si>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</si>
  <si>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</si>
  <si>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</si>
  <si>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</si>
  <si>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</si>
  <si>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</si>
  <si>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</si>
  <si>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</si>
  <si>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</si>
  <si>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</si>
  <si>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</si>
  <si>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</si>
  <si>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</si>
  <si>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</si>
  <si>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</si>
  <si>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</si>
  <si>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</si>
  <si>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</si>
  <si>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</si>
  <si>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</si>
  <si>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</si>
  <si>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</si>
  <si>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</si>
  <si>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</si>
  <si>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</si>
  <si>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</si>
  <si>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</si>
  <si>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</si>
  <si>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</si>
  <si>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</si>
  <si>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</si>
  <si>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</si>
  <si>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</si>
  <si>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</si>
  <si>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</si>
  <si>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</si>
  <si>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</si>
  <si>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</si>
  <si>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</si>
  <si>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</si>
  <si>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</si>
  <si>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</si>
  <si>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</si>
  <si>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</si>
  <si>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</si>
  <si>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</si>
  <si>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1:8</t>
  </si>
  <si>
    <t>lastSplitDate</t>
  </si>
  <si>
    <t>enterpriseToRevenue</t>
  </si>
  <si>
    <t>enterpriseToEbitda</t>
  </si>
  <si>
    <t>52WeekChange</t>
  </si>
  <si>
    <t>SandP52WeekChange</t>
  </si>
  <si>
    <t>exchange</t>
  </si>
  <si>
    <t>NYQ</t>
  </si>
  <si>
    <t>quoteType</t>
  </si>
  <si>
    <t>EQUITY</t>
  </si>
  <si>
    <t>symbol</t>
  </si>
  <si>
    <t>underlyingSymbol</t>
  </si>
  <si>
    <t>shortName</t>
  </si>
  <si>
    <t>Spruce Power Holding Corporatio</t>
  </si>
  <si>
    <t>longName</t>
  </si>
  <si>
    <t>Spruce Power Holding Corporation</t>
  </si>
  <si>
    <t>firstTradeDateEpochUtc</t>
  </si>
  <si>
    <t>timeZoneFullName</t>
  </si>
  <si>
    <t>America/New_York</t>
  </si>
  <si>
    <t>timeZoneShortName</t>
  </si>
  <si>
    <t>EST</t>
  </si>
  <si>
    <t>uuid</t>
  </si>
  <si>
    <t>21189cd5-39f0-3620-8ac0-3d3bab613831</t>
  </si>
  <si>
    <t>messageBoardId</t>
  </si>
  <si>
    <t>finmb_95149437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</si>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</sst>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sprucepower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2.82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-0.1080219464750295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5.0971124E7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11.608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-3.5584416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-12.0</v>
      </c>
      <c r="C2" s="1">
        <v>-14.0</v>
      </c>
      <c r="D2" s="1">
        <v>-25.0</v>
      </c>
      <c r="E2" s="1">
        <v>28.0</v>
      </c>
      <c r="F2" s="1">
        <v>-93.0</v>
      </c>
      <c r="G2" s="1">
        <v>-65.0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26.0</v>
      </c>
      <c r="C3" s="1">
        <v>26.0</v>
      </c>
      <c r="D3" s="1">
        <v>40.0</v>
      </c>
      <c r="E3" s="1">
        <v>96.0</v>
      </c>
      <c r="F3" s="1">
        <v>6.0</v>
      </c>
      <c r="G3" s="1">
        <v>19.0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1.0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26.0</v>
      </c>
      <c r="C5" s="1">
        <v>26.0</v>
      </c>
      <c r="D5" s="1">
        <v>40.0</v>
      </c>
      <c r="E5" s="1">
        <v>96.0</v>
      </c>
      <c r="F5" s="1">
        <v>6.0</v>
      </c>
      <c r="G5" s="1">
        <v>21.0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30.0</v>
      </c>
      <c r="C6" s="1">
        <v>1.0</v>
      </c>
      <c r="D6" s="1">
        <v>4.0</v>
      </c>
      <c r="E6" s="1">
        <v>86.0</v>
      </c>
      <c r="F6" s="1">
        <v>1.0</v>
      </c>
      <c r="G6" s="1">
        <v>5.0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7.0</v>
      </c>
      <c r="C7" s="1">
        <v>0.0</v>
      </c>
      <c r="D7" s="1">
        <v>0.0</v>
      </c>
      <c r="E7" s="1">
        <v>2.0</v>
      </c>
      <c r="F7" s="1">
        <v>-58.0</v>
      </c>
      <c r="G7" s="1">
        <v>-4.0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0.0</v>
      </c>
      <c r="E8" s="1">
        <v>3.0</v>
      </c>
      <c r="F8" s="1">
        <v>0.0</v>
      </c>
      <c r="G8" s="1">
        <v>0.0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30.0</v>
      </c>
      <c r="C9" s="1">
        <v>20.0</v>
      </c>
      <c r="D9" s="1">
        <v>97.0</v>
      </c>
      <c r="E9" s="1">
        <v>7.0</v>
      </c>
      <c r="F9" s="1">
        <v>10.0</v>
      </c>
      <c r="G9" s="1">
        <v>2.0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13.0</v>
      </c>
      <c r="C10" s="1">
        <v>2.0</v>
      </c>
      <c r="D10" s="1">
        <v>0.0</v>
      </c>
      <c r="E10" s="1">
        <v>7.0</v>
      </c>
      <c r="F10" s="1">
        <v>1.0</v>
      </c>
      <c r="G10" s="1">
        <v>1.0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-2.0</v>
      </c>
      <c r="C11" s="1">
        <v>2.0</v>
      </c>
      <c r="D11" s="1">
        <v>-9.0</v>
      </c>
      <c r="E11" s="1">
        <v>7.0</v>
      </c>
      <c r="F11" s="1">
        <v>55.0</v>
      </c>
      <c r="G11" s="1">
        <v>8.0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-52.0</v>
      </c>
      <c r="C12" s="1">
        <v>21.0</v>
      </c>
      <c r="D12" s="1">
        <v>-1.0</v>
      </c>
      <c r="E12" s="1">
        <v>-10.0</v>
      </c>
      <c r="F12" s="1">
        <v>0.0</v>
      </c>
      <c r="G12" s="1">
        <v>0.0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55.0</v>
      </c>
      <c r="C13" s="1">
        <v>-1.0</v>
      </c>
      <c r="D13" s="1">
        <v>3.0</v>
      </c>
      <c r="E13" s="1">
        <v>-1.0</v>
      </c>
      <c r="F13" s="1">
        <v>-1.0</v>
      </c>
      <c r="G13" s="1">
        <v>-1.0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-20.0</v>
      </c>
      <c r="C14" s="1">
        <v>11.0</v>
      </c>
      <c r="D14" s="1">
        <v>17.0</v>
      </c>
      <c r="E14" s="1">
        <v>10.0</v>
      </c>
      <c r="F14" s="1">
        <v>49.0</v>
      </c>
      <c r="G14" s="1">
        <v>1.0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80.0</v>
      </c>
      <c r="C15" s="1">
        <v>9.0</v>
      </c>
      <c r="D15" s="1">
        <v>1.0</v>
      </c>
      <c r="E15" s="1">
        <v>5.0</v>
      </c>
      <c r="F15" s="1">
        <v>2.0</v>
      </c>
      <c r="G15" s="1">
        <v>10.0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0.0</v>
      </c>
      <c r="C16" s="1">
        <v>-73.0</v>
      </c>
      <c r="D16" s="1">
        <v>4.0</v>
      </c>
      <c r="E16" s="1">
        <v>-90.0</v>
      </c>
      <c r="F16" s="1">
        <v>25.0</v>
      </c>
      <c r="G16" s="1">
        <v>-3.0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0.0</v>
      </c>
      <c r="C17" s="1">
        <v>0.0</v>
      </c>
      <c r="D17" s="1">
        <v>0.0</v>
      </c>
      <c r="E17" s="1">
        <v>0.0</v>
      </c>
      <c r="F17" s="1">
        <v>-15.0</v>
      </c>
      <c r="G17" s="1">
        <v>-1.0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-13.0</v>
      </c>
      <c r="C18" s="1">
        <v>-11.0</v>
      </c>
      <c r="D18" s="1">
        <v>-19.0</v>
      </c>
      <c r="E18" s="1">
        <v>-48.0</v>
      </c>
      <c r="F18" s="1">
        <v>-63.0</v>
      </c>
      <c r="G18" s="1">
        <v>-33.0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-14.0</v>
      </c>
      <c r="C19" s="1">
        <v>-2.0</v>
      </c>
      <c r="D19" s="1">
        <v>-14.0</v>
      </c>
      <c r="E19" s="1">
        <v>-3.0</v>
      </c>
      <c r="F19" s="1">
        <v>0.0</v>
      </c>
      <c r="G19" s="1">
        <v>-49.0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0.0</v>
      </c>
      <c r="D20" s="1">
        <v>0.0</v>
      </c>
      <c r="E20" s="1">
        <v>0.0</v>
      </c>
      <c r="F20" s="1">
        <v>2.0</v>
      </c>
      <c r="G20" s="1">
        <v>0.0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0.0</v>
      </c>
      <c r="D21" s="1">
        <v>0.0</v>
      </c>
      <c r="E21" s="1">
        <v>-8.0</v>
      </c>
      <c r="F21" s="1">
        <v>-32.0</v>
      </c>
      <c r="G21" s="1">
        <v>-43.0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6.0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20.0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0.0</v>
      </c>
      <c r="D24" s="1">
        <v>0.0</v>
      </c>
      <c r="E24" s="1">
        <v>-3.0</v>
      </c>
      <c r="F24" s="1">
        <v>1.0</v>
      </c>
      <c r="G24" s="1">
        <v>32.0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-14.0</v>
      </c>
      <c r="C25" s="1">
        <v>-2.0</v>
      </c>
      <c r="D25" s="1">
        <v>-14.0</v>
      </c>
      <c r="E25" s="1">
        <v>-14.0</v>
      </c>
      <c r="F25" s="1">
        <v>-29.0</v>
      </c>
      <c r="G25" s="1">
        <v>-16.0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2.0</v>
      </c>
      <c r="C26" s="1">
        <v>10.0</v>
      </c>
      <c r="D26" s="1">
        <v>11.0</v>
      </c>
      <c r="E26" s="1">
        <v>0.0</v>
      </c>
      <c r="F26" s="1">
        <v>0.0</v>
      </c>
      <c r="G26" s="1">
        <v>0.0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1.0</v>
      </c>
      <c r="C27" s="1">
        <v>2.0</v>
      </c>
      <c r="D27" s="1">
        <v>0.0</v>
      </c>
      <c r="E27" s="1">
        <v>0.0</v>
      </c>
      <c r="F27" s="1">
        <v>0.0</v>
      </c>
      <c r="G27" s="1">
        <v>21.0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3.0</v>
      </c>
      <c r="C28" s="1">
        <v>12.0</v>
      </c>
      <c r="D28" s="1">
        <v>11.0</v>
      </c>
      <c r="E28" s="1">
        <v>0.0</v>
      </c>
      <c r="F28" s="1">
        <v>0.0</v>
      </c>
      <c r="G28" s="1">
        <v>21.0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0.0</v>
      </c>
      <c r="C29" s="1">
        <v>-2.0</v>
      </c>
      <c r="D29" s="1">
        <v>-14.0</v>
      </c>
      <c r="E29" s="1">
        <v>0.0</v>
      </c>
      <c r="F29" s="1">
        <v>0.0</v>
      </c>
      <c r="G29" s="1">
        <v>0.0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-7.0</v>
      </c>
      <c r="C30" s="1">
        <v>-49.0</v>
      </c>
      <c r="D30" s="1">
        <v>-3.0</v>
      </c>
      <c r="E30" s="1">
        <v>-50.0</v>
      </c>
      <c r="F30" s="1">
        <v>-9.0</v>
      </c>
      <c r="G30" s="1">
        <v>-33.0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-7.0</v>
      </c>
      <c r="C31" s="1">
        <v>-3.0</v>
      </c>
      <c r="D31" s="1">
        <v>-18.0</v>
      </c>
      <c r="E31" s="1">
        <v>-50.0</v>
      </c>
      <c r="F31" s="1">
        <v>-9.0</v>
      </c>
      <c r="G31" s="1">
        <v>-33.0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0.0</v>
      </c>
      <c r="C32" s="1">
        <v>1.0</v>
      </c>
      <c r="D32" s="1">
        <v>353.0</v>
      </c>
      <c r="E32" s="1">
        <v>85.0</v>
      </c>
      <c r="F32" s="1">
        <v>63.0</v>
      </c>
      <c r="G32" s="1">
        <v>1.0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-5.0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3.0</v>
      </c>
      <c r="C34" s="1">
        <v>0.0</v>
      </c>
      <c r="D34" s="1">
        <v>0.0</v>
      </c>
      <c r="E34" s="1">
        <v>0.0</v>
      </c>
      <c r="F34" s="1">
        <v>0.0</v>
      </c>
      <c r="G34" s="1">
        <v>0.0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0.0</v>
      </c>
      <c r="C35" s="1">
        <v>-1.0</v>
      </c>
      <c r="D35" s="1">
        <v>0.0</v>
      </c>
      <c r="E35" s="1">
        <v>0.0</v>
      </c>
      <c r="F35" s="1">
        <v>0.0</v>
      </c>
      <c r="G35" s="1">
        <v>0.0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0.0</v>
      </c>
      <c r="C36" s="1">
        <v>-1.0</v>
      </c>
      <c r="D36" s="1">
        <v>0.0</v>
      </c>
      <c r="E36" s="1">
        <v>0.0</v>
      </c>
      <c r="F36" s="1">
        <v>0.0</v>
      </c>
      <c r="G36" s="1">
        <v>0.0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-6.0</v>
      </c>
      <c r="C37" s="1">
        <v>-18.0</v>
      </c>
      <c r="D37" s="1">
        <v>-45.0</v>
      </c>
      <c r="E37" s="1">
        <v>0.0</v>
      </c>
      <c r="F37" s="1">
        <v>-10.0</v>
      </c>
      <c r="G37" s="1">
        <v>-92.0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6.0</v>
      </c>
      <c r="C38" s="1">
        <v>9.0</v>
      </c>
      <c r="D38" s="1">
        <v>346.0</v>
      </c>
      <c r="E38" s="1">
        <v>85.0</v>
      </c>
      <c r="F38" s="1">
        <v>-19.0</v>
      </c>
      <c r="G38" s="1">
        <v>-16.0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-6.0</v>
      </c>
      <c r="C39" s="1">
        <v>-2.0</v>
      </c>
      <c r="D39" s="1">
        <v>326.0</v>
      </c>
      <c r="E39" s="1">
        <v>22.0</v>
      </c>
      <c r="F39" s="1">
        <v>-112.0</v>
      </c>
      <c r="G39" s="1">
        <v>-67.0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64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65</v>
      </c>
      <c r="B41" s="1">
        <v>3.0</v>
      </c>
      <c r="C41" s="1">
        <v>0.0</v>
      </c>
      <c r="D41" s="1">
        <v>38.0</v>
      </c>
      <c r="E41" s="1">
        <v>4.0</v>
      </c>
      <c r="F41" s="1">
        <v>12.0</v>
      </c>
      <c r="G41" s="1">
        <v>37.0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66</v>
      </c>
      <c r="B42" s="1">
        <v>3.0</v>
      </c>
      <c r="C42" s="1">
        <v>9.0</v>
      </c>
      <c r="D42" s="1">
        <v>-6.0</v>
      </c>
      <c r="E42" s="1">
        <v>-50.0</v>
      </c>
      <c r="F42" s="1">
        <v>-9.0</v>
      </c>
      <c r="G42" s="1">
        <v>-11.0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67</v>
      </c>
      <c r="B43" s="1">
        <v>0.0</v>
      </c>
      <c r="C43" s="1">
        <v>-4.0</v>
      </c>
      <c r="D43" s="1">
        <v>-15.0</v>
      </c>
      <c r="E43" s="1">
        <v>-31.0</v>
      </c>
      <c r="F43" s="1">
        <v>-26.0</v>
      </c>
      <c r="G43" s="1">
        <v>-5.0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68</v>
      </c>
      <c r="B44" s="1">
        <v>0.0</v>
      </c>
      <c r="C44" s="1">
        <v>-4.0</v>
      </c>
      <c r="D44" s="1">
        <v>-16.0</v>
      </c>
      <c r="E44" s="1">
        <v>-31.0</v>
      </c>
      <c r="F44" s="1">
        <v>-25.0</v>
      </c>
      <c r="G44" s="1">
        <v>18.0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69</v>
      </c>
      <c r="B45" s="1">
        <v>0.0</v>
      </c>
      <c r="C45" s="1">
        <v>-3.0</v>
      </c>
      <c r="D45" s="1">
        <v>7.0</v>
      </c>
      <c r="E45" s="1">
        <v>56.0</v>
      </c>
      <c r="F45" s="1">
        <v>4.0</v>
      </c>
      <c r="G45" s="1">
        <v>-2.0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71</v>
      </c>
      <c r="B3" s="1">
        <v>5.0</v>
      </c>
      <c r="C3" s="1">
        <v>3.0</v>
      </c>
      <c r="D3" s="1">
        <v>330.0</v>
      </c>
      <c r="E3" s="1">
        <v>352.0</v>
      </c>
      <c r="F3" s="1">
        <v>220.0</v>
      </c>
      <c r="G3" s="1">
        <v>141.0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72</v>
      </c>
      <c r="B4" s="1">
        <v>0.0</v>
      </c>
      <c r="C4" s="1">
        <v>0.0</v>
      </c>
      <c r="D4" s="1">
        <v>0.0</v>
      </c>
      <c r="E4" s="1">
        <v>0.0</v>
      </c>
      <c r="F4" s="1">
        <v>10.0</v>
      </c>
      <c r="G4" s="1">
        <v>11.0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73</v>
      </c>
      <c r="B5" s="1">
        <v>3.0</v>
      </c>
      <c r="C5" s="1">
        <v>1.0</v>
      </c>
      <c r="D5" s="1">
        <v>10.0</v>
      </c>
      <c r="E5" s="1">
        <v>6.0</v>
      </c>
      <c r="F5" s="1">
        <v>8.0</v>
      </c>
      <c r="G5" s="1">
        <v>9.0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74</v>
      </c>
      <c r="B6" s="1">
        <v>3.0</v>
      </c>
      <c r="C6" s="1">
        <v>1.0</v>
      </c>
      <c r="D6" s="1">
        <v>10.0</v>
      </c>
      <c r="E6" s="1">
        <v>6.0</v>
      </c>
      <c r="F6" s="1">
        <v>8.0</v>
      </c>
      <c r="G6" s="1">
        <v>9.0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75</v>
      </c>
      <c r="B7" s="1">
        <v>2.0</v>
      </c>
      <c r="C7" s="1">
        <v>2.0</v>
      </c>
      <c r="D7" s="1">
        <v>3.0</v>
      </c>
      <c r="E7" s="1">
        <v>15.0</v>
      </c>
      <c r="F7" s="1">
        <v>0.0</v>
      </c>
      <c r="G7" s="1">
        <v>0.0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76</v>
      </c>
      <c r="B8" s="1">
        <v>40.0</v>
      </c>
      <c r="C8" s="1">
        <v>14.0</v>
      </c>
      <c r="D8" s="1">
        <v>1.0</v>
      </c>
      <c r="E8" s="1">
        <v>1.0</v>
      </c>
      <c r="F8" s="1">
        <v>5.0</v>
      </c>
      <c r="G8" s="1">
        <v>9.0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77</v>
      </c>
      <c r="B9" s="1">
        <v>0.0</v>
      </c>
      <c r="C9" s="1">
        <v>0.0</v>
      </c>
      <c r="D9" s="1">
        <v>0.0</v>
      </c>
      <c r="E9" s="1">
        <v>0.0</v>
      </c>
      <c r="F9" s="1">
        <v>10.0</v>
      </c>
      <c r="G9" s="1">
        <v>0.0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78</v>
      </c>
      <c r="B10" s="1">
        <v>22.0</v>
      </c>
      <c r="C10" s="1">
        <v>15.0</v>
      </c>
      <c r="D10" s="1">
        <v>15.0</v>
      </c>
      <c r="E10" s="1">
        <v>15.0</v>
      </c>
      <c r="F10" s="1">
        <v>19.0</v>
      </c>
      <c r="G10" s="1">
        <v>31.0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79</v>
      </c>
      <c r="B11" s="1">
        <v>12.0</v>
      </c>
      <c r="C11" s="1">
        <v>7.0</v>
      </c>
      <c r="D11" s="1">
        <v>345.0</v>
      </c>
      <c r="E11" s="1">
        <v>375.0</v>
      </c>
      <c r="F11" s="1">
        <v>275.0</v>
      </c>
      <c r="G11" s="1">
        <v>203.0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80</v>
      </c>
      <c r="B12" s="1">
        <v>1.0</v>
      </c>
      <c r="C12" s="1">
        <v>1.0</v>
      </c>
      <c r="D12" s="1">
        <v>1.0</v>
      </c>
      <c r="E12" s="1">
        <v>9.0</v>
      </c>
      <c r="F12" s="1">
        <v>405.0</v>
      </c>
      <c r="G12" s="1">
        <v>520.0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81</v>
      </c>
      <c r="B13" s="1">
        <v>-70.0</v>
      </c>
      <c r="C13" s="1">
        <v>-93.0</v>
      </c>
      <c r="D13" s="1">
        <v>-1.0</v>
      </c>
      <c r="E13" s="1">
        <v>-1.0</v>
      </c>
      <c r="F13" s="1">
        <v>-6.0</v>
      </c>
      <c r="G13" s="1">
        <v>-30.0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82</v>
      </c>
      <c r="B14" s="1">
        <v>67.0</v>
      </c>
      <c r="C14" s="1">
        <v>84.0</v>
      </c>
      <c r="D14" s="1">
        <v>57.0</v>
      </c>
      <c r="E14" s="1">
        <v>8.0</v>
      </c>
      <c r="F14" s="1">
        <v>399.0</v>
      </c>
      <c r="G14" s="1">
        <v>490.0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83</v>
      </c>
      <c r="B15" s="1">
        <v>0.0</v>
      </c>
      <c r="C15" s="1">
        <v>48.0</v>
      </c>
      <c r="D15" s="1">
        <v>48.0</v>
      </c>
      <c r="E15" s="1">
        <v>8.0</v>
      </c>
      <c r="F15" s="1">
        <v>129.0</v>
      </c>
      <c r="G15" s="1">
        <v>28.0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84</v>
      </c>
      <c r="B16" s="1">
        <v>0.0</v>
      </c>
      <c r="C16" s="1">
        <v>80.0</v>
      </c>
      <c r="D16" s="1">
        <v>59.0</v>
      </c>
      <c r="E16" s="1">
        <v>1.0</v>
      </c>
      <c r="F16" s="1">
        <v>0.0</v>
      </c>
      <c r="G16" s="1">
        <v>10.0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85</v>
      </c>
      <c r="B17" s="1">
        <v>0.0</v>
      </c>
      <c r="C17" s="1">
        <v>0.0</v>
      </c>
      <c r="D17" s="1">
        <v>0.0</v>
      </c>
      <c r="E17" s="1">
        <v>0.0</v>
      </c>
      <c r="F17" s="1">
        <v>22.0</v>
      </c>
      <c r="G17" s="1">
        <v>160.0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86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3.0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87</v>
      </c>
      <c r="B19" s="1">
        <v>31.0</v>
      </c>
      <c r="C19" s="1">
        <v>3.0</v>
      </c>
      <c r="D19" s="1">
        <v>3.0</v>
      </c>
      <c r="E19" s="1">
        <v>8.0</v>
      </c>
      <c r="F19" s="1">
        <v>2.0</v>
      </c>
      <c r="G19" s="1">
        <v>2.0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88</v>
      </c>
      <c r="B20" s="1">
        <v>13.0</v>
      </c>
      <c r="C20" s="1">
        <v>9.0</v>
      </c>
      <c r="D20" s="1">
        <v>347.0</v>
      </c>
      <c r="E20" s="1">
        <v>393.0</v>
      </c>
      <c r="F20" s="1">
        <v>827.0</v>
      </c>
      <c r="G20" s="1">
        <v>895.0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89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90</v>
      </c>
      <c r="B22" s="1">
        <v>1.0</v>
      </c>
      <c r="C22" s="1">
        <v>54.0</v>
      </c>
      <c r="D22" s="1">
        <v>4.0</v>
      </c>
      <c r="E22" s="1">
        <v>3.0</v>
      </c>
      <c r="F22" s="1">
        <v>2.0</v>
      </c>
      <c r="G22" s="1">
        <v>1.0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91</v>
      </c>
      <c r="B23" s="1">
        <v>1.0</v>
      </c>
      <c r="C23" s="1">
        <v>1.0</v>
      </c>
      <c r="D23" s="1">
        <v>1.0</v>
      </c>
      <c r="E23" s="1">
        <v>5.0</v>
      </c>
      <c r="F23" s="1">
        <v>20.0</v>
      </c>
      <c r="G23" s="1">
        <v>18.0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92</v>
      </c>
      <c r="B24" s="1">
        <v>2.0</v>
      </c>
      <c r="C24" s="1">
        <v>9.0</v>
      </c>
      <c r="D24" s="1">
        <v>0.0</v>
      </c>
      <c r="E24" s="1">
        <v>0.0</v>
      </c>
      <c r="F24" s="1">
        <v>0.0</v>
      </c>
      <c r="G24" s="1">
        <v>0.0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93</v>
      </c>
      <c r="B25" s="1">
        <v>27.0</v>
      </c>
      <c r="C25" s="1">
        <v>1.0</v>
      </c>
      <c r="D25" s="1">
        <v>11.0</v>
      </c>
      <c r="E25" s="1">
        <v>7.0</v>
      </c>
      <c r="F25" s="1">
        <v>25.0</v>
      </c>
      <c r="G25" s="1">
        <v>27.0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94</v>
      </c>
      <c r="B26" s="1">
        <v>0.0</v>
      </c>
      <c r="C26" s="1">
        <v>0.0</v>
      </c>
      <c r="D26" s="1">
        <v>0.0</v>
      </c>
      <c r="E26" s="1">
        <v>90.0</v>
      </c>
      <c r="F26" s="1">
        <v>83.0</v>
      </c>
      <c r="G26" s="1">
        <v>1.0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95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75.0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96</v>
      </c>
      <c r="B28" s="1">
        <v>0.0</v>
      </c>
      <c r="C28" s="1">
        <v>0.0</v>
      </c>
      <c r="D28" s="1">
        <v>0.0</v>
      </c>
      <c r="E28" s="1">
        <v>0.0</v>
      </c>
      <c r="F28" s="1">
        <v>3.0</v>
      </c>
      <c r="G28" s="1">
        <v>87.0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97</v>
      </c>
      <c r="B29" s="1">
        <v>1.0</v>
      </c>
      <c r="C29" s="1">
        <v>3.0</v>
      </c>
      <c r="D29" s="1">
        <v>2.0</v>
      </c>
      <c r="E29" s="1">
        <v>6.0</v>
      </c>
      <c r="F29" s="1">
        <v>9.0</v>
      </c>
      <c r="G29" s="1">
        <v>21.0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98</v>
      </c>
      <c r="B30" s="1">
        <v>7.0</v>
      </c>
      <c r="C30" s="1">
        <v>15.0</v>
      </c>
      <c r="D30" s="1">
        <v>9.0</v>
      </c>
      <c r="E30" s="1">
        <v>16.0</v>
      </c>
      <c r="F30" s="1">
        <v>59.0</v>
      </c>
      <c r="G30" s="1">
        <v>71.0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99</v>
      </c>
      <c r="B31" s="1">
        <v>1.0</v>
      </c>
      <c r="C31" s="1">
        <v>1.0</v>
      </c>
      <c r="D31" s="1">
        <v>9.0</v>
      </c>
      <c r="E31" s="1">
        <v>2.0</v>
      </c>
      <c r="F31" s="1">
        <v>474.0</v>
      </c>
      <c r="G31" s="1">
        <v>592.0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100</v>
      </c>
      <c r="B32" s="1">
        <v>0.0</v>
      </c>
      <c r="C32" s="1">
        <v>0.0</v>
      </c>
      <c r="D32" s="1">
        <v>0.0</v>
      </c>
      <c r="E32" s="1">
        <v>3.0</v>
      </c>
      <c r="F32" s="1">
        <v>2.0</v>
      </c>
      <c r="G32" s="1">
        <v>5.0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101</v>
      </c>
      <c r="B33" s="1">
        <v>2.0</v>
      </c>
      <c r="C33" s="1">
        <v>13.0</v>
      </c>
      <c r="D33" s="1">
        <v>30.0</v>
      </c>
      <c r="E33" s="1">
        <v>69.0</v>
      </c>
      <c r="F33" s="1">
        <v>45.0</v>
      </c>
      <c r="G33" s="1">
        <v>1.0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102</v>
      </c>
      <c r="B34" s="1">
        <v>4.0</v>
      </c>
      <c r="C34" s="1">
        <v>5.0</v>
      </c>
      <c r="D34" s="1">
        <v>5.0</v>
      </c>
      <c r="E34" s="1">
        <v>10.0</v>
      </c>
      <c r="F34" s="1">
        <v>56.0</v>
      </c>
      <c r="G34" s="1">
        <v>9.0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103</v>
      </c>
      <c r="B35" s="1">
        <v>12.0</v>
      </c>
      <c r="C35" s="1">
        <v>22.0</v>
      </c>
      <c r="D35" s="1">
        <v>14.0</v>
      </c>
      <c r="E35" s="1">
        <v>31.0</v>
      </c>
      <c r="F35" s="1">
        <v>538.0</v>
      </c>
      <c r="G35" s="1">
        <v>680.0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104</v>
      </c>
      <c r="B36" s="1">
        <v>51.0</v>
      </c>
      <c r="C36" s="1">
        <v>51.0</v>
      </c>
      <c r="D36" s="1">
        <v>0.0</v>
      </c>
      <c r="E36" s="1">
        <v>0.0</v>
      </c>
      <c r="F36" s="1">
        <v>0.0</v>
      </c>
      <c r="G36" s="1">
        <v>0.0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105</v>
      </c>
      <c r="B37" s="1">
        <v>51.0</v>
      </c>
      <c r="C37" s="1">
        <v>51.0</v>
      </c>
      <c r="D37" s="1">
        <v>0.0</v>
      </c>
      <c r="E37" s="1">
        <v>0.0</v>
      </c>
      <c r="F37" s="1">
        <v>0.0</v>
      </c>
      <c r="G37" s="1">
        <v>0.0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106</v>
      </c>
      <c r="B38" s="1">
        <v>0.0</v>
      </c>
      <c r="C38" s="1">
        <v>0.0</v>
      </c>
      <c r="D38" s="1">
        <v>1.0</v>
      </c>
      <c r="E38" s="1">
        <v>1.0</v>
      </c>
      <c r="F38" s="1">
        <v>1.0</v>
      </c>
      <c r="G38" s="1">
        <v>0.0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107</v>
      </c>
      <c r="B39" s="1">
        <v>2.0</v>
      </c>
      <c r="C39" s="1">
        <v>2.0</v>
      </c>
      <c r="D39" s="1">
        <v>425.0</v>
      </c>
      <c r="E39" s="1">
        <v>461.0</v>
      </c>
      <c r="F39" s="1">
        <v>473.0</v>
      </c>
      <c r="G39" s="1">
        <v>476.0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108</v>
      </c>
      <c r="B40" s="1">
        <v>-52.0</v>
      </c>
      <c r="C40" s="1">
        <v>-67.0</v>
      </c>
      <c r="D40" s="1">
        <v>-93.0</v>
      </c>
      <c r="E40" s="1">
        <v>-99.0</v>
      </c>
      <c r="F40" s="1">
        <v>-193.0</v>
      </c>
      <c r="G40" s="1">
        <v>-258.0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109</v>
      </c>
      <c r="B41" s="1">
        <v>0.0</v>
      </c>
      <c r="C41" s="1">
        <v>0.0</v>
      </c>
      <c r="D41" s="1">
        <v>0.0</v>
      </c>
      <c r="E41" s="1">
        <v>0.0</v>
      </c>
      <c r="F41" s="1">
        <v>0.0</v>
      </c>
      <c r="G41" s="1">
        <v>-5.0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110</v>
      </c>
      <c r="B42" s="1">
        <v>-50.0</v>
      </c>
      <c r="C42" s="1">
        <v>-64.0</v>
      </c>
      <c r="D42" s="1">
        <v>332.0</v>
      </c>
      <c r="E42" s="1">
        <v>362.0</v>
      </c>
      <c r="F42" s="1">
        <v>280.0</v>
      </c>
      <c r="G42" s="1">
        <v>212.0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111</v>
      </c>
      <c r="B43" s="1">
        <v>0.0</v>
      </c>
      <c r="C43" s="1">
        <v>0.0</v>
      </c>
      <c r="D43" s="1">
        <v>0.0</v>
      </c>
      <c r="E43" s="1">
        <v>0.0</v>
      </c>
      <c r="F43" s="1">
        <v>9.0</v>
      </c>
      <c r="G43" s="1">
        <v>2.0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112</v>
      </c>
      <c r="B44" s="1">
        <v>84.0</v>
      </c>
      <c r="C44" s="1">
        <v>-13.0</v>
      </c>
      <c r="D44" s="1">
        <v>332.0</v>
      </c>
      <c r="E44" s="1">
        <v>362.0</v>
      </c>
      <c r="F44" s="1">
        <v>289.0</v>
      </c>
      <c r="G44" s="1">
        <v>215.0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113</v>
      </c>
      <c r="B45" s="1">
        <v>13.0</v>
      </c>
      <c r="C45" s="1">
        <v>9.0</v>
      </c>
      <c r="D45" s="1">
        <v>347.0</v>
      </c>
      <c r="E45" s="1">
        <v>393.0</v>
      </c>
      <c r="F45" s="1">
        <v>827.0</v>
      </c>
      <c r="G45" s="1">
        <v>895.0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64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114</v>
      </c>
      <c r="B47" s="1">
        <v>1.0</v>
      </c>
      <c r="C47" s="1">
        <v>11.0</v>
      </c>
      <c r="D47" s="1">
        <v>17.0</v>
      </c>
      <c r="E47" s="1">
        <v>17.0</v>
      </c>
      <c r="F47" s="1">
        <v>18.0</v>
      </c>
      <c r="G47" s="1">
        <v>18.0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115</v>
      </c>
      <c r="B48" s="1">
        <v>1.0</v>
      </c>
      <c r="C48" s="1">
        <v>11.0</v>
      </c>
      <c r="D48" s="1">
        <v>16.0</v>
      </c>
      <c r="E48" s="1">
        <v>17.0</v>
      </c>
      <c r="F48" s="1">
        <v>18.0</v>
      </c>
      <c r="G48" s="1">
        <v>18.0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116</v>
      </c>
      <c r="B49" s="1" t="s">
        <v>117</v>
      </c>
      <c r="C49" s="1" t="s">
        <v>118</v>
      </c>
      <c r="D49" s="1" t="s">
        <v>119</v>
      </c>
      <c r="E49" s="1" t="s">
        <v>120</v>
      </c>
      <c r="F49" s="1" t="s">
        <v>121</v>
      </c>
      <c r="G49" s="1" t="s">
        <v>122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123</v>
      </c>
      <c r="B50" s="1">
        <v>-50.0</v>
      </c>
      <c r="C50" s="1">
        <v>-66.0</v>
      </c>
      <c r="D50" s="1">
        <v>331.0</v>
      </c>
      <c r="E50" s="1">
        <v>351.0</v>
      </c>
      <c r="F50" s="1">
        <v>151.0</v>
      </c>
      <c r="G50" s="1">
        <v>173.0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124</v>
      </c>
      <c r="B51" s="1" t="s">
        <v>117</v>
      </c>
      <c r="C51" s="1" t="s">
        <v>125</v>
      </c>
      <c r="D51" s="1" t="s">
        <v>126</v>
      </c>
      <c r="E51" s="1">
        <v>20.0</v>
      </c>
      <c r="F51" s="1" t="s">
        <v>127</v>
      </c>
      <c r="G51" s="1" t="s">
        <v>128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129</v>
      </c>
      <c r="B52" s="1">
        <v>3.0</v>
      </c>
      <c r="C52" s="1">
        <v>12.0</v>
      </c>
      <c r="D52" s="1">
        <v>20.0</v>
      </c>
      <c r="E52" s="1">
        <v>4.0</v>
      </c>
      <c r="F52" s="1">
        <v>503.0</v>
      </c>
      <c r="G52" s="1">
        <v>627.0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130</v>
      </c>
      <c r="B53" s="1">
        <v>-1.0</v>
      </c>
      <c r="C53" s="1">
        <v>9.0</v>
      </c>
      <c r="D53" s="1">
        <v>-329.0</v>
      </c>
      <c r="E53" s="1">
        <v>-347.0</v>
      </c>
      <c r="F53" s="1">
        <v>273.0</v>
      </c>
      <c r="G53" s="1">
        <v>474.0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131</v>
      </c>
      <c r="B54" s="1">
        <v>0.0</v>
      </c>
      <c r="C54" s="1">
        <v>0.0</v>
      </c>
      <c r="D54" s="1">
        <v>0.0</v>
      </c>
      <c r="E54" s="1">
        <v>6.0</v>
      </c>
      <c r="F54" s="1">
        <v>2.0</v>
      </c>
      <c r="G54" s="1">
        <v>11.0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132</v>
      </c>
      <c r="B55" s="1">
        <v>0.0</v>
      </c>
      <c r="C55" s="1">
        <v>0.0</v>
      </c>
      <c r="D55" s="1">
        <v>0.0</v>
      </c>
      <c r="E55" s="1">
        <v>0.0</v>
      </c>
      <c r="F55" s="1">
        <v>9.0</v>
      </c>
      <c r="G55" s="1">
        <v>2.0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133</v>
      </c>
      <c r="B56" s="1">
        <v>0.0</v>
      </c>
      <c r="C56" s="1">
        <v>6.0</v>
      </c>
      <c r="D56" s="1">
        <v>6.0</v>
      </c>
      <c r="E56" s="1">
        <v>3.0</v>
      </c>
      <c r="F56" s="1">
        <v>0.0</v>
      </c>
      <c r="G56" s="1">
        <v>0.0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134</v>
      </c>
      <c r="B57" s="1">
        <v>2.0</v>
      </c>
      <c r="C57" s="1">
        <v>2.0</v>
      </c>
      <c r="D57" s="1">
        <v>0.0</v>
      </c>
      <c r="E57" s="1">
        <v>0.0</v>
      </c>
      <c r="F57" s="1">
        <v>0.0</v>
      </c>
      <c r="G57" s="1">
        <v>0.0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135</v>
      </c>
      <c r="B58" s="1">
        <v>0.0</v>
      </c>
      <c r="C58" s="1">
        <v>0.0</v>
      </c>
      <c r="D58" s="1">
        <v>3.0</v>
      </c>
      <c r="E58" s="1">
        <v>18.0</v>
      </c>
      <c r="F58" s="1">
        <v>0.0</v>
      </c>
      <c r="G58" s="1">
        <v>0.0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136</v>
      </c>
      <c r="B59" s="1">
        <v>1.0</v>
      </c>
      <c r="C59" s="1">
        <v>1.0</v>
      </c>
      <c r="D59" s="1">
        <v>1.0</v>
      </c>
      <c r="E59" s="1">
        <v>2.0</v>
      </c>
      <c r="F59" s="1">
        <v>402.0</v>
      </c>
      <c r="G59" s="1">
        <v>514.0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137</v>
      </c>
      <c r="B60" s="1">
        <v>0.0</v>
      </c>
      <c r="C60" s="1">
        <v>0.0</v>
      </c>
      <c r="D60" s="1">
        <v>59.0</v>
      </c>
      <c r="E60" s="1">
        <v>177.0</v>
      </c>
      <c r="F60" s="1">
        <v>318.0</v>
      </c>
      <c r="G60" s="1">
        <v>142.0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138</v>
      </c>
      <c r="B61" s="1">
        <v>7.0</v>
      </c>
      <c r="C61" s="1">
        <v>0.0</v>
      </c>
      <c r="D61" s="1">
        <v>0.0</v>
      </c>
      <c r="E61" s="1">
        <v>14.0</v>
      </c>
      <c r="F61" s="1">
        <v>12.0</v>
      </c>
      <c r="G61" s="1">
        <v>1.0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139</v>
      </c>
      <c r="B2" s="1">
        <v>9.0</v>
      </c>
      <c r="C2" s="1">
        <v>7.0</v>
      </c>
      <c r="D2" s="1">
        <v>20.0</v>
      </c>
      <c r="E2" s="1">
        <v>15.0</v>
      </c>
      <c r="F2" s="1">
        <v>23.0</v>
      </c>
      <c r="G2" s="1">
        <v>79.0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140</v>
      </c>
      <c r="B3" s="1">
        <v>9.0</v>
      </c>
      <c r="C3" s="1">
        <v>7.0</v>
      </c>
      <c r="D3" s="1">
        <v>20.0</v>
      </c>
      <c r="E3" s="1">
        <v>15.0</v>
      </c>
      <c r="F3" s="1">
        <v>23.0</v>
      </c>
      <c r="G3" s="1">
        <v>79.0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141</v>
      </c>
      <c r="B4" s="1">
        <v>9.0</v>
      </c>
      <c r="C4" s="1">
        <v>9.0</v>
      </c>
      <c r="D4" s="1">
        <v>13.0</v>
      </c>
      <c r="E4" s="1">
        <v>47.0</v>
      </c>
      <c r="F4" s="1">
        <v>73.0</v>
      </c>
      <c r="G4" s="1">
        <v>56.0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142</v>
      </c>
      <c r="B5" s="1">
        <v>1.0</v>
      </c>
      <c r="C5" s="1">
        <v>2.0</v>
      </c>
      <c r="D5" s="1">
        <v>4.0</v>
      </c>
      <c r="E5" s="1">
        <v>10.0</v>
      </c>
      <c r="F5" s="1">
        <v>0.0</v>
      </c>
      <c r="G5" s="1">
        <v>0.0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143</v>
      </c>
      <c r="B6" s="1">
        <v>11.0</v>
      </c>
      <c r="C6" s="1">
        <v>8.0</v>
      </c>
      <c r="D6" s="1">
        <v>17.0</v>
      </c>
      <c r="E6" s="1">
        <v>16.0</v>
      </c>
      <c r="F6" s="1">
        <v>9.0</v>
      </c>
      <c r="G6" s="1">
        <v>37.0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144</v>
      </c>
      <c r="B7" s="1">
        <v>22.0</v>
      </c>
      <c r="C7" s="1">
        <v>20.0</v>
      </c>
      <c r="D7" s="1">
        <v>35.0</v>
      </c>
      <c r="E7" s="1">
        <v>74.0</v>
      </c>
      <c r="F7" s="1">
        <v>83.0</v>
      </c>
      <c r="G7" s="1">
        <v>93.0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145</v>
      </c>
      <c r="B8" s="1">
        <v>-12.0</v>
      </c>
      <c r="C8" s="1">
        <v>-13.0</v>
      </c>
      <c r="D8" s="1">
        <v>-15.0</v>
      </c>
      <c r="E8" s="1">
        <v>-58.0</v>
      </c>
      <c r="F8" s="1">
        <v>-59.0</v>
      </c>
      <c r="G8" s="1">
        <v>-14.0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146</v>
      </c>
      <c r="B9" s="1">
        <v>-20.0</v>
      </c>
      <c r="C9" s="1">
        <v>-2.0</v>
      </c>
      <c r="D9" s="1">
        <v>-6.0</v>
      </c>
      <c r="E9" s="1">
        <v>-3.0</v>
      </c>
      <c r="F9" s="1">
        <v>-4.0</v>
      </c>
      <c r="G9" s="1">
        <v>-46.0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147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19.0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148</v>
      </c>
      <c r="B11" s="1">
        <v>-20.0</v>
      </c>
      <c r="C11" s="1">
        <v>-2.0</v>
      </c>
      <c r="D11" s="1">
        <v>-6.0</v>
      </c>
      <c r="E11" s="1">
        <v>-3.0</v>
      </c>
      <c r="F11" s="1">
        <v>-4.0</v>
      </c>
      <c r="G11" s="1">
        <v>-27.0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149</v>
      </c>
      <c r="B12" s="1">
        <v>0.0</v>
      </c>
      <c r="C12" s="1">
        <v>81.0</v>
      </c>
      <c r="D12" s="1">
        <v>-2.0</v>
      </c>
      <c r="E12" s="1">
        <v>90.0</v>
      </c>
      <c r="F12" s="1">
        <v>6.0</v>
      </c>
      <c r="G12" s="1">
        <v>1.0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150</v>
      </c>
      <c r="B13" s="1">
        <v>-12.0</v>
      </c>
      <c r="C13" s="1">
        <v>-14.0</v>
      </c>
      <c r="D13" s="1">
        <v>-24.0</v>
      </c>
      <c r="E13" s="1">
        <v>31.0</v>
      </c>
      <c r="F13" s="1">
        <v>-57.0</v>
      </c>
      <c r="G13" s="1">
        <v>-39.0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151</v>
      </c>
      <c r="B14" s="1">
        <v>0.0</v>
      </c>
      <c r="C14" s="1">
        <v>0.0</v>
      </c>
      <c r="D14" s="1">
        <v>0.0</v>
      </c>
      <c r="E14" s="1">
        <v>-2.0</v>
      </c>
      <c r="F14" s="1">
        <v>58.0</v>
      </c>
      <c r="G14" s="1">
        <v>4.0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152</v>
      </c>
      <c r="B15" s="1">
        <v>0.0</v>
      </c>
      <c r="C15" s="1">
        <v>0.0</v>
      </c>
      <c r="D15" s="1">
        <v>0.0</v>
      </c>
      <c r="E15" s="1">
        <v>-3.0</v>
      </c>
      <c r="F15" s="1">
        <v>0.0</v>
      </c>
      <c r="G15" s="1">
        <v>0.0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153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-27.0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154</v>
      </c>
      <c r="B17" s="1">
        <v>0.0</v>
      </c>
      <c r="C17" s="1">
        <v>0.0</v>
      </c>
      <c r="D17" s="1">
        <v>-1.0</v>
      </c>
      <c r="E17" s="1">
        <v>0.0</v>
      </c>
      <c r="F17" s="1">
        <v>4.0</v>
      </c>
      <c r="G17" s="1">
        <v>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155</v>
      </c>
      <c r="B18" s="1">
        <v>-12.0</v>
      </c>
      <c r="C18" s="1">
        <v>-14.0</v>
      </c>
      <c r="D18" s="1">
        <v>-25.0</v>
      </c>
      <c r="E18" s="1">
        <v>28.0</v>
      </c>
      <c r="F18" s="1">
        <v>-52.0</v>
      </c>
      <c r="G18" s="1">
        <v>-62.0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156</v>
      </c>
      <c r="B19" s="1">
        <v>-12.0</v>
      </c>
      <c r="C19" s="1">
        <v>-14.0</v>
      </c>
      <c r="D19" s="1">
        <v>-25.0</v>
      </c>
      <c r="E19" s="1">
        <v>28.0</v>
      </c>
      <c r="F19" s="1">
        <v>-52.0</v>
      </c>
      <c r="G19" s="1">
        <v>-62.0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157</v>
      </c>
      <c r="B20" s="1">
        <v>0.0</v>
      </c>
      <c r="C20" s="1">
        <v>0.0</v>
      </c>
      <c r="D20" s="1">
        <v>0.0</v>
      </c>
      <c r="E20" s="1">
        <v>0.0</v>
      </c>
      <c r="F20" s="1">
        <v>-40.0</v>
      </c>
      <c r="G20" s="1">
        <v>-4.0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158</v>
      </c>
      <c r="B21" s="1">
        <v>-12.0</v>
      </c>
      <c r="C21" s="1">
        <v>-14.0</v>
      </c>
      <c r="D21" s="1">
        <v>-25.0</v>
      </c>
      <c r="E21" s="1">
        <v>28.0</v>
      </c>
      <c r="F21" s="1">
        <v>-92.0</v>
      </c>
      <c r="G21" s="1">
        <v>-66.0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111</v>
      </c>
      <c r="B22" s="1">
        <v>0.0</v>
      </c>
      <c r="C22" s="1">
        <v>0.0</v>
      </c>
      <c r="D22" s="1">
        <v>0.0</v>
      </c>
      <c r="E22" s="1">
        <v>0.0</v>
      </c>
      <c r="F22" s="1">
        <v>-1.0</v>
      </c>
      <c r="G22" s="1">
        <v>77.0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159</v>
      </c>
      <c r="B23" s="1">
        <v>-12.0</v>
      </c>
      <c r="C23" s="1">
        <v>-14.0</v>
      </c>
      <c r="D23" s="1">
        <v>-25.0</v>
      </c>
      <c r="E23" s="1">
        <v>28.0</v>
      </c>
      <c r="F23" s="1">
        <v>-93.0</v>
      </c>
      <c r="G23" s="1">
        <v>-65.0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160</v>
      </c>
      <c r="B24" s="1">
        <v>-12.0</v>
      </c>
      <c r="C24" s="1">
        <v>-14.0</v>
      </c>
      <c r="D24" s="1">
        <v>-25.0</v>
      </c>
      <c r="E24" s="1">
        <v>28.0</v>
      </c>
      <c r="F24" s="1">
        <v>-93.0</v>
      </c>
      <c r="G24" s="1">
        <v>-65.0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161</v>
      </c>
      <c r="B25" s="1">
        <v>-12.0</v>
      </c>
      <c r="C25" s="1">
        <v>-14.0</v>
      </c>
      <c r="D25" s="1">
        <v>-25.0</v>
      </c>
      <c r="E25" s="1">
        <v>28.0</v>
      </c>
      <c r="F25" s="1">
        <v>-53.0</v>
      </c>
      <c r="G25" s="1">
        <v>-61.0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162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163</v>
      </c>
      <c r="B27" s="1" t="s">
        <v>164</v>
      </c>
      <c r="C27" s="1" t="s">
        <v>165</v>
      </c>
      <c r="D27" s="1" t="s">
        <v>166</v>
      </c>
      <c r="E27" s="1" t="s">
        <v>167</v>
      </c>
      <c r="F27" s="1" t="s">
        <v>168</v>
      </c>
      <c r="G27" s="1" t="s">
        <v>169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170</v>
      </c>
      <c r="B28" s="1" t="s">
        <v>164</v>
      </c>
      <c r="C28" s="1" t="s">
        <v>165</v>
      </c>
      <c r="D28" s="1" t="s">
        <v>166</v>
      </c>
      <c r="E28" s="1" t="s">
        <v>167</v>
      </c>
      <c r="F28" s="1" t="s">
        <v>171</v>
      </c>
      <c r="G28" s="1" t="s">
        <v>172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173</v>
      </c>
      <c r="B29" s="1">
        <v>1.0</v>
      </c>
      <c r="C29" s="1">
        <v>11.0</v>
      </c>
      <c r="D29" s="1">
        <v>10.0</v>
      </c>
      <c r="E29" s="1">
        <v>17.0</v>
      </c>
      <c r="F29" s="1">
        <v>17.0</v>
      </c>
      <c r="G29" s="1">
        <v>18.0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174</v>
      </c>
      <c r="B30" s="1" t="s">
        <v>164</v>
      </c>
      <c r="C30" s="1" t="s">
        <v>165</v>
      </c>
      <c r="D30" s="1" t="s">
        <v>166</v>
      </c>
      <c r="E30" s="1" t="s">
        <v>175</v>
      </c>
      <c r="F30" s="1" t="s">
        <v>176</v>
      </c>
      <c r="G30" s="1" t="s">
        <v>169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177</v>
      </c>
      <c r="B31" s="1" t="s">
        <v>164</v>
      </c>
      <c r="C31" s="1" t="s">
        <v>165</v>
      </c>
      <c r="D31" s="1" t="s">
        <v>166</v>
      </c>
      <c r="E31" s="1" t="s">
        <v>175</v>
      </c>
      <c r="F31" s="1" t="s">
        <v>178</v>
      </c>
      <c r="G31" s="1" t="s">
        <v>172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179</v>
      </c>
      <c r="B32" s="1">
        <v>1.0</v>
      </c>
      <c r="C32" s="1">
        <v>11.0</v>
      </c>
      <c r="D32" s="1">
        <v>10.0</v>
      </c>
      <c r="E32" s="1">
        <v>18.0</v>
      </c>
      <c r="F32" s="1">
        <v>17.0</v>
      </c>
      <c r="G32" s="1">
        <v>18.0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180</v>
      </c>
      <c r="B33" s="1" t="s">
        <v>181</v>
      </c>
      <c r="C33" s="1" t="s">
        <v>182</v>
      </c>
      <c r="D33" s="1" t="s">
        <v>183</v>
      </c>
      <c r="E33" s="1" t="s">
        <v>184</v>
      </c>
      <c r="F33" s="1" t="s">
        <v>185</v>
      </c>
      <c r="G33" s="1" t="s">
        <v>186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187</v>
      </c>
      <c r="B34" s="1" t="s">
        <v>181</v>
      </c>
      <c r="C34" s="1" t="s">
        <v>182</v>
      </c>
      <c r="D34" s="1" t="s">
        <v>183</v>
      </c>
      <c r="E34" s="1" t="s">
        <v>188</v>
      </c>
      <c r="F34" s="1" t="s">
        <v>185</v>
      </c>
      <c r="G34" s="1" t="s">
        <v>186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189</v>
      </c>
      <c r="B35" s="1">
        <v>0.0</v>
      </c>
      <c r="C35" s="1" t="s">
        <v>190</v>
      </c>
      <c r="D35" s="1">
        <v>0.0</v>
      </c>
      <c r="E35" s="1">
        <v>0.0</v>
      </c>
      <c r="F35" s="1">
        <v>0.0</v>
      </c>
      <c r="G35" s="1">
        <v>0.0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64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191</v>
      </c>
      <c r="B37" s="1">
        <v>0.0</v>
      </c>
      <c r="C37" s="1">
        <v>0.0</v>
      </c>
      <c r="D37" s="1">
        <v>0.0</v>
      </c>
      <c r="E37" s="1">
        <v>0.0</v>
      </c>
      <c r="F37" s="1">
        <v>22.0</v>
      </c>
      <c r="G37" s="1">
        <v>73.0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192</v>
      </c>
      <c r="B38" s="1">
        <v>0.0</v>
      </c>
      <c r="C38" s="1">
        <v>0.0</v>
      </c>
      <c r="D38" s="1">
        <v>0.0</v>
      </c>
      <c r="E38" s="1">
        <v>0.0</v>
      </c>
      <c r="F38" s="1">
        <v>75.0</v>
      </c>
      <c r="G38" s="1">
        <v>6.0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193</v>
      </c>
      <c r="B39" s="1">
        <v>-12.0</v>
      </c>
      <c r="C39" s="1">
        <v>-13.0</v>
      </c>
      <c r="D39" s="1">
        <v>-14.0</v>
      </c>
      <c r="E39" s="1">
        <v>-57.0</v>
      </c>
      <c r="F39" s="1">
        <v>-53.0</v>
      </c>
      <c r="G39" s="1">
        <v>7.0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194</v>
      </c>
      <c r="B40" s="1">
        <v>-12.0</v>
      </c>
      <c r="C40" s="1">
        <v>-13.0</v>
      </c>
      <c r="D40" s="1">
        <v>-15.0</v>
      </c>
      <c r="E40" s="1">
        <v>-58.0</v>
      </c>
      <c r="F40" s="1">
        <v>-59.0</v>
      </c>
      <c r="G40" s="1">
        <v>-12.0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195</v>
      </c>
      <c r="B41" s="1">
        <v>-12.0</v>
      </c>
      <c r="C41" s="1">
        <v>-13.0</v>
      </c>
      <c r="D41" s="1">
        <v>-15.0</v>
      </c>
      <c r="E41" s="1">
        <v>-58.0</v>
      </c>
      <c r="F41" s="1">
        <v>-59.0</v>
      </c>
      <c r="G41" s="1">
        <v>-14.0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196</v>
      </c>
      <c r="B42" s="1">
        <v>0.0</v>
      </c>
      <c r="C42" s="1">
        <v>0.0</v>
      </c>
      <c r="D42" s="1">
        <v>0.0</v>
      </c>
      <c r="E42" s="1">
        <v>-57.0</v>
      </c>
      <c r="F42" s="1">
        <v>-53.0</v>
      </c>
      <c r="G42" s="1">
        <v>8.0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197</v>
      </c>
      <c r="B43" s="1">
        <v>-8.0</v>
      </c>
      <c r="C43" s="1">
        <v>-9.0</v>
      </c>
      <c r="D43" s="1">
        <v>-15.0</v>
      </c>
      <c r="E43" s="1">
        <v>19.0</v>
      </c>
      <c r="F43" s="1">
        <v>-37.0</v>
      </c>
      <c r="G43" s="1">
        <v>-24.0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198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199</v>
      </c>
      <c r="B45" s="1">
        <v>1.0</v>
      </c>
      <c r="C45" s="1">
        <v>2.0</v>
      </c>
      <c r="D45" s="1">
        <v>4.0</v>
      </c>
      <c r="E45" s="1">
        <v>10.0</v>
      </c>
      <c r="F45" s="1">
        <v>0.0</v>
      </c>
      <c r="G45" s="1">
        <v>0.0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200</v>
      </c>
      <c r="B46" s="1">
        <v>0.0</v>
      </c>
      <c r="C46" s="1">
        <v>0.0</v>
      </c>
      <c r="D46" s="1">
        <v>0.0</v>
      </c>
      <c r="E46" s="1">
        <v>85.0</v>
      </c>
      <c r="F46" s="1">
        <v>29.0</v>
      </c>
      <c r="G46" s="1">
        <v>1.0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201</v>
      </c>
      <c r="B47" s="1">
        <v>0.0</v>
      </c>
      <c r="C47" s="1">
        <v>0.0</v>
      </c>
      <c r="D47" s="1">
        <v>0.0</v>
      </c>
      <c r="E47" s="1">
        <v>11.0</v>
      </c>
      <c r="F47" s="1">
        <v>4.0</v>
      </c>
      <c r="G47" s="1">
        <v>94.0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202</v>
      </c>
      <c r="B48" s="1">
        <v>0.0</v>
      </c>
      <c r="C48" s="1">
        <v>0.0</v>
      </c>
      <c r="D48" s="1">
        <v>0.0</v>
      </c>
      <c r="E48" s="1">
        <v>74.0</v>
      </c>
      <c r="F48" s="1">
        <v>25.0</v>
      </c>
      <c r="G48" s="1">
        <v>48.0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203</v>
      </c>
      <c r="B49" s="1">
        <v>30.0</v>
      </c>
      <c r="C49" s="1">
        <v>20.0</v>
      </c>
      <c r="D49" s="1">
        <v>97.0</v>
      </c>
      <c r="E49" s="1">
        <v>7.0</v>
      </c>
      <c r="F49" s="1">
        <v>10.0</v>
      </c>
      <c r="G49" s="1">
        <v>2.0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204</v>
      </c>
      <c r="B50" s="1">
        <v>30.0</v>
      </c>
      <c r="C50" s="1">
        <v>20.0</v>
      </c>
      <c r="D50" s="1">
        <v>97.0</v>
      </c>
      <c r="E50" s="1">
        <v>7.0</v>
      </c>
      <c r="F50" s="1">
        <v>10.0</v>
      </c>
      <c r="G50" s="1">
        <v>2.0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205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206</v>
      </c>
      <c r="B3" s="1">
        <v>0.0</v>
      </c>
      <c r="C3" s="1" t="s">
        <v>207</v>
      </c>
      <c r="D3" s="1" t="s">
        <v>208</v>
      </c>
      <c r="E3" s="1" t="s">
        <v>209</v>
      </c>
      <c r="F3" s="1" t="s">
        <v>210</v>
      </c>
      <c r="G3" s="1" t="s">
        <v>211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212</v>
      </c>
      <c r="B4" s="1">
        <v>0.0</v>
      </c>
      <c r="C4" s="1" t="s">
        <v>213</v>
      </c>
      <c r="D4" s="1" t="s">
        <v>214</v>
      </c>
      <c r="E4" s="1" t="s">
        <v>215</v>
      </c>
      <c r="F4" s="1" t="s">
        <v>216</v>
      </c>
      <c r="G4" s="1" t="s">
        <v>217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218</v>
      </c>
      <c r="B5" s="1">
        <v>0.0</v>
      </c>
      <c r="C5" s="1" t="s">
        <v>219</v>
      </c>
      <c r="D5" s="1" t="s">
        <v>220</v>
      </c>
      <c r="E5" s="1" t="s">
        <v>221</v>
      </c>
      <c r="F5" s="1" t="s">
        <v>222</v>
      </c>
      <c r="G5" s="1" t="s">
        <v>223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224</v>
      </c>
      <c r="B6" s="1">
        <v>0.0</v>
      </c>
      <c r="C6" s="1" t="s">
        <v>225</v>
      </c>
      <c r="D6" s="1" t="s">
        <v>220</v>
      </c>
      <c r="E6" s="1" t="s">
        <v>221</v>
      </c>
      <c r="F6" s="1" t="s">
        <v>226</v>
      </c>
      <c r="G6" s="1" t="s">
        <v>227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229</v>
      </c>
      <c r="B8" s="1" t="s">
        <v>230</v>
      </c>
      <c r="C8" s="1" t="s">
        <v>231</v>
      </c>
      <c r="D8" s="1" t="s">
        <v>232</v>
      </c>
      <c r="E8" s="1" t="s">
        <v>233</v>
      </c>
      <c r="F8" s="1" t="s">
        <v>234</v>
      </c>
      <c r="G8" s="1" t="s">
        <v>235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236</v>
      </c>
      <c r="B9" s="1" t="s">
        <v>237</v>
      </c>
      <c r="C9" s="1" t="s">
        <v>238</v>
      </c>
      <c r="D9" s="1" t="s">
        <v>239</v>
      </c>
      <c r="E9" s="1" t="s">
        <v>240</v>
      </c>
      <c r="F9" s="1" t="s">
        <v>241</v>
      </c>
      <c r="G9" s="1" t="s">
        <v>242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243</v>
      </c>
      <c r="B10" s="1" t="s">
        <v>244</v>
      </c>
      <c r="C10" s="1" t="s">
        <v>245</v>
      </c>
      <c r="D10" s="1" t="s">
        <v>246</v>
      </c>
      <c r="E10" s="1" t="s">
        <v>247</v>
      </c>
      <c r="F10" s="1" t="s">
        <v>248</v>
      </c>
      <c r="G10" s="1" t="s">
        <v>249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250</v>
      </c>
      <c r="B11" s="1">
        <v>-133.0</v>
      </c>
      <c r="C11" s="1" t="s">
        <v>251</v>
      </c>
      <c r="D11" s="1" t="s">
        <v>252</v>
      </c>
      <c r="E11" s="1" t="s">
        <v>253</v>
      </c>
      <c r="F11" s="1" t="s">
        <v>254</v>
      </c>
      <c r="G11" s="1" t="s">
        <v>255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256</v>
      </c>
      <c r="B12" s="1">
        <v>-133.0</v>
      </c>
      <c r="C12" s="1" t="s">
        <v>251</v>
      </c>
      <c r="D12" s="1" t="s">
        <v>252</v>
      </c>
      <c r="E12" s="1" t="s">
        <v>253</v>
      </c>
      <c r="F12" s="1" t="s">
        <v>254</v>
      </c>
      <c r="G12" s="1" t="s">
        <v>257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258</v>
      </c>
      <c r="B13" s="1" t="s">
        <v>259</v>
      </c>
      <c r="C13" s="1" t="s">
        <v>260</v>
      </c>
      <c r="D13" s="1" t="s">
        <v>261</v>
      </c>
      <c r="E13" s="1" t="s">
        <v>262</v>
      </c>
      <c r="F13" s="1" t="s">
        <v>263</v>
      </c>
      <c r="G13" s="1" t="s">
        <v>264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265</v>
      </c>
      <c r="B14" s="1" t="s">
        <v>259</v>
      </c>
      <c r="C14" s="1" t="s">
        <v>260</v>
      </c>
      <c r="D14" s="1" t="s">
        <v>261</v>
      </c>
      <c r="E14" s="1" t="s">
        <v>262</v>
      </c>
      <c r="F14" s="1" t="s">
        <v>266</v>
      </c>
      <c r="G14" s="1" t="s">
        <v>267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268</v>
      </c>
      <c r="B15" s="1" t="s">
        <v>259</v>
      </c>
      <c r="C15" s="1" t="s">
        <v>260</v>
      </c>
      <c r="D15" s="1" t="s">
        <v>261</v>
      </c>
      <c r="E15" s="1" t="s">
        <v>262</v>
      </c>
      <c r="F15" s="1" t="s">
        <v>269</v>
      </c>
      <c r="G15" s="1" t="s">
        <v>270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271</v>
      </c>
      <c r="B16" s="1" t="s">
        <v>272</v>
      </c>
      <c r="C16" s="1" t="s">
        <v>273</v>
      </c>
      <c r="D16" s="1" t="s">
        <v>274</v>
      </c>
      <c r="E16" s="1" t="s">
        <v>275</v>
      </c>
      <c r="F16" s="1" t="s">
        <v>276</v>
      </c>
      <c r="G16" s="1" t="s">
        <v>277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278</v>
      </c>
      <c r="B17" s="1">
        <v>0.0</v>
      </c>
      <c r="C17" s="1" t="s">
        <v>279</v>
      </c>
      <c r="D17" s="1" t="s">
        <v>280</v>
      </c>
      <c r="E17" s="1" t="s">
        <v>281</v>
      </c>
      <c r="F17" s="1" t="s">
        <v>282</v>
      </c>
      <c r="G17" s="1" t="s">
        <v>283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284</v>
      </c>
      <c r="B18" s="1">
        <v>0.0</v>
      </c>
      <c r="C18" s="1" t="s">
        <v>285</v>
      </c>
      <c r="D18" s="1">
        <v>-79.0</v>
      </c>
      <c r="E18" s="1" t="s">
        <v>286</v>
      </c>
      <c r="F18" s="1" t="s">
        <v>287</v>
      </c>
      <c r="G18" s="1" t="s">
        <v>288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289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289</v>
      </c>
      <c r="B20" s="1">
        <v>0.0</v>
      </c>
      <c r="C20" s="1" t="s">
        <v>290</v>
      </c>
      <c r="D20" s="1" t="s">
        <v>291</v>
      </c>
      <c r="E20" s="1" t="s">
        <v>292</v>
      </c>
      <c r="F20" s="1" t="s">
        <v>292</v>
      </c>
      <c r="G20" s="1" t="s">
        <v>293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294</v>
      </c>
      <c r="B21" s="1">
        <v>0.0</v>
      </c>
      <c r="C21" s="1" t="s">
        <v>295</v>
      </c>
      <c r="D21" s="1" t="s">
        <v>296</v>
      </c>
      <c r="E21" s="1" t="s">
        <v>297</v>
      </c>
      <c r="F21" s="1" t="s">
        <v>298</v>
      </c>
      <c r="G21" s="1" t="s">
        <v>299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300</v>
      </c>
      <c r="B22" s="1">
        <v>0.0</v>
      </c>
      <c r="C22" s="1" t="s">
        <v>301</v>
      </c>
      <c r="D22" s="1" t="s">
        <v>302</v>
      </c>
      <c r="E22" s="1" t="s">
        <v>303</v>
      </c>
      <c r="F22" s="1">
        <v>0.0</v>
      </c>
      <c r="G22" s="1" t="s">
        <v>304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305</v>
      </c>
      <c r="B23" s="1">
        <v>0.0</v>
      </c>
      <c r="C23" s="1" t="s">
        <v>306</v>
      </c>
      <c r="D23" s="1" t="s">
        <v>307</v>
      </c>
      <c r="E23" s="1" t="s">
        <v>308</v>
      </c>
      <c r="F23" s="1">
        <v>0.0</v>
      </c>
      <c r="G23" s="1">
        <v>0.0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309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310</v>
      </c>
      <c r="B25" s="1" t="s">
        <v>311</v>
      </c>
      <c r="C25" s="1" t="s">
        <v>312</v>
      </c>
      <c r="D25" s="1" t="s">
        <v>313</v>
      </c>
      <c r="E25" s="1" t="s">
        <v>314</v>
      </c>
      <c r="F25" s="1" t="s">
        <v>315</v>
      </c>
      <c r="G25" s="1" t="s">
        <v>316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317</v>
      </c>
      <c r="B26" s="1" t="s">
        <v>318</v>
      </c>
      <c r="C26" s="1" t="s">
        <v>319</v>
      </c>
      <c r="D26" s="1" t="s">
        <v>320</v>
      </c>
      <c r="E26" s="1" t="s">
        <v>321</v>
      </c>
      <c r="F26" s="1">
        <v>4.0</v>
      </c>
      <c r="G26" s="1" t="s">
        <v>322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323</v>
      </c>
      <c r="B27" s="1" t="s">
        <v>324</v>
      </c>
      <c r="C27" s="1" t="s">
        <v>325</v>
      </c>
      <c r="D27" s="1" t="s">
        <v>326</v>
      </c>
      <c r="E27" s="1" t="s">
        <v>327</v>
      </c>
      <c r="F27" s="1" t="s">
        <v>328</v>
      </c>
      <c r="G27" s="1" t="s">
        <v>329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330</v>
      </c>
      <c r="B28" s="1">
        <v>0.0</v>
      </c>
      <c r="C28" s="1" t="s">
        <v>331</v>
      </c>
      <c r="D28" s="1" t="s">
        <v>332</v>
      </c>
      <c r="E28" s="1" t="s">
        <v>333</v>
      </c>
      <c r="F28" s="1">
        <v>0.0</v>
      </c>
      <c r="G28" s="1" t="s">
        <v>334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335</v>
      </c>
      <c r="B29" s="1">
        <v>0.0</v>
      </c>
      <c r="C29" s="1" t="s">
        <v>336</v>
      </c>
      <c r="D29" s="1" t="s">
        <v>337</v>
      </c>
      <c r="E29" s="1" t="s">
        <v>338</v>
      </c>
      <c r="F29" s="1">
        <v>0.0</v>
      </c>
      <c r="G29" s="1">
        <v>0.0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339</v>
      </c>
      <c r="B30" s="1">
        <v>0.0</v>
      </c>
      <c r="C30" s="1" t="s">
        <v>340</v>
      </c>
      <c r="D30" s="1" t="s">
        <v>341</v>
      </c>
      <c r="E30" s="1" t="s">
        <v>342</v>
      </c>
      <c r="F30" s="1" t="s">
        <v>343</v>
      </c>
      <c r="G30" s="1" t="s">
        <v>344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345</v>
      </c>
      <c r="B31" s="1">
        <v>0.0</v>
      </c>
      <c r="C31" s="1" t="s">
        <v>346</v>
      </c>
      <c r="D31" s="1" t="s">
        <v>347</v>
      </c>
      <c r="E31" s="1" t="s">
        <v>348</v>
      </c>
      <c r="F31" s="1">
        <v>0.0</v>
      </c>
      <c r="G31" s="1">
        <v>0.0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349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350</v>
      </c>
      <c r="B33" s="1" t="s">
        <v>351</v>
      </c>
      <c r="C33" s="1" t="s">
        <v>352</v>
      </c>
      <c r="D33" s="1" t="s">
        <v>353</v>
      </c>
      <c r="E33" s="1" t="s">
        <v>354</v>
      </c>
      <c r="F33" s="1" t="s">
        <v>355</v>
      </c>
      <c r="G33" s="1" t="s">
        <v>356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357</v>
      </c>
      <c r="B34" s="1" t="s">
        <v>358</v>
      </c>
      <c r="C34" s="1" t="s">
        <v>359</v>
      </c>
      <c r="D34" s="1" t="s">
        <v>353</v>
      </c>
      <c r="E34" s="1" t="s">
        <v>360</v>
      </c>
      <c r="F34" s="1" t="s">
        <v>361</v>
      </c>
      <c r="G34" s="1" t="s">
        <v>362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363</v>
      </c>
      <c r="B35" s="1" t="s">
        <v>364</v>
      </c>
      <c r="C35" s="1" t="s">
        <v>365</v>
      </c>
      <c r="D35" s="1" t="s">
        <v>366</v>
      </c>
      <c r="E35" s="1">
        <v>1.0</v>
      </c>
      <c r="F35" s="1" t="s">
        <v>367</v>
      </c>
      <c r="G35" s="1" t="s">
        <v>368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369</v>
      </c>
      <c r="B36" s="1" t="s">
        <v>370</v>
      </c>
      <c r="C36" s="1" t="s">
        <v>371</v>
      </c>
      <c r="D36" s="1" t="s">
        <v>366</v>
      </c>
      <c r="E36" s="1" t="s">
        <v>372</v>
      </c>
      <c r="F36" s="1" t="s">
        <v>373</v>
      </c>
      <c r="G36" s="1" t="s">
        <v>374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375</v>
      </c>
      <c r="B37" s="1" t="s">
        <v>376</v>
      </c>
      <c r="C37" s="1" t="s">
        <v>377</v>
      </c>
      <c r="D37" s="1" t="s">
        <v>378</v>
      </c>
      <c r="E37" s="1" t="s">
        <v>379</v>
      </c>
      <c r="F37" s="1" t="s">
        <v>380</v>
      </c>
      <c r="G37" s="1" t="s">
        <v>381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382</v>
      </c>
      <c r="B38" s="1" t="s">
        <v>383</v>
      </c>
      <c r="C38" s="1" t="s">
        <v>384</v>
      </c>
      <c r="D38" s="1" t="s">
        <v>385</v>
      </c>
      <c r="E38" s="1">
        <v>0.0</v>
      </c>
      <c r="F38" s="1" t="s">
        <v>386</v>
      </c>
      <c r="G38" s="1" t="s">
        <v>387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388</v>
      </c>
      <c r="B39" s="1" t="s">
        <v>389</v>
      </c>
      <c r="C39" s="1" t="s">
        <v>390</v>
      </c>
      <c r="D39" s="1" t="s">
        <v>391</v>
      </c>
      <c r="E39" s="1">
        <v>0.0</v>
      </c>
      <c r="F39" s="1" t="s">
        <v>392</v>
      </c>
      <c r="G39" s="1" t="s">
        <v>393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394</v>
      </c>
      <c r="B40" s="1" t="s">
        <v>395</v>
      </c>
      <c r="C40" s="1" t="s">
        <v>396</v>
      </c>
      <c r="D40" s="1" t="s">
        <v>397</v>
      </c>
      <c r="E40" s="1">
        <v>0.0</v>
      </c>
      <c r="F40" s="1" t="s">
        <v>392</v>
      </c>
      <c r="G40" s="1" t="s">
        <v>299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398</v>
      </c>
      <c r="B41" s="1" t="s">
        <v>399</v>
      </c>
      <c r="C41" s="1" t="s">
        <v>400</v>
      </c>
      <c r="D41" s="1" t="s">
        <v>401</v>
      </c>
      <c r="E41" s="1" t="s">
        <v>402</v>
      </c>
      <c r="F41" s="1" t="s">
        <v>403</v>
      </c>
      <c r="G41" s="1" t="s">
        <v>404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405</v>
      </c>
      <c r="B42" s="1" t="s">
        <v>406</v>
      </c>
      <c r="C42" s="1" t="s">
        <v>407</v>
      </c>
      <c r="D42" s="1" t="s">
        <v>408</v>
      </c>
      <c r="E42" s="1" t="s">
        <v>409</v>
      </c>
      <c r="F42" s="1" t="s">
        <v>410</v>
      </c>
      <c r="G42" s="1" t="s">
        <v>411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412</v>
      </c>
      <c r="B43" s="1" t="s">
        <v>399</v>
      </c>
      <c r="C43" s="1" t="s">
        <v>400</v>
      </c>
      <c r="D43" s="1" t="s">
        <v>401</v>
      </c>
      <c r="E43" s="1" t="s">
        <v>402</v>
      </c>
      <c r="F43" s="1" t="s">
        <v>403</v>
      </c>
      <c r="G43" s="1" t="s">
        <v>413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414</v>
      </c>
      <c r="B44" s="1" t="s">
        <v>406</v>
      </c>
      <c r="C44" s="1" t="s">
        <v>407</v>
      </c>
      <c r="D44" s="1" t="s">
        <v>415</v>
      </c>
      <c r="E44" s="1" t="s">
        <v>416</v>
      </c>
      <c r="F44" s="1" t="s">
        <v>410</v>
      </c>
      <c r="G44" s="1" t="s">
        <v>417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418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419</v>
      </c>
      <c r="B46" s="1">
        <v>0.0</v>
      </c>
      <c r="C46" s="1" t="s">
        <v>420</v>
      </c>
      <c r="D46" s="1" t="s">
        <v>421</v>
      </c>
      <c r="E46" s="1" t="s">
        <v>422</v>
      </c>
      <c r="F46" s="1">
        <v>0.0</v>
      </c>
      <c r="G46" s="1" t="s">
        <v>423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424</v>
      </c>
      <c r="B47" s="1">
        <v>0.0</v>
      </c>
      <c r="C47" s="1" t="s">
        <v>425</v>
      </c>
      <c r="D47" s="1" t="s">
        <v>426</v>
      </c>
      <c r="E47" s="1" t="s">
        <v>427</v>
      </c>
      <c r="F47" s="1">
        <v>0.0</v>
      </c>
      <c r="G47" s="1" t="s">
        <v>428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429</v>
      </c>
      <c r="B48" s="1">
        <v>0.0</v>
      </c>
      <c r="C48" s="1" t="s">
        <v>430</v>
      </c>
      <c r="D48" s="1" t="s">
        <v>431</v>
      </c>
      <c r="E48" s="1" t="s">
        <v>432</v>
      </c>
      <c r="F48" s="1" t="s">
        <v>433</v>
      </c>
      <c r="G48" s="1" t="s">
        <v>434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435</v>
      </c>
      <c r="B49" s="1">
        <v>0.0</v>
      </c>
      <c r="C49" s="1" t="s">
        <v>436</v>
      </c>
      <c r="D49" s="1" t="s">
        <v>437</v>
      </c>
      <c r="E49" s="1" t="s">
        <v>438</v>
      </c>
      <c r="F49" s="1" t="s">
        <v>439</v>
      </c>
      <c r="G49" s="1" t="s">
        <v>440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441</v>
      </c>
      <c r="B50" s="1">
        <v>0.0</v>
      </c>
      <c r="C50" s="1" t="s">
        <v>436</v>
      </c>
      <c r="D50" s="1" t="s">
        <v>437</v>
      </c>
      <c r="E50" s="1" t="s">
        <v>438</v>
      </c>
      <c r="F50" s="1" t="s">
        <v>439</v>
      </c>
      <c r="G50" s="1" t="s">
        <v>442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443</v>
      </c>
      <c r="B51" s="1">
        <v>0.0</v>
      </c>
      <c r="C51" s="1" t="s">
        <v>444</v>
      </c>
      <c r="D51" s="1" t="s">
        <v>445</v>
      </c>
      <c r="E51" s="1" t="s">
        <v>446</v>
      </c>
      <c r="F51" s="1" t="s">
        <v>447</v>
      </c>
      <c r="G51" s="1" t="s">
        <v>448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449</v>
      </c>
      <c r="B52" s="1">
        <v>0.0</v>
      </c>
      <c r="C52" s="1" t="s">
        <v>444</v>
      </c>
      <c r="D52" s="1" t="s">
        <v>445</v>
      </c>
      <c r="E52" s="1" t="s">
        <v>446</v>
      </c>
      <c r="F52" s="1" t="s">
        <v>450</v>
      </c>
      <c r="G52" s="1" t="s">
        <v>451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452</v>
      </c>
      <c r="B53" s="1">
        <v>0.0</v>
      </c>
      <c r="C53" s="1" t="s">
        <v>453</v>
      </c>
      <c r="D53" s="1" t="s">
        <v>454</v>
      </c>
      <c r="E53" s="1" t="s">
        <v>455</v>
      </c>
      <c r="F53" s="1" t="s">
        <v>456</v>
      </c>
      <c r="G53" s="1" t="s">
        <v>457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458</v>
      </c>
      <c r="B54" s="1">
        <v>0.0</v>
      </c>
      <c r="C54" s="1" t="s">
        <v>444</v>
      </c>
      <c r="D54" s="1" t="s">
        <v>459</v>
      </c>
      <c r="E54" s="1" t="s">
        <v>460</v>
      </c>
      <c r="F54" s="1" t="s">
        <v>461</v>
      </c>
      <c r="G54" s="1" t="s">
        <v>462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463</v>
      </c>
      <c r="B55" s="1">
        <v>0.0</v>
      </c>
      <c r="C55" s="1" t="s">
        <v>464</v>
      </c>
      <c r="D55" s="1" t="s">
        <v>465</v>
      </c>
      <c r="E55" s="1">
        <v>0.0</v>
      </c>
      <c r="F55" s="1">
        <v>10.0</v>
      </c>
      <c r="G55" s="1" t="s">
        <v>466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467</v>
      </c>
      <c r="B56" s="1">
        <v>0.0</v>
      </c>
      <c r="C56" s="1" t="s">
        <v>468</v>
      </c>
      <c r="D56" s="1" t="s">
        <v>469</v>
      </c>
      <c r="E56" s="1" t="s">
        <v>470</v>
      </c>
      <c r="F56" s="1">
        <v>0.0</v>
      </c>
      <c r="G56" s="1">
        <v>0.0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471</v>
      </c>
      <c r="B57" s="1">
        <v>0.0</v>
      </c>
      <c r="C57" s="1" t="s">
        <v>472</v>
      </c>
      <c r="D57" s="1" t="s">
        <v>473</v>
      </c>
      <c r="E57" s="1" t="s">
        <v>474</v>
      </c>
      <c r="F57" s="1">
        <v>0.0</v>
      </c>
      <c r="G57" s="1" t="s">
        <v>475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476</v>
      </c>
      <c r="B58" s="1">
        <v>0.0</v>
      </c>
      <c r="C58" s="1" t="s">
        <v>477</v>
      </c>
      <c r="D58" s="1">
        <v>0.0</v>
      </c>
      <c r="E58" s="1" t="s">
        <v>478</v>
      </c>
      <c r="F58" s="1" t="s">
        <v>479</v>
      </c>
      <c r="G58" s="1" t="s">
        <v>480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481</v>
      </c>
      <c r="B59" s="1">
        <v>0.0</v>
      </c>
      <c r="C59" s="1" t="s">
        <v>482</v>
      </c>
      <c r="D59" s="1">
        <v>0.0</v>
      </c>
      <c r="E59" s="1" t="s">
        <v>483</v>
      </c>
      <c r="F59" s="1" t="s">
        <v>484</v>
      </c>
      <c r="G59" s="1" t="s">
        <v>485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486</v>
      </c>
      <c r="B60" s="1">
        <v>0.0</v>
      </c>
      <c r="C60" s="1" t="s">
        <v>487</v>
      </c>
      <c r="D60" s="1" t="s">
        <v>488</v>
      </c>
      <c r="E60" s="1" t="s">
        <v>489</v>
      </c>
      <c r="F60" s="1" t="s">
        <v>490</v>
      </c>
      <c r="G60" s="1" t="s">
        <v>491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492</v>
      </c>
      <c r="B61" s="1">
        <v>0.0</v>
      </c>
      <c r="C61" s="1" t="s">
        <v>493</v>
      </c>
      <c r="D61" s="1" t="s">
        <v>494</v>
      </c>
      <c r="E61" s="1">
        <v>0.0</v>
      </c>
      <c r="F61" s="1">
        <v>0.0</v>
      </c>
      <c r="G61" s="1">
        <v>0.0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495</v>
      </c>
      <c r="B62" s="1">
        <v>0.0</v>
      </c>
      <c r="C62" s="1">
        <v>0.0</v>
      </c>
      <c r="D62" s="1" t="s">
        <v>496</v>
      </c>
      <c r="E62" s="1" t="s">
        <v>497</v>
      </c>
      <c r="F62" s="1" t="s">
        <v>498</v>
      </c>
      <c r="G62" s="1" t="s">
        <v>499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500</v>
      </c>
      <c r="B63" s="1">
        <v>0.0</v>
      </c>
      <c r="C63" s="1">
        <v>0.0</v>
      </c>
      <c r="D63" s="1" t="s">
        <v>501</v>
      </c>
      <c r="E63" s="1" t="s">
        <v>502</v>
      </c>
      <c r="F63" s="1" t="s">
        <v>503</v>
      </c>
      <c r="G63" s="1" t="s">
        <v>504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505</v>
      </c>
      <c r="B64" s="1">
        <v>0.0</v>
      </c>
      <c r="C64" s="1">
        <v>29.0</v>
      </c>
      <c r="D64" s="1">
        <v>0.0</v>
      </c>
      <c r="E64" s="1" t="s">
        <v>506</v>
      </c>
      <c r="F64" s="1" t="s">
        <v>507</v>
      </c>
      <c r="G64" s="1" t="s">
        <v>508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509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510</v>
      </c>
      <c r="B66" s="1">
        <v>0.0</v>
      </c>
      <c r="C66" s="1">
        <v>0.0</v>
      </c>
      <c r="D66" s="1" t="s">
        <v>511</v>
      </c>
      <c r="E66" s="1" t="s">
        <v>512</v>
      </c>
      <c r="F66" s="1" t="s">
        <v>513</v>
      </c>
      <c r="G66" s="1">
        <v>0.0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514</v>
      </c>
      <c r="B67" s="1">
        <v>0.0</v>
      </c>
      <c r="C67" s="1">
        <v>0.0</v>
      </c>
      <c r="D67" s="1" t="s">
        <v>515</v>
      </c>
      <c r="E67" s="1" t="s">
        <v>516</v>
      </c>
      <c r="F67" s="1" t="s">
        <v>517</v>
      </c>
      <c r="G67" s="1">
        <v>0.0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518</v>
      </c>
      <c r="B68" s="1">
        <v>0.0</v>
      </c>
      <c r="C68" s="1">
        <v>0.0</v>
      </c>
      <c r="D68" s="1" t="s">
        <v>519</v>
      </c>
      <c r="E68" s="1" t="s">
        <v>520</v>
      </c>
      <c r="F68" s="1" t="s">
        <v>521</v>
      </c>
      <c r="G68" s="1" t="s">
        <v>522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523</v>
      </c>
      <c r="B69" s="1">
        <v>0.0</v>
      </c>
      <c r="C69" s="1">
        <v>0.0</v>
      </c>
      <c r="D69" s="1" t="s">
        <v>524</v>
      </c>
      <c r="E69" s="1" t="s">
        <v>525</v>
      </c>
      <c r="F69" s="1" t="s">
        <v>526</v>
      </c>
      <c r="G69" s="1" t="s">
        <v>527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528</v>
      </c>
      <c r="B70" s="1">
        <v>0.0</v>
      </c>
      <c r="C70" s="1">
        <v>0.0</v>
      </c>
      <c r="D70" s="1" t="s">
        <v>524</v>
      </c>
      <c r="E70" s="1" t="s">
        <v>525</v>
      </c>
      <c r="F70" s="1" t="s">
        <v>526</v>
      </c>
      <c r="G70" s="1" t="s">
        <v>529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530</v>
      </c>
      <c r="B71" s="1">
        <v>0.0</v>
      </c>
      <c r="C71" s="1">
        <v>0.0</v>
      </c>
      <c r="D71" s="1" t="s">
        <v>531</v>
      </c>
      <c r="E71" s="1">
        <v>39.0</v>
      </c>
      <c r="F71" s="1" t="s">
        <v>532</v>
      </c>
      <c r="G71" s="1" t="s">
        <v>533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534</v>
      </c>
      <c r="B72" s="1">
        <v>0.0</v>
      </c>
      <c r="C72" s="1">
        <v>0.0</v>
      </c>
      <c r="D72" s="1" t="s">
        <v>531</v>
      </c>
      <c r="E72" s="1">
        <v>39.0</v>
      </c>
      <c r="F72" s="1" t="s">
        <v>535</v>
      </c>
      <c r="G72" s="1" t="s">
        <v>536</v>
      </c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537</v>
      </c>
      <c r="B73" s="1">
        <v>0.0</v>
      </c>
      <c r="C73" s="1">
        <v>0.0</v>
      </c>
      <c r="D73" s="1" t="s">
        <v>538</v>
      </c>
      <c r="E73" s="1" t="s">
        <v>539</v>
      </c>
      <c r="F73" s="1" t="s">
        <v>540</v>
      </c>
      <c r="G73" s="1" t="s">
        <v>519</v>
      </c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541</v>
      </c>
      <c r="B74" s="1">
        <v>0.0</v>
      </c>
      <c r="C74" s="1">
        <v>0.0</v>
      </c>
      <c r="D74" s="1" t="s">
        <v>542</v>
      </c>
      <c r="E74" s="1" t="s">
        <v>543</v>
      </c>
      <c r="F74" s="1" t="s">
        <v>292</v>
      </c>
      <c r="G74" s="1" t="s">
        <v>544</v>
      </c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545</v>
      </c>
      <c r="B75" s="1">
        <v>0.0</v>
      </c>
      <c r="C75" s="1">
        <v>0.0</v>
      </c>
      <c r="D75" s="1" t="s">
        <v>546</v>
      </c>
      <c r="E75" s="1" t="s">
        <v>547</v>
      </c>
      <c r="F75" s="1">
        <v>0.0</v>
      </c>
      <c r="G75" s="1">
        <v>0.0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548</v>
      </c>
      <c r="B76" s="1">
        <v>0.0</v>
      </c>
      <c r="C76" s="1">
        <v>0.0</v>
      </c>
      <c r="D76" s="1" t="s">
        <v>549</v>
      </c>
      <c r="E76" s="1" t="s">
        <v>550</v>
      </c>
      <c r="F76" s="1">
        <v>0.0</v>
      </c>
      <c r="G76" s="1">
        <v>0.0</v>
      </c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551</v>
      </c>
      <c r="B77" s="1">
        <v>0.0</v>
      </c>
      <c r="C77" s="1">
        <v>0.0</v>
      </c>
      <c r="D77" s="1" t="s">
        <v>552</v>
      </c>
      <c r="E77" s="1" t="s">
        <v>553</v>
      </c>
      <c r="F77" s="1" t="s">
        <v>554</v>
      </c>
      <c r="G77" s="1">
        <v>0.0</v>
      </c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555</v>
      </c>
      <c r="B78" s="1">
        <v>0.0</v>
      </c>
      <c r="C78" s="1">
        <v>0.0</v>
      </c>
      <c r="D78" s="1" t="s">
        <v>556</v>
      </c>
      <c r="E78" s="1" t="s">
        <v>557</v>
      </c>
      <c r="F78" s="1" t="s">
        <v>558</v>
      </c>
      <c r="G78" s="1" t="s">
        <v>559</v>
      </c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560</v>
      </c>
      <c r="B79" s="1">
        <v>0.0</v>
      </c>
      <c r="C79" s="1">
        <v>0.0</v>
      </c>
      <c r="D79" s="1" t="s">
        <v>561</v>
      </c>
      <c r="E79" s="1" t="s">
        <v>562</v>
      </c>
      <c r="F79" s="1" t="s">
        <v>563</v>
      </c>
      <c r="G79" s="1" t="s">
        <v>564</v>
      </c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565</v>
      </c>
      <c r="B80" s="1">
        <v>0.0</v>
      </c>
      <c r="C80" s="1">
        <v>0.0</v>
      </c>
      <c r="D80" s="1" t="s">
        <v>566</v>
      </c>
      <c r="E80" s="1">
        <v>384.0</v>
      </c>
      <c r="F80" s="1" t="s">
        <v>567</v>
      </c>
      <c r="G80" s="1" t="s">
        <v>568</v>
      </c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569</v>
      </c>
      <c r="B81" s="1">
        <v>0.0</v>
      </c>
      <c r="C81" s="1">
        <v>0.0</v>
      </c>
      <c r="D81" s="1" t="s">
        <v>570</v>
      </c>
      <c r="E81" s="1" t="s">
        <v>571</v>
      </c>
      <c r="F81" s="1" t="s">
        <v>572</v>
      </c>
      <c r="G81" s="1" t="s">
        <v>573</v>
      </c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574</v>
      </c>
      <c r="B82" s="1">
        <v>0.0</v>
      </c>
      <c r="C82" s="1">
        <v>0.0</v>
      </c>
      <c r="D82" s="1" t="s">
        <v>575</v>
      </c>
      <c r="E82" s="1">
        <v>0.0</v>
      </c>
      <c r="F82" s="1">
        <v>0.0</v>
      </c>
      <c r="G82" s="1">
        <v>0.0</v>
      </c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576</v>
      </c>
      <c r="B83" s="1">
        <v>0.0</v>
      </c>
      <c r="C83" s="1">
        <v>0.0</v>
      </c>
      <c r="D83" s="1">
        <v>0.0</v>
      </c>
      <c r="E83" s="1" t="s">
        <v>577</v>
      </c>
      <c r="F83" s="1" t="s">
        <v>578</v>
      </c>
      <c r="G83" s="1" t="s">
        <v>579</v>
      </c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580</v>
      </c>
      <c r="B84" s="1">
        <v>0.0</v>
      </c>
      <c r="C84" s="1">
        <v>0.0</v>
      </c>
      <c r="D84" s="1">
        <v>0.0</v>
      </c>
      <c r="E84" s="1" t="s">
        <v>581</v>
      </c>
      <c r="F84" s="1" t="s">
        <v>582</v>
      </c>
      <c r="G84" s="1" t="s">
        <v>583</v>
      </c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584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585</v>
      </c>
      <c r="B86" s="1">
        <v>0.0</v>
      </c>
      <c r="C86" s="1">
        <v>0.0</v>
      </c>
      <c r="D86" s="1">
        <v>0.0</v>
      </c>
      <c r="E86" s="1" t="s">
        <v>586</v>
      </c>
      <c r="F86" s="1" t="s">
        <v>587</v>
      </c>
      <c r="G86" s="1" t="s">
        <v>588</v>
      </c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589</v>
      </c>
      <c r="B87" s="1">
        <v>0.0</v>
      </c>
      <c r="C87" s="1">
        <v>0.0</v>
      </c>
      <c r="D87" s="1">
        <v>0.0</v>
      </c>
      <c r="E87" s="1" t="s">
        <v>590</v>
      </c>
      <c r="F87" s="1" t="s">
        <v>591</v>
      </c>
      <c r="G87" s="1" t="s">
        <v>592</v>
      </c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593</v>
      </c>
      <c r="B88" s="1">
        <v>0.0</v>
      </c>
      <c r="C88" s="1">
        <v>0.0</v>
      </c>
      <c r="D88" s="1">
        <v>0.0</v>
      </c>
      <c r="E88" s="1" t="s">
        <v>594</v>
      </c>
      <c r="F88" s="1" t="s">
        <v>595</v>
      </c>
      <c r="G88" s="1" t="s">
        <v>596</v>
      </c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597</v>
      </c>
      <c r="B89" s="1">
        <v>0.0</v>
      </c>
      <c r="C89" s="1">
        <v>0.0</v>
      </c>
      <c r="D89" s="1">
        <v>0.0</v>
      </c>
      <c r="E89" s="1" t="s">
        <v>598</v>
      </c>
      <c r="F89" s="1" t="s">
        <v>599</v>
      </c>
      <c r="G89" s="1" t="s">
        <v>600</v>
      </c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601</v>
      </c>
      <c r="B90" s="1">
        <v>0.0</v>
      </c>
      <c r="C90" s="1">
        <v>0.0</v>
      </c>
      <c r="D90" s="1">
        <v>0.0</v>
      </c>
      <c r="E90" s="1" t="s">
        <v>598</v>
      </c>
      <c r="F90" s="1" t="s">
        <v>599</v>
      </c>
      <c r="G90" s="1" t="s">
        <v>602</v>
      </c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603</v>
      </c>
      <c r="B91" s="1">
        <v>0.0</v>
      </c>
      <c r="C91" s="1">
        <v>0.0</v>
      </c>
      <c r="D91" s="1">
        <v>0.0</v>
      </c>
      <c r="E91" s="1" t="s">
        <v>604</v>
      </c>
      <c r="F91" s="1" t="s">
        <v>605</v>
      </c>
      <c r="G91" s="1" t="s">
        <v>606</v>
      </c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607</v>
      </c>
      <c r="B92" s="1">
        <v>0.0</v>
      </c>
      <c r="C92" s="1">
        <v>0.0</v>
      </c>
      <c r="D92" s="1">
        <v>0.0</v>
      </c>
      <c r="E92" s="1" t="s">
        <v>604</v>
      </c>
      <c r="F92" s="1" t="s">
        <v>608</v>
      </c>
      <c r="G92" s="1" t="s">
        <v>609</v>
      </c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610</v>
      </c>
      <c r="B93" s="1">
        <v>0.0</v>
      </c>
      <c r="C93" s="1">
        <v>0.0</v>
      </c>
      <c r="D93" s="1">
        <v>0.0</v>
      </c>
      <c r="E93" s="1" t="s">
        <v>611</v>
      </c>
      <c r="F93" s="1" t="s">
        <v>612</v>
      </c>
      <c r="G93" s="1" t="s">
        <v>613</v>
      </c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614</v>
      </c>
      <c r="B94" s="1">
        <v>0.0</v>
      </c>
      <c r="C94" s="1">
        <v>0.0</v>
      </c>
      <c r="D94" s="1">
        <v>0.0</v>
      </c>
      <c r="E94" s="1" t="s">
        <v>615</v>
      </c>
      <c r="F94" s="1" t="s">
        <v>616</v>
      </c>
      <c r="G94" s="1" t="s">
        <v>617</v>
      </c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618</v>
      </c>
      <c r="B95" s="1">
        <v>0.0</v>
      </c>
      <c r="C95" s="1">
        <v>0.0</v>
      </c>
      <c r="D95" s="1">
        <v>0.0</v>
      </c>
      <c r="E95" s="1" t="s">
        <v>619</v>
      </c>
      <c r="F95" s="1" t="s">
        <v>620</v>
      </c>
      <c r="G95" s="1" t="s">
        <v>621</v>
      </c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622</v>
      </c>
      <c r="B96" s="1">
        <v>0.0</v>
      </c>
      <c r="C96" s="1">
        <v>0.0</v>
      </c>
      <c r="D96" s="1">
        <v>0.0</v>
      </c>
      <c r="E96" s="1" t="s">
        <v>623</v>
      </c>
      <c r="F96" s="1">
        <v>0.0</v>
      </c>
      <c r="G96" s="1">
        <v>0.0</v>
      </c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624</v>
      </c>
      <c r="B97" s="1">
        <v>0.0</v>
      </c>
      <c r="C97" s="1">
        <v>0.0</v>
      </c>
      <c r="D97" s="1">
        <v>0.0</v>
      </c>
      <c r="E97" s="1" t="s">
        <v>625</v>
      </c>
      <c r="F97" s="1" t="s">
        <v>626</v>
      </c>
      <c r="G97" s="1" t="s">
        <v>627</v>
      </c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628</v>
      </c>
      <c r="B98" s="1">
        <v>0.0</v>
      </c>
      <c r="C98" s="1">
        <v>0.0</v>
      </c>
      <c r="D98" s="1">
        <v>0.0</v>
      </c>
      <c r="E98" s="1" t="s">
        <v>629</v>
      </c>
      <c r="F98" s="1" t="s">
        <v>630</v>
      </c>
      <c r="G98" s="1" t="s">
        <v>631</v>
      </c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632</v>
      </c>
      <c r="B99" s="1">
        <v>0.0</v>
      </c>
      <c r="C99" s="1">
        <v>0.0</v>
      </c>
      <c r="D99" s="1">
        <v>0.0</v>
      </c>
      <c r="E99" s="1" t="s">
        <v>633</v>
      </c>
      <c r="F99" s="1" t="s">
        <v>634</v>
      </c>
      <c r="G99" s="1" t="s">
        <v>635</v>
      </c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636</v>
      </c>
      <c r="B100" s="1">
        <v>0.0</v>
      </c>
      <c r="C100" s="1">
        <v>0.0</v>
      </c>
      <c r="D100" s="1">
        <v>0.0</v>
      </c>
      <c r="E100" s="1" t="s">
        <v>637</v>
      </c>
      <c r="F100" s="1" t="s">
        <v>638</v>
      </c>
      <c r="G100" s="1" t="s">
        <v>639</v>
      </c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640</v>
      </c>
      <c r="B101" s="1">
        <v>0.0</v>
      </c>
      <c r="C101" s="1">
        <v>0.0</v>
      </c>
      <c r="D101" s="1">
        <v>0.0</v>
      </c>
      <c r="E101" s="1" t="s">
        <v>641</v>
      </c>
      <c r="F101" s="1" t="s">
        <v>642</v>
      </c>
      <c r="G101" s="1" t="s">
        <v>643</v>
      </c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644</v>
      </c>
      <c r="B102" s="1">
        <v>0.0</v>
      </c>
      <c r="C102" s="1">
        <v>0.0</v>
      </c>
      <c r="D102" s="1">
        <v>0.0</v>
      </c>
      <c r="E102" s="1" t="s">
        <v>645</v>
      </c>
      <c r="F102" s="1">
        <v>0.0</v>
      </c>
      <c r="G102" s="1" t="s">
        <v>646</v>
      </c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647</v>
      </c>
      <c r="B103" s="1">
        <v>0.0</v>
      </c>
      <c r="C103" s="1">
        <v>0.0</v>
      </c>
      <c r="D103" s="1">
        <v>0.0</v>
      </c>
      <c r="E103" s="1">
        <v>0.0</v>
      </c>
      <c r="F103" s="1" t="s">
        <v>648</v>
      </c>
      <c r="G103" s="1" t="s">
        <v>649</v>
      </c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650</v>
      </c>
      <c r="B104" s="1">
        <v>0.0</v>
      </c>
      <c r="C104" s="1">
        <v>0.0</v>
      </c>
      <c r="D104" s="1">
        <v>0.0</v>
      </c>
      <c r="E104" s="1">
        <v>0.0</v>
      </c>
      <c r="F104" s="1" t="s">
        <v>651</v>
      </c>
      <c r="G104" s="1" t="s">
        <v>652</v>
      </c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653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654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655</v>
      </c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656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657</v>
      </c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658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659</v>
      </c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660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661</v>
      </c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662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663</v>
      </c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664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665</v>
      </c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666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667</v>
      </c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668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669</v>
      </c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670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 t="s">
        <v>671</v>
      </c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672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 t="s">
        <v>673</v>
      </c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674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 t="s">
        <v>675</v>
      </c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676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 t="s">
        <v>677</v>
      </c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678</v>
      </c>
      <c r="B118" s="1">
        <v>0.0</v>
      </c>
      <c r="C118" s="1">
        <v>0.0</v>
      </c>
      <c r="D118" s="1">
        <v>0.0</v>
      </c>
      <c r="E118" s="1">
        <v>0.0</v>
      </c>
      <c r="F118" s="1">
        <v>0.0</v>
      </c>
      <c r="G118" s="1" t="s">
        <v>679</v>
      </c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680</v>
      </c>
      <c r="B119" s="1">
        <v>0.0</v>
      </c>
      <c r="C119" s="1">
        <v>0.0</v>
      </c>
      <c r="D119" s="1">
        <v>0.0</v>
      </c>
      <c r="E119" s="1">
        <v>0.0</v>
      </c>
      <c r="F119" s="1">
        <v>0.0</v>
      </c>
      <c r="G119" s="1" t="s">
        <v>681</v>
      </c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682</v>
      </c>
      <c r="B120" s="1">
        <v>0.0</v>
      </c>
      <c r="C120" s="1">
        <v>0.0</v>
      </c>
      <c r="D120" s="1">
        <v>0.0</v>
      </c>
      <c r="E120" s="1">
        <v>0.0</v>
      </c>
      <c r="F120" s="1">
        <v>0.0</v>
      </c>
      <c r="G120" s="1" t="s">
        <v>683</v>
      </c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684</v>
      </c>
      <c r="B121" s="1">
        <v>0.0</v>
      </c>
      <c r="C121" s="1">
        <v>0.0</v>
      </c>
      <c r="D121" s="1">
        <v>0.0</v>
      </c>
      <c r="E121" s="1">
        <v>0.0</v>
      </c>
      <c r="F121" s="1">
        <v>0.0</v>
      </c>
      <c r="G121" s="1" t="s">
        <v>685</v>
      </c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 t="s">
        <v>686</v>
      </c>
      <c r="C1" s="1" t="s">
        <v>687</v>
      </c>
      <c r="D1" s="1" t="s">
        <v>688</v>
      </c>
      <c r="E1" s="1" t="s">
        <v>689</v>
      </c>
      <c r="F1" s="1" t="s">
        <v>690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691</v>
      </c>
      <c r="B2" s="1" t="s">
        <v>692</v>
      </c>
      <c r="C2" s="1" t="s">
        <v>693</v>
      </c>
      <c r="D2" s="1" t="s">
        <v>694</v>
      </c>
      <c r="E2" s="1" t="s">
        <v>695</v>
      </c>
      <c r="F2" s="1" t="s">
        <v>695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696</v>
      </c>
      <c r="B3" s="1" t="s">
        <v>697</v>
      </c>
      <c r="C3" s="1" t="s">
        <v>698</v>
      </c>
      <c r="D3" s="1" t="s">
        <v>697</v>
      </c>
      <c r="E3" s="1" t="s">
        <v>699</v>
      </c>
      <c r="F3" s="1" t="s">
        <v>700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701</v>
      </c>
      <c r="B4" s="1" t="s">
        <v>692</v>
      </c>
      <c r="C4" s="1" t="s">
        <v>693</v>
      </c>
      <c r="D4" s="1" t="s">
        <v>694</v>
      </c>
      <c r="E4" s="1" t="s">
        <v>702</v>
      </c>
      <c r="F4" s="1" t="s">
        <v>703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696</v>
      </c>
      <c r="B5" s="1" t="s">
        <v>697</v>
      </c>
      <c r="C5" s="1" t="s">
        <v>698</v>
      </c>
      <c r="D5" s="1" t="s">
        <v>697</v>
      </c>
      <c r="E5" s="1" t="s">
        <v>704</v>
      </c>
      <c r="F5" s="1" t="s">
        <v>705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706</v>
      </c>
      <c r="B6" s="1" t="s">
        <v>707</v>
      </c>
      <c r="C6" s="1" t="s">
        <v>708</v>
      </c>
      <c r="D6" s="1" t="s">
        <v>697</v>
      </c>
      <c r="E6" s="1" t="s">
        <v>697</v>
      </c>
      <c r="F6" s="1" t="s">
        <v>697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709</v>
      </c>
      <c r="B7" s="1" t="s">
        <v>697</v>
      </c>
      <c r="C7" s="1" t="s">
        <v>697</v>
      </c>
      <c r="D7" s="1" t="s">
        <v>697</v>
      </c>
      <c r="E7" s="1" t="s">
        <v>697</v>
      </c>
      <c r="F7" s="1" t="s">
        <v>697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710</v>
      </c>
      <c r="B8" s="1" t="s">
        <v>697</v>
      </c>
      <c r="C8" s="1" t="s">
        <v>711</v>
      </c>
      <c r="D8" s="1" t="s">
        <v>697</v>
      </c>
      <c r="E8" s="1" t="s">
        <v>697</v>
      </c>
      <c r="F8" s="1" t="s">
        <v>697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712</v>
      </c>
      <c r="B9" s="1" t="s">
        <v>713</v>
      </c>
      <c r="C9" s="1" t="s">
        <v>714</v>
      </c>
      <c r="D9" s="1" t="s">
        <v>715</v>
      </c>
      <c r="E9" s="1" t="s">
        <v>716</v>
      </c>
      <c r="F9" s="1" t="s">
        <v>717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718</v>
      </c>
      <c r="B10" s="1" t="s">
        <v>713</v>
      </c>
      <c r="C10" s="1" t="s">
        <v>714</v>
      </c>
      <c r="D10" s="1" t="s">
        <v>715</v>
      </c>
      <c r="E10" s="1" t="s">
        <v>719</v>
      </c>
      <c r="F10" s="1" t="s">
        <v>720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721</v>
      </c>
      <c r="B11" s="1" t="s">
        <v>722</v>
      </c>
      <c r="C11" s="1" t="s">
        <v>723</v>
      </c>
      <c r="D11" s="1" t="s">
        <v>697</v>
      </c>
      <c r="E11" s="1" t="s">
        <v>697</v>
      </c>
      <c r="F11" s="1" t="s">
        <v>697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724</v>
      </c>
      <c r="B12" s="1" t="s">
        <v>725</v>
      </c>
      <c r="C12" s="1" t="s">
        <v>726</v>
      </c>
      <c r="D12" s="1" t="s">
        <v>697</v>
      </c>
      <c r="E12" s="1" t="s">
        <v>727</v>
      </c>
      <c r="F12" s="1" t="s">
        <v>728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729</v>
      </c>
      <c r="B13" s="1" t="s">
        <v>697</v>
      </c>
      <c r="C13" s="1" t="s">
        <v>697</v>
      </c>
      <c r="D13" s="1" t="s">
        <v>697</v>
      </c>
      <c r="E13" s="1" t="s">
        <v>697</v>
      </c>
      <c r="F13" s="1" t="s">
        <v>697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730</v>
      </c>
      <c r="B14" s="1" t="s">
        <v>697</v>
      </c>
      <c r="C14" s="1" t="s">
        <v>697</v>
      </c>
      <c r="D14" s="1" t="s">
        <v>697</v>
      </c>
      <c r="E14" s="1" t="s">
        <v>697</v>
      </c>
      <c r="F14" s="1" t="s">
        <v>697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731</v>
      </c>
      <c r="B15" s="1" t="s">
        <v>697</v>
      </c>
      <c r="C15" s="1" t="s">
        <v>697</v>
      </c>
      <c r="D15" s="1" t="s">
        <v>697</v>
      </c>
      <c r="E15" s="1" t="s">
        <v>697</v>
      </c>
      <c r="F15" s="1" t="s">
        <v>697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732</v>
      </c>
      <c r="B16" s="1" t="s">
        <v>697</v>
      </c>
      <c r="C16" s="1" t="s">
        <v>697</v>
      </c>
      <c r="D16" s="1" t="s">
        <v>697</v>
      </c>
      <c r="E16" s="1" t="s">
        <v>697</v>
      </c>
      <c r="F16" s="1" t="s">
        <v>697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733</v>
      </c>
      <c r="B17" s="1" t="s">
        <v>385</v>
      </c>
      <c r="C17" s="1" t="s">
        <v>175</v>
      </c>
      <c r="D17" s="1" t="s">
        <v>697</v>
      </c>
      <c r="E17" s="1" t="s">
        <v>697</v>
      </c>
      <c r="F17" s="1" t="s">
        <v>697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734</v>
      </c>
      <c r="B18" s="1" t="s">
        <v>697</v>
      </c>
      <c r="C18" s="1" t="s">
        <v>697</v>
      </c>
      <c r="D18" s="1" t="s">
        <v>697</v>
      </c>
      <c r="E18" s="1" t="s">
        <v>697</v>
      </c>
      <c r="F18" s="1" t="s">
        <v>697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735</v>
      </c>
      <c r="B19" s="1" t="s">
        <v>736</v>
      </c>
      <c r="C19" s="1" t="s">
        <v>737</v>
      </c>
      <c r="D19" s="1" t="s">
        <v>738</v>
      </c>
      <c r="E19" s="1" t="s">
        <v>739</v>
      </c>
      <c r="F19" s="1" t="s">
        <v>740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193</v>
      </c>
      <c r="B20" s="1" t="s">
        <v>741</v>
      </c>
      <c r="C20" s="1" t="s">
        <v>742</v>
      </c>
      <c r="D20" s="1" t="s">
        <v>697</v>
      </c>
      <c r="E20" s="1" t="s">
        <v>697</v>
      </c>
      <c r="F20" s="1" t="s">
        <v>697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743</v>
      </c>
      <c r="B21" s="1" t="s">
        <v>744</v>
      </c>
      <c r="C21" s="1" t="s">
        <v>745</v>
      </c>
      <c r="D21" s="1" t="s">
        <v>697</v>
      </c>
      <c r="E21" s="1" t="s">
        <v>746</v>
      </c>
      <c r="F21" s="1" t="s">
        <v>747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748</v>
      </c>
      <c r="B22" s="1" t="s">
        <v>749</v>
      </c>
      <c r="C22" s="1" t="s">
        <v>750</v>
      </c>
      <c r="D22" s="1" t="s">
        <v>751</v>
      </c>
      <c r="E22" s="1" t="s">
        <v>697</v>
      </c>
      <c r="F22" s="1" t="s">
        <v>697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752</v>
      </c>
      <c r="B23" s="1" t="s">
        <v>697</v>
      </c>
      <c r="C23" s="1" t="s">
        <v>697</v>
      </c>
      <c r="D23" s="1" t="s">
        <v>697</v>
      </c>
      <c r="E23" s="1" t="s">
        <v>753</v>
      </c>
      <c r="F23" s="1" t="s">
        <v>754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755</v>
      </c>
      <c r="B24" s="1" t="s">
        <v>756</v>
      </c>
      <c r="C24" s="1" t="s">
        <v>757</v>
      </c>
      <c r="D24" s="1" t="s">
        <v>758</v>
      </c>
      <c r="E24" s="1" t="s">
        <v>759</v>
      </c>
      <c r="F24" s="1" t="s">
        <v>759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760</v>
      </c>
      <c r="B25" s="1" t="s">
        <v>761</v>
      </c>
      <c r="C25" s="1" t="s">
        <v>762</v>
      </c>
      <c r="D25" s="1" t="s">
        <v>763</v>
      </c>
      <c r="E25" s="1" t="s">
        <v>764</v>
      </c>
      <c r="F25" s="1" t="s">
        <v>764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765</v>
      </c>
      <c r="B26" s="1" t="s">
        <v>766</v>
      </c>
      <c r="C26" s="1" t="s">
        <v>767</v>
      </c>
      <c r="D26" s="1" t="s">
        <v>768</v>
      </c>
      <c r="E26" s="1" t="s">
        <v>697</v>
      </c>
      <c r="F26" s="1" t="s">
        <v>697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769</v>
      </c>
      <c r="B2" s="1" t="s">
        <v>770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771</v>
      </c>
      <c r="B3" s="1" t="s">
        <v>772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773</v>
      </c>
      <c r="B4" s="1" t="s">
        <v>774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775</v>
      </c>
      <c r="B5" s="1" t="s">
        <v>776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777</v>
      </c>
      <c r="B6" s="1" t="s">
        <v>778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779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780</v>
      </c>
      <c r="B8" s="1" t="s">
        <v>781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782</v>
      </c>
      <c r="B9" s="4" t="s">
        <v>783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784</v>
      </c>
      <c r="B10" s="1" t="s">
        <v>785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786</v>
      </c>
      <c r="B11" s="1" t="s">
        <v>787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788</v>
      </c>
      <c r="B12" s="1" t="s">
        <v>785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789</v>
      </c>
      <c r="B13" s="1" t="s">
        <v>790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791</v>
      </c>
      <c r="B14" s="1" t="s">
        <v>792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793</v>
      </c>
      <c r="B15" s="1" t="s">
        <v>790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794</v>
      </c>
      <c r="B16" s="1" t="s">
        <v>795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796</v>
      </c>
      <c r="B17" s="1">
        <v>142.0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797</v>
      </c>
      <c r="B18" s="1" t="s">
        <v>798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799</v>
      </c>
      <c r="B19" s="1">
        <v>10.0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800</v>
      </c>
      <c r="B20" s="1">
        <v>9.0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801</v>
      </c>
      <c r="B21" s="1">
        <v>10.0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802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803</v>
      </c>
      <c r="B23" s="1">
        <v>10.0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804</v>
      </c>
      <c r="B24" s="1">
        <v>1.7304192E9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805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806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807</v>
      </c>
      <c r="B27" s="1">
        <v>4.0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808</v>
      </c>
      <c r="B28" s="1">
        <v>2.81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809</v>
      </c>
      <c r="B29" s="1">
        <v>2.82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810</v>
      </c>
      <c r="B30" s="1">
        <v>2.74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811</v>
      </c>
      <c r="B31" s="1">
        <v>2.94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812</v>
      </c>
      <c r="B32" s="1">
        <v>2.81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813</v>
      </c>
      <c r="B33" s="1">
        <v>2.82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814</v>
      </c>
      <c r="B34" s="1">
        <v>2.74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815</v>
      </c>
      <c r="B35" s="1">
        <v>2.94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816</v>
      </c>
      <c r="B36" s="1">
        <v>1.206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817</v>
      </c>
      <c r="B37" s="1">
        <v>-3.5584416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818</v>
      </c>
      <c r="B38" s="1">
        <v>32204.0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819</v>
      </c>
      <c r="B39" s="1">
        <v>32204.0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820</v>
      </c>
      <c r="B40" s="1">
        <v>65352.0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821</v>
      </c>
      <c r="B41" s="1">
        <v>64870.0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822</v>
      </c>
      <c r="B42" s="1">
        <v>64870.0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823</v>
      </c>
      <c r="B43" s="1">
        <v>2.74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824</v>
      </c>
      <c r="B44" s="1">
        <v>2.82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825</v>
      </c>
      <c r="B45" s="1">
        <v>1000.0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826</v>
      </c>
      <c r="B46" s="1">
        <v>900.0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827</v>
      </c>
      <c r="B47" s="1">
        <v>5.0971124E7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828</v>
      </c>
      <c r="B48" s="1">
        <v>2.17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829</v>
      </c>
      <c r="B49" s="1">
        <v>4.89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830</v>
      </c>
      <c r="B50" s="1">
        <v>0.63938487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831</v>
      </c>
      <c r="B51" s="1">
        <v>2.669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832</v>
      </c>
      <c r="B52" s="1">
        <v>3.13015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833</v>
      </c>
      <c r="B53" s="1" t="s">
        <v>834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835</v>
      </c>
      <c r="B54" s="1">
        <v>5.37722688E8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836</v>
      </c>
      <c r="B55" s="1">
        <v>-0.75933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837</v>
      </c>
      <c r="B56" s="1">
        <v>1.6636159E7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838</v>
      </c>
      <c r="B57" s="1">
        <v>1.86026E7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839</v>
      </c>
      <c r="B58" s="1">
        <v>318158.0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840</v>
      </c>
      <c r="B59" s="1">
        <v>363453.0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841</v>
      </c>
      <c r="B60" s="1">
        <v>1.7276544E9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842</v>
      </c>
      <c r="B61" s="1">
        <v>1.7303328E9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843</v>
      </c>
      <c r="B62" s="1">
        <v>0.0171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844</v>
      </c>
      <c r="B63" s="1">
        <v>0.13397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845</v>
      </c>
      <c r="B64" s="1">
        <v>0.21944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846</v>
      </c>
      <c r="B65" s="1">
        <v>8.45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847</v>
      </c>
      <c r="B66" s="1">
        <v>0.0179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848</v>
      </c>
      <c r="B67" s="1">
        <v>1.86026E7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849</v>
      </c>
      <c r="B68" s="1">
        <v>11.608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850</v>
      </c>
      <c r="B69" s="1">
        <v>0.23604411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851</v>
      </c>
      <c r="B70" s="1">
        <v>1.7039808E9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852</v>
      </c>
      <c r="B71" s="1">
        <v>1.7356032E9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853</v>
      </c>
      <c r="B72" s="1">
        <v>1.7197056E9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854</v>
      </c>
      <c r="B73" s="1">
        <v>-6.0677E7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855</v>
      </c>
      <c r="B74" s="1">
        <v>-5.13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856</v>
      </c>
      <c r="B75" s="1">
        <v>-0.77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857</v>
      </c>
      <c r="B76" s="1" t="s">
        <v>858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859</v>
      </c>
      <c r="B77" s="1">
        <v>1.6968096E9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860</v>
      </c>
      <c r="B78" s="1">
        <v>6.745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861</v>
      </c>
      <c r="B79" s="1">
        <v>90.924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862</v>
      </c>
      <c r="B80" s="1">
        <v>-0.3095823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863</v>
      </c>
      <c r="B81" s="1">
        <v>0.22455823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864</v>
      </c>
      <c r="B82" s="1" t="s">
        <v>865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866</v>
      </c>
      <c r="B83" s="1" t="s">
        <v>867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868</v>
      </c>
      <c r="B84" s="1" t="s">
        <v>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869</v>
      </c>
      <c r="B85" s="1" t="s">
        <v>1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870</v>
      </c>
      <c r="B86" s="1" t="s">
        <v>871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872</v>
      </c>
      <c r="B87" s="1" t="s">
        <v>873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874</v>
      </c>
      <c r="B88" s="1">
        <v>1.5675174E9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875</v>
      </c>
      <c r="B89" s="1" t="s">
        <v>876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877</v>
      </c>
      <c r="B90" s="1" t="s">
        <v>878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879</v>
      </c>
      <c r="B91" s="1" t="s">
        <v>880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881</v>
      </c>
      <c r="B92" s="1" t="s">
        <v>882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883</v>
      </c>
      <c r="B93" s="1">
        <v>-1.8E7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884</v>
      </c>
      <c r="B94" s="1">
        <v>2.74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885</v>
      </c>
      <c r="B95" s="1" t="s">
        <v>886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887</v>
      </c>
      <c r="B96" s="1">
        <v>1.26861E8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888</v>
      </c>
      <c r="B97" s="1">
        <v>6.836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889</v>
      </c>
      <c r="B98" s="1">
        <v>5914000.0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890</v>
      </c>
      <c r="B99" s="1">
        <v>6.19337024E8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891</v>
      </c>
      <c r="B100" s="1">
        <v>2.604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892</v>
      </c>
      <c r="B101" s="1">
        <v>3.324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893</v>
      </c>
      <c r="B102" s="1">
        <v>7.9719E7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894</v>
      </c>
      <c r="B103" s="1">
        <v>302.761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895</v>
      </c>
      <c r="B104" s="1">
        <v>4.251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896</v>
      </c>
      <c r="B105" s="1">
        <v>-0.010729999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897</v>
      </c>
      <c r="B106" s="1">
        <v>-0.25721002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898</v>
      </c>
      <c r="B107" s="1">
        <v>3.9346E7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899</v>
      </c>
      <c r="B108" s="1">
        <v>-8861125.0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900</v>
      </c>
      <c r="B109" s="1">
        <v>-4.2692E7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901</v>
      </c>
      <c r="B110" s="1">
        <v>-0.015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902</v>
      </c>
      <c r="B111" s="1">
        <v>0.49356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903</v>
      </c>
      <c r="B112" s="1">
        <v>0.07419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904</v>
      </c>
      <c r="B113" s="1">
        <v>-0.19389999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905</v>
      </c>
      <c r="B114" s="1" t="s">
        <v>834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906</v>
      </c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68</v>
      </c>
      <c r="B3" s="1">
        <v>0.0</v>
      </c>
      <c r="C3" s="1">
        <v>-4.0</v>
      </c>
      <c r="D3" s="1">
        <v>-16.0</v>
      </c>
      <c r="E3" s="1">
        <v>-31.0</v>
      </c>
      <c r="F3" s="1">
        <v>-25.0</v>
      </c>
      <c r="G3" s="1">
        <v>18.0</v>
      </c>
      <c r="H3" s="1">
        <f>IF(G3*FORECAST(H2,B3:G3,B2:G2)&gt;0,FORECAST(H2,B3:G3,B2:G2),G3)*$X$1</f>
        <v>18</v>
      </c>
      <c r="I3" s="1">
        <f>IF(H3*FORECAST(I2,B3:H3,B2:H2)&gt;0,FORECAST(I2,B3:H3,B2:H2),H3)*$X$1</f>
        <v>7</v>
      </c>
      <c r="J3" s="1">
        <f>IF(I3*FORECAST(J2,B3:I3,B2:I2)&gt;0,FORECAST(J2,B3:I3,B2:I2),I3)*$X$1</f>
        <v>10.17857143</v>
      </c>
      <c r="K3" s="1">
        <f>IF(J3*FORECAST(K2,B3:J3,B2:J2)&gt;0,FORECAST(K2,B3:J3,B2:J2),J3)*$X$1</f>
        <v>13.35714286</v>
      </c>
      <c r="L3" s="1">
        <f>IF(K3*FORECAST(L2,B3:K3,B2:K2)&gt;0,FORECAST(L2,B3:K3,B2:K2),K3)*$X$1</f>
        <v>16.53571429</v>
      </c>
      <c r="M3" s="1">
        <f>IF(L3*FORECAST(M2,B3:L3,B2:L2)&gt;0,FORECAST(M2,B3:L3,B2:L2),L3)*$X$1</f>
        <v>19.71428571</v>
      </c>
      <c r="N3" s="1">
        <f>IF(M3*FORECAST(N2,B3:M3,B2:M2)&gt;0,FORECAST(N2,B3:M3,B2:M2),M3)*$X$1</f>
        <v>22.89285714</v>
      </c>
      <c r="O3" s="5">
        <f>IF(N3*FORECAST(O2,B3:N3,B2:N2)&gt;0,FORECAST(O2,B3:N3,B2:N2),N3)*$X$1</f>
        <v>26.07142857</v>
      </c>
      <c r="P3" s="5">
        <f>IF(O3*FORECAST(P2,B3:O3,B2:O2)&gt;0,FORECAST(P2,B3:O3,B2:O2),O3)*$X$1</f>
        <v>29.25</v>
      </c>
      <c r="Q3" s="5">
        <f>IF(P3*FORECAST(Q2,B3:P3,B2:P2)&gt;0,FORECAST(Q2,B3:P3,B2:P2),P3)*$X$1</f>
        <v>32.42857143</v>
      </c>
      <c r="R3" s="5">
        <f>IF(Q3*FORECAST(R2,B3:Q3,B2:Q2)&gt;0,FORECAST(R2,B3:Q3,B2:Q2),Q3)*$X$1</f>
        <v>35.60714286</v>
      </c>
      <c r="S3" s="5">
        <f>IF(R3*FORECAST(S2,B3:R3,B2:R2)&gt;0,FORECAST(S2,B3:R3,B2:R2),R3)*$X$1</f>
        <v>38.78571429</v>
      </c>
      <c r="T3" s="2"/>
      <c r="U3" s="2"/>
      <c r="V3" s="2"/>
      <c r="W3" s="2"/>
      <c r="X3" s="2"/>
      <c r="Y3" s="2"/>
      <c r="Z3" s="2"/>
    </row>
    <row r="4">
      <c r="A4" s="3" t="s">
        <v>129</v>
      </c>
      <c r="B4" s="1">
        <v>-1.0</v>
      </c>
      <c r="C4" s="1">
        <v>9.0</v>
      </c>
      <c r="D4" s="1">
        <v>-329.0</v>
      </c>
      <c r="E4" s="1">
        <v>-347.0</v>
      </c>
      <c r="F4" s="1">
        <v>273.0</v>
      </c>
      <c r="G4" s="1">
        <v>474.0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907</v>
      </c>
      <c r="B5" s="1">
        <v>1.0</v>
      </c>
      <c r="C5" s="1">
        <v>11.0</v>
      </c>
      <c r="D5" s="1">
        <v>10.0</v>
      </c>
      <c r="E5" s="1">
        <v>18.0</v>
      </c>
      <c r="F5" s="1">
        <v>17.0</v>
      </c>
      <c r="G5" s="1">
        <v>18.0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908</v>
      </c>
      <c r="L7" s="1">
        <f>IF(S3*FORECAST(S2,B3:S3,B2:S2)&gt;0,FORECAST(S2,B3:S3,B2:S2),R3)*$X$1 * (1+0.02)/(0.0822-0.02)</f>
        <v>636.0358291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909</v>
      </c>
      <c r="L8" s="6">
        <f t="array" ref="L8">NPV(0.0822,I3:S3)</f>
        <v>144.1865233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910</v>
      </c>
      <c r="L9" s="6">
        <f t="array" ref="L9">NPV(0.0822,I16:S16)</f>
        <v>266.7465158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911</v>
      </c>
      <c r="L10" s="6">
        <f>L8 + L9</f>
        <v>410.9330391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130</v>
      </c>
      <c r="L11" s="1">
        <v>474.0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912</v>
      </c>
      <c r="L12" s="6">
        <f>L10 - L11</f>
        <v>-63.06696093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913</v>
      </c>
      <c r="L13" s="1">
        <v>18.0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-3.503720052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(1+0.02)/(0.0822-0.02)</f>
        <v>636.0358291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-12.0</v>
      </c>
      <c r="C3" s="1">
        <v>-14.0</v>
      </c>
      <c r="D3" s="1">
        <v>-25.0</v>
      </c>
      <c r="E3" s="1">
        <v>28.0</v>
      </c>
      <c r="F3" s="1">
        <v>-92.0</v>
      </c>
      <c r="G3" s="1">
        <v>-66.0</v>
      </c>
      <c r="H3" s="1">
        <f>IF(G3*FORECAST(H2,B3:G3,B2:G2)&gt;0,FORECAST(H2,B3:G3,B2:G2),G3)*$X$1</f>
        <v>-75.26666667</v>
      </c>
      <c r="I3" s="1">
        <f>IF(H3*FORECAST(I2,B3:H3,B2:H2)&gt;0,FORECAST(I2,B3:H3,B2:H2),H3)*$X$1</f>
        <v>-88.15238095</v>
      </c>
      <c r="J3" s="1">
        <f>IF(I3*FORECAST(J2,B3:I3,B2:I2)&gt;0,FORECAST(J2,B3:I3,B2:I2),I3)*$X$1</f>
        <v>-101.0380952</v>
      </c>
      <c r="K3" s="1">
        <f>IF(J3*FORECAST(K2,B3:J3,B2:J2)&gt;0,FORECAST(K2,B3:J3,B2:J2),J3)*$X$1</f>
        <v>-113.9238095</v>
      </c>
      <c r="L3" s="1">
        <f>IF(K3*FORECAST(L2,B3:K3,B2:K2)&gt;0,FORECAST(L2,B3:K3,B2:K2),K3)*$X$1</f>
        <v>-126.8095238</v>
      </c>
      <c r="M3" s="1">
        <f>IF(L3*FORECAST(M2,B3:L3,B2:L2)&gt;0,FORECAST(M2,B3:L3,B2:L2),L3)*$X$1</f>
        <v>-139.6952381</v>
      </c>
      <c r="N3" s="1">
        <f>IF(M3*FORECAST(N2,B3:M3,B2:M2)&gt;0,FORECAST(N2,B3:M3,B2:M2),M3)*$X$1</f>
        <v>-152.5809524</v>
      </c>
      <c r="O3" s="5">
        <f>IF(N3*FORECAST(O2,B3:N3,B2:N2)&gt;0,FORECAST(O2,B3:N3,B2:N2),N3)*$X$1</f>
        <v>-165.4666667</v>
      </c>
      <c r="P3" s="5">
        <f>IF(O3*FORECAST(P2,B3:O3,B2:O2)&gt;0,FORECAST(P2,B3:O3,B2:O2),O3)*$X$1</f>
        <v>-178.352381</v>
      </c>
      <c r="Q3" s="5">
        <f>IF(P3*FORECAST(Q2,B3:P3,B2:P2)&gt;0,FORECAST(Q2,B3:P3,B2:P2),P3)*$X$1</f>
        <v>-191.2380952</v>
      </c>
      <c r="R3" s="5">
        <f>IF(Q3*FORECAST(R2,B3:Q3,B2:Q2)&gt;0,FORECAST(R2,B3:Q3,B2:Q2),Q3)*$X$1</f>
        <v>-204.1238095</v>
      </c>
      <c r="S3" s="5">
        <f>IF(R3*FORECAST(S2,B3:R3,B2:R2)&gt;0,FORECAST(S2,B3:R3,B2:R2),R3)*$X$1</f>
        <v>-217.0095238</v>
      </c>
      <c r="T3" s="2"/>
      <c r="U3" s="2"/>
      <c r="V3" s="2"/>
      <c r="W3" s="2"/>
      <c r="X3" s="2"/>
      <c r="Y3" s="2"/>
      <c r="Z3" s="2"/>
    </row>
    <row r="4">
      <c r="A4" s="3" t="s">
        <v>129</v>
      </c>
      <c r="B4" s="1">
        <v>-1.0</v>
      </c>
      <c r="C4" s="1">
        <v>9.0</v>
      </c>
      <c r="D4" s="1">
        <v>-329.0</v>
      </c>
      <c r="E4" s="1">
        <v>-347.0</v>
      </c>
      <c r="F4" s="1">
        <v>273.0</v>
      </c>
      <c r="G4" s="1">
        <v>474.0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907</v>
      </c>
      <c r="B5" s="1">
        <v>1.0</v>
      </c>
      <c r="C5" s="1">
        <v>11.0</v>
      </c>
      <c r="D5" s="1">
        <v>10.0</v>
      </c>
      <c r="E5" s="1">
        <v>18.0</v>
      </c>
      <c r="F5" s="1">
        <v>17.0</v>
      </c>
      <c r="G5" s="1">
        <v>18.0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908</v>
      </c>
      <c r="L7" s="1">
        <f>IF(S3*FORECAST(S2,B3:S3,B2:S2)&gt;0,FORECAST(S2,B3:S3,B2:S2),R3)*$X$1 * (1+0.02)/(0.0822-0.02)</f>
        <v>-3558.677079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909</v>
      </c>
      <c r="L8" s="6">
        <f t="array" ref="L8">NPV(0.0822,I3:S3)</f>
        <v>-1006.735694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910</v>
      </c>
      <c r="L9" s="6">
        <f t="array" ref="L9">NPV(0.0822,I16:S16)</f>
        <v>-1492.470499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911</v>
      </c>
      <c r="L10" s="6">
        <f>L8 + L9</f>
        <v>-2499.206193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130</v>
      </c>
      <c r="L11" s="1">
        <v>474.0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912</v>
      </c>
      <c r="L12" s="6">
        <f>L10 - L11</f>
        <v>-2973.206193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913</v>
      </c>
      <c r="L13" s="1">
        <v>18.0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-165.1781218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(1+0.02)/(0.0822-0.02)</f>
        <v>-3558.677079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