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<sst xmlns="http://schemas.openxmlformats.org/spreadsheetml/2006/main" count="1358" uniqueCount="1051">
  <si>
    <t>ticker</t>
  </si>
  <si>
    <t>SPRO</t>
  </si>
  <si>
    <t>nombre</t>
  </si>
  <si>
    <t>SPERO THERAPEUTICS INC</t>
  </si>
  <si>
    <t>empresa</t>
  </si>
  <si>
    <t>Biotechnology &amp; Medical Research</t>
  </si>
  <si>
    <t>Open</t>
  </si>
  <si>
    <t>Target Price</t>
  </si>
  <si>
    <t>Upside</t>
  </si>
  <si>
    <t>-21.91%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</si>
  <si>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</si>
  <si>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</si>
  <si>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</si>
  <si>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</si>
  <si>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</si>
  <si>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</si>
  <si>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</si>
  <si>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</si>
  <si>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-50.00%</t>
  </si>
  <si>
    <t>Total Assets Growth</t>
  </si>
  <si>
    <t>-46.15%</t>
  </si>
  <si>
    <t>Net Property, Plant and Equipment Growth</t>
  </si>
  <si>
    <t>9300.00%</t>
  </si>
  <si>
    <t>EBITDA Growth</t>
  </si>
  <si>
    <t>39.78%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</si>
  <si>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</si>
  <si>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</si>
  <si>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</si>
  <si>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</si>
  <si>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</si>
  <si>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</si>
  <si>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</si>
  <si>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</si>
  <si>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</si>
  <si>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</si>
  <si>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</si>
  <si>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</si>
  <si>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</si>
  <si>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</si>
  <si>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</si>
  <si>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</si>
  <si>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</si>
  <si>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</si>
  <si>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</si>
  <si>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</si>
  <si>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</si>
  <si>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</si>
  <si>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</si>
  <si>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</si>
  <si>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</si>
  <si>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</si>
  <si>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</si>
  <si>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</si>
  <si>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</si>
  <si>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</si>
  <si>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</si>
  <si>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</si>
  <si>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</si>
  <si>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</si>
  <si>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</si>
  <si>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</si>
  <si>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</si>
  <si>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</si>
  <si>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</si>
  <si>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</si>
  <si>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</si>
  <si>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</si>
  <si>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</si>
  <si>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</si>
  <si>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</si>
  <si>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</si>
  <si>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</si>
  <si>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</si>
  <si>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</si>
  <si>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</si>
  <si>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</si>
  <si>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</si>
  <si>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</si>
  <si>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</si>
  <si>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</si>
  <si>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</si>
  <si>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</si>
  <si>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</si>
  <si>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</si>
  <si>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</si>
  <si>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</si>
  <si>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</si>
  <si>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</si>
  <si>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</si>
  <si>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</si>
  <si>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</si>
  <si>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</si>
  <si>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</si>
  <si>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</si>
  <si>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</si>
  <si>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</si>
  <si>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-50.79</t>
  </si>
  <si>
    <t>-111.89</t>
  </si>
  <si>
    <t>5.89</t>
  </si>
  <si>
    <t>6.71</t>
  </si>
  <si>
    <t>3.89</t>
  </si>
  <si>
    <t>4.51</t>
  </si>
  <si>
    <t>2.73</t>
  </si>
  <si>
    <t>1.45</t>
  </si>
  <si>
    <t>2.02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</si>
  <si>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</si>
  <si>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</si>
  <si>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</si>
  <si>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</si>
  <si>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</si>
  <si>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</si>
  <si>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</si>
  <si>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</si>
  <si>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</si>
  <si>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</si>
  <si>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</si>
  <si>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</si>
  <si>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</si>
  <si>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</si>
  <si>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</si>
  <si>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</si>
  <si>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</si>
  <si>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</si>
  <si>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</si>
  <si>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</si>
  <si>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</si>
  <si>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</si>
  <si>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</si>
  <si>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</si>
  <si>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</si>
  <si>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</si>
  <si>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</si>
  <si>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</si>
  <si>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</si>
  <si>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</si>
  <si>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</si>
  <si>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</si>
  <si>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</si>
  <si>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</si>
  <si>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</si>
  <si>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</si>
  <si>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</si>
  <si>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</si>
  <si>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</si>
  <si>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-53.11</t>
  </si>
  <si>
    <t>-95.87</t>
  </si>
  <si>
    <t>-17.82</t>
  </si>
  <si>
    <t>-2.6</t>
  </si>
  <si>
    <t>-3.35</t>
  </si>
  <si>
    <t>-3.52</t>
  </si>
  <si>
    <t>-2.91</t>
  </si>
  <si>
    <t>-1.23</t>
  </si>
  <si>
    <t>0.43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</si>
  <si>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</si>
  <si>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</si>
  <si>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</si>
  <si>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</si>
  <si>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</si>
  <si>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</si>
  <si>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-20.65</t>
  </si>
  <si>
    <t>-42.45</t>
  </si>
  <si>
    <t>-9.19</t>
  </si>
  <si>
    <t>-1.63</t>
  </si>
  <si>
    <t>-2.1</t>
  </si>
  <si>
    <t>-2.19</t>
  </si>
  <si>
    <t>-1.82</t>
  </si>
  <si>
    <t>-0.52</t>
  </si>
  <si>
    <t>0.36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</si>
  <si>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</si>
  <si>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</si>
  <si>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</si>
  <si>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</si>
  <si>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</si>
  <si>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</si>
  <si>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</si>
  <si>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10.23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</si>
  <si>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</si>
  <si>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</si>
  <si>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</si>
  <si>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</si>
  <si>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</si>
  <si>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</si>
  <si>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</si>
  <si>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</si>
  <si>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</si>
  <si>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</si>
  <si>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</si>
  <si>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</si>
  <si>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</si>
  <si>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</si>
  <si>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</si>
  <si>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-198.23</t>
  </si>
  <si>
    <t>-48.64</t>
  </si>
  <si>
    <t>-24.05</t>
  </si>
  <si>
    <t>-33.61</t>
  </si>
  <si>
    <t>-38.1</t>
  </si>
  <si>
    <t>-33.88</t>
  </si>
  <si>
    <t>-12.91</t>
  </si>
  <si>
    <t>10.9</t>
  </si>
  <si>
    <t>Return on Total Capital</t>
  </si>
  <si>
    <t>-680.31</t>
  </si>
  <si>
    <t>-57.12</t>
  </si>
  <si>
    <t>-26.65</t>
  </si>
  <si>
    <t>-40.32</t>
  </si>
  <si>
    <t>-44.95</t>
  </si>
  <si>
    <t>-38.73</t>
  </si>
  <si>
    <t>-16.86</t>
  </si>
  <si>
    <t>17.17</t>
  </si>
  <si>
    <t>Return On Equity %</t>
  </si>
  <si>
    <t>-87.36</t>
  </si>
  <si>
    <t>-41.49</t>
  </si>
  <si>
    <t>-63.99</t>
  </si>
  <si>
    <t>-75.77</t>
  </si>
  <si>
    <t>-81.47</t>
  </si>
  <si>
    <t>-56.53</t>
  </si>
  <si>
    <t>24.95</t>
  </si>
  <si>
    <t>Return on Common Equity</t>
  </si>
  <si>
    <t>107.62</t>
  </si>
  <si>
    <t>-195.8</t>
  </si>
  <si>
    <t>-41.64</t>
  </si>
  <si>
    <t>-64.11</t>
  </si>
  <si>
    <t>-76.31</t>
  </si>
  <si>
    <t>-81.48</t>
  </si>
  <si>
    <t>Margin Analysis</t>
  </si>
  <si>
    <t>Gross Profit Margin %</t>
  </si>
  <si>
    <t>-754.39</t>
  </si>
  <si>
    <t>-262.46</t>
  </si>
  <si>
    <t>-618.15</t>
  </si>
  <si>
    <t>-253.45</t>
  </si>
  <si>
    <t>11.06</t>
  </si>
  <si>
    <t>50.43</t>
  </si>
  <si>
    <t>SG&amp;A Margin</t>
  </si>
  <si>
    <t>547.75</t>
  </si>
  <si>
    <t>324.94</t>
  </si>
  <si>
    <t>85.9</t>
  </si>
  <si>
    <t>229.8</t>
  </si>
  <si>
    <t>228.42</t>
  </si>
  <si>
    <t>68.18</t>
  </si>
  <si>
    <t>24.62</t>
  </si>
  <si>
    <t>EBITDA Margin %</t>
  </si>
  <si>
    <t>-344.22</t>
  </si>
  <si>
    <t>-839.79</t>
  </si>
  <si>
    <t>-478.34</t>
  </si>
  <si>
    <t>-55.5</t>
  </si>
  <si>
    <t>26.16</t>
  </si>
  <si>
    <t>EBITA Margin %</t>
  </si>
  <si>
    <t>-348.36</t>
  </si>
  <si>
    <t>-847.94</t>
  </si>
  <si>
    <t>-481.87</t>
  </si>
  <si>
    <t>25.81</t>
  </si>
  <si>
    <t>EBIT Margin %</t>
  </si>
  <si>
    <t>Income From Continuing Operations Margin %</t>
  </si>
  <si>
    <t>-335.73</t>
  </si>
  <si>
    <t>-839.01</t>
  </si>
  <si>
    <t>-491.65</t>
  </si>
  <si>
    <t>-86.74</t>
  </si>
  <si>
    <t>21.98</t>
  </si>
  <si>
    <t>Net Income Margin %</t>
  </si>
  <si>
    <t>Net Avail. For Common Margin %</t>
  </si>
  <si>
    <t>-844.9</t>
  </si>
  <si>
    <t>Normalized Net Income Margin</t>
  </si>
  <si>
    <t>-656.55</t>
  </si>
  <si>
    <t>-210.6</t>
  </si>
  <si>
    <t>-524.38</t>
  </si>
  <si>
    <t>-307.28</t>
  </si>
  <si>
    <t>-36.45</t>
  </si>
  <si>
    <t>18.49</t>
  </si>
  <si>
    <t>Levered Free Cash Flow Margin</t>
  </si>
  <si>
    <t>-652.44</t>
  </si>
  <si>
    <t>-145.89</t>
  </si>
  <si>
    <t>-591.24</t>
  </si>
  <si>
    <t>-226.98</t>
  </si>
  <si>
    <t>-2.02</t>
  </si>
  <si>
    <t>-9.53</t>
  </si>
  <si>
    <t>Unlevered Free Cash Flow Margin</t>
  </si>
  <si>
    <t>-220.34</t>
  </si>
  <si>
    <t>1.02</t>
  </si>
  <si>
    <t>Asset Turnover</t>
  </si>
  <si>
    <t>0.03</t>
  </si>
  <si>
    <t>0.04</t>
  </si>
  <si>
    <t>0.15</t>
  </si>
  <si>
    <t>0.07</t>
  </si>
  <si>
    <t>0.11</t>
  </si>
  <si>
    <t>0.68</t>
  </si>
  <si>
    <t>Fixed Assets Turnover</t>
  </si>
  <si>
    <t>0.27</t>
  </si>
  <si>
    <t>1.49</t>
  </si>
  <si>
    <t>1.96</t>
  </si>
  <si>
    <t>3.61</t>
  </si>
  <si>
    <t>1.17</t>
  </si>
  <si>
    <t>2.23</t>
  </si>
  <si>
    <t>8.2</t>
  </si>
  <si>
    <t>21.51</t>
  </si>
  <si>
    <t>Receivables Turnover (Average Receivables)</t>
  </si>
  <si>
    <t>3.6</t>
  </si>
  <si>
    <t>Short Term Liquidity</t>
  </si>
  <si>
    <t>Current Ratio</t>
  </si>
  <si>
    <t>0.93</t>
  </si>
  <si>
    <t>1.72</t>
  </si>
  <si>
    <t>11.29</t>
  </si>
  <si>
    <t>10.08</t>
  </si>
  <si>
    <t>3.58</t>
  </si>
  <si>
    <t>9.7</t>
  </si>
  <si>
    <t>8.46</t>
  </si>
  <si>
    <t>5.25</t>
  </si>
  <si>
    <t>3.53</t>
  </si>
  <si>
    <t>Quick Ratio</t>
  </si>
  <si>
    <t>0.89</t>
  </si>
  <si>
    <t>1.53</t>
  </si>
  <si>
    <t>9.48</t>
  </si>
  <si>
    <t>3.46</t>
  </si>
  <si>
    <t>9.28</t>
  </si>
  <si>
    <t>7.98</t>
  </si>
  <si>
    <t>5.09</t>
  </si>
  <si>
    <t>3.42</t>
  </si>
  <si>
    <t>Operating Cash Flow to Current Liabilities</t>
  </si>
  <si>
    <t>-1.5</t>
  </si>
  <si>
    <t>-4.19</t>
  </si>
  <si>
    <t>-4.79</t>
  </si>
  <si>
    <t>-3.22</t>
  </si>
  <si>
    <t>-1.88</t>
  </si>
  <si>
    <t>-5.99</t>
  </si>
  <si>
    <t>-3.45</t>
  </si>
  <si>
    <t>-0.36</t>
  </si>
  <si>
    <t>-0.89</t>
  </si>
  <si>
    <t>Days Sales Outstanding (Average Receivables)</t>
  </si>
  <si>
    <t>101.44</t>
  </si>
  <si>
    <t>Average Days Payable Outstanding</t>
  </si>
  <si>
    <t>25.59</t>
  </si>
  <si>
    <t>38.09</t>
  </si>
  <si>
    <t>21.5</t>
  </si>
  <si>
    <t>14.48</t>
  </si>
  <si>
    <t>6.38</t>
  </si>
  <si>
    <t>6.59</t>
  </si>
  <si>
    <t>7.08</t>
  </si>
  <si>
    <t>Long Term Solvency</t>
  </si>
  <si>
    <t>Total Debt/Equity</t>
  </si>
  <si>
    <t>7.44</t>
  </si>
  <si>
    <t>5.94</t>
  </si>
  <si>
    <t>63.14</t>
  </si>
  <si>
    <t>8.75</t>
  </si>
  <si>
    <t>5.19</t>
  </si>
  <si>
    <t>Total Debt / Total Capital</t>
  </si>
  <si>
    <t>6.92</t>
  </si>
  <si>
    <t>5.6</t>
  </si>
  <si>
    <t>38.7</t>
  </si>
  <si>
    <t>8.05</t>
  </si>
  <si>
    <t>4.93</t>
  </si>
  <si>
    <t>LT Debt/Equity</t>
  </si>
  <si>
    <t>6.19</t>
  </si>
  <si>
    <t>5.22</t>
  </si>
  <si>
    <t>61.6</t>
  </si>
  <si>
    <t>6.53</t>
  </si>
  <si>
    <t>Long-Term Debt / Total Capital</t>
  </si>
  <si>
    <t>5.76</t>
  </si>
  <si>
    <t>37.76</t>
  </si>
  <si>
    <t>3.4</t>
  </si>
  <si>
    <t>Total Liabilities / Total Assets</t>
  </si>
  <si>
    <t>103.58</t>
  </si>
  <si>
    <t>53.81</t>
  </si>
  <si>
    <t>9.12</t>
  </si>
  <si>
    <t>10.19</t>
  </si>
  <si>
    <t>29.72</t>
  </si>
  <si>
    <t>13.95</t>
  </si>
  <si>
    <t>48.39</t>
  </si>
  <si>
    <t>39.16</t>
  </si>
  <si>
    <t>41.39</t>
  </si>
  <si>
    <t>EBIT / Interest Expense</t>
  </si>
  <si>
    <t>-45.35</t>
  </si>
  <si>
    <t>-11.73</t>
  </si>
  <si>
    <t>EBITDA / Interest Expense</t>
  </si>
  <si>
    <t>-44.1</t>
  </si>
  <si>
    <t>-10.74</t>
  </si>
  <si>
    <t>(EBITDA - Capex) / Interest Expense</t>
  </si>
  <si>
    <t>Total Debt / EBITDA</t>
  </si>
  <si>
    <t>-0.09</t>
  </si>
  <si>
    <t>-0.1</t>
  </si>
  <si>
    <t>-0.65</t>
  </si>
  <si>
    <t>-0.24</t>
  </si>
  <si>
    <t>0.19</t>
  </si>
  <si>
    <t>Net Debt / EBITDA</t>
  </si>
  <si>
    <t>0.31</t>
  </si>
  <si>
    <t>2.11</t>
  </si>
  <si>
    <t>2.72</t>
  </si>
  <si>
    <t>1.25</t>
  </si>
  <si>
    <t>1.55</t>
  </si>
  <si>
    <t>1.06</t>
  </si>
  <si>
    <t>3.66</t>
  </si>
  <si>
    <t>-2.46</t>
  </si>
  <si>
    <t>Total Debt / (EBITDA - Capex)</t>
  </si>
  <si>
    <t>Net Debt / (EBITDA - Capex)</t>
  </si>
  <si>
    <t>0.42</t>
  </si>
  <si>
    <t>2.57</t>
  </si>
  <si>
    <t>1.54</t>
  </si>
  <si>
    <t>Growth Over Prior Year</t>
  </si>
  <si>
    <t>Total Revenues, 1 Yr. Growth %</t>
  </si>
  <si>
    <t>490.75</t>
  </si>
  <si>
    <t>100.4</t>
  </si>
  <si>
    <t>357.56</t>
  </si>
  <si>
    <t>-48.59</t>
  </si>
  <si>
    <t>95.67</t>
  </si>
  <si>
    <t>193.1</t>
  </si>
  <si>
    <t>93.95</t>
  </si>
  <si>
    <t>Gross Profit, 1 Yr. Growth %</t>
  </si>
  <si>
    <t>18.82</t>
  </si>
  <si>
    <t>-3.14</t>
  </si>
  <si>
    <t>59.19</t>
  </si>
  <si>
    <t>21.09</t>
  </si>
  <si>
    <t>-19.77</t>
  </si>
  <si>
    <t>-112.79</t>
  </si>
  <si>
    <t>784.74</t>
  </si>
  <si>
    <t>EBITDA, 1 Yr. Growth %</t>
  </si>
  <si>
    <t>147.39</t>
  </si>
  <si>
    <t>25.58</t>
  </si>
  <si>
    <t>2.49</t>
  </si>
  <si>
    <t>47.34</t>
  </si>
  <si>
    <t>25.43</t>
  </si>
  <si>
    <t>11.45</t>
  </si>
  <si>
    <t>-65.99</t>
  </si>
  <si>
    <t>-191.43</t>
  </si>
  <si>
    <t>EBITA, 1 Yr. Growth %</t>
  </si>
  <si>
    <t>149.28</t>
  </si>
  <si>
    <t>25.61</t>
  </si>
  <si>
    <t>2.58</t>
  </si>
  <si>
    <t>47.68</t>
  </si>
  <si>
    <t>25.15</t>
  </si>
  <si>
    <t>11.2</t>
  </si>
  <si>
    <t>-65.25</t>
  </si>
  <si>
    <t>-187.63</t>
  </si>
  <si>
    <t>EBIT, 1 Yr. Growth %</t>
  </si>
  <si>
    <t>Earnings From Cont. Operations, 1 Yr. Growth %</t>
  </si>
  <si>
    <t>148.16</t>
  </si>
  <si>
    <t>22.2</t>
  </si>
  <si>
    <t>4.45</t>
  </si>
  <si>
    <t>46.24</t>
  </si>
  <si>
    <t>28.49</t>
  </si>
  <si>
    <t>14.66</t>
  </si>
  <si>
    <t>-48.29</t>
  </si>
  <si>
    <t>-149.13</t>
  </si>
  <si>
    <t>Net Income, 1 Yr. Growth %</t>
  </si>
  <si>
    <t>151.04</t>
  </si>
  <si>
    <t>51.99</t>
  </si>
  <si>
    <t>7.53</t>
  </si>
  <si>
    <t>Normalized Net Income, 1 Yr. Growth %</t>
  </si>
  <si>
    <t>153.76</t>
  </si>
  <si>
    <t>79.51</t>
  </si>
  <si>
    <t>9.47</t>
  </si>
  <si>
    <t>46.77</t>
  </si>
  <si>
    <t>28.02</t>
  </si>
  <si>
    <t>-65.23</t>
  </si>
  <si>
    <t>-198.42</t>
  </si>
  <si>
    <t>Diluted EPS Before Extra, 1 Yr. Growth %</t>
  </si>
  <si>
    <t>80.51</t>
  </si>
  <si>
    <t>-81.41</t>
  </si>
  <si>
    <t>-85.39</t>
  </si>
  <si>
    <t>28.85</t>
  </si>
  <si>
    <t>4.96</t>
  </si>
  <si>
    <t>-17.5</t>
  </si>
  <si>
    <t>-57.49</t>
  </si>
  <si>
    <t>-134.82</t>
  </si>
  <si>
    <t>Accounts Receivable, 1 Yr. Growth %</t>
  </si>
  <si>
    <t>166.67</t>
  </si>
  <si>
    <t>Net Property, Plant and Equip., 1 Yr. Growth %</t>
  </si>
  <si>
    <t>58.06</t>
  </si>
  <si>
    <t>-22.4</t>
  </si>
  <si>
    <t>148.54</t>
  </si>
  <si>
    <t>147.08</t>
  </si>
  <si>
    <t>22.87</t>
  </si>
  <si>
    <t>-13.97</t>
  </si>
  <si>
    <t>-27.32</t>
  </si>
  <si>
    <t>-24.31</t>
  </si>
  <si>
    <t>Total Assets, 1 Yr. Growth %</t>
  </si>
  <si>
    <t>91.92</t>
  </si>
  <si>
    <t>578.76</t>
  </si>
  <si>
    <t>38.01</t>
  </si>
  <si>
    <t>-17.75</t>
  </si>
  <si>
    <t>44.62</t>
  </si>
  <si>
    <t>11.48</t>
  </si>
  <si>
    <t>-27.05</t>
  </si>
  <si>
    <t>46.14</t>
  </si>
  <si>
    <t>Tangible Book Value, 1 Yr. Growth %</t>
  </si>
  <si>
    <t>107.27</t>
  </si>
  <si>
    <t>-325.51</t>
  </si>
  <si>
    <t>36.52</t>
  </si>
  <si>
    <t>-35.43</t>
  </si>
  <si>
    <t>77.06</t>
  </si>
  <si>
    <t>-33.14</t>
  </si>
  <si>
    <t>-13.99</t>
  </si>
  <si>
    <t>40.77</t>
  </si>
  <si>
    <t>Common Equity, 1 Yr. Growth %</t>
  </si>
  <si>
    <t>Cash From Operations, 1 Yr. Growth %</t>
  </si>
  <si>
    <t>201.4</t>
  </si>
  <si>
    <t>35.06</t>
  </si>
  <si>
    <t>1.31</t>
  </si>
  <si>
    <t>26.23</t>
  </si>
  <si>
    <t>71.68</t>
  </si>
  <si>
    <t>-25.07</t>
  </si>
  <si>
    <t>-87.99</t>
  </si>
  <si>
    <t>326.79</t>
  </si>
  <si>
    <t>Capital Expenditures, 1 Yr. Growth %</t>
  </si>
  <si>
    <t>257.76</t>
  </si>
  <si>
    <t>-96.75</t>
  </si>
  <si>
    <t>-87.11</t>
  </si>
  <si>
    <t>Levered Free Cash Flow, 1 Yr. Growth %</t>
  </si>
  <si>
    <t>20.08</t>
  </si>
  <si>
    <t>-1.59</t>
  </si>
  <si>
    <t>2.31</t>
  </si>
  <si>
    <t>108.37</t>
  </si>
  <si>
    <t>-24.88</t>
  </si>
  <si>
    <t>-97.39</t>
  </si>
  <si>
    <t>814.1</t>
  </si>
  <si>
    <t>Unlevered Free Cash Flow, 1 Yr. Growth %</t>
  </si>
  <si>
    <t>-27.08</t>
  </si>
  <si>
    <t>-101.36</t>
  </si>
  <si>
    <t>Compound Annual Growth Rate Over Two Years</t>
  </si>
  <si>
    <t>Total Revenues, 2 Yr. CAGR %</t>
  </si>
  <si>
    <t>244.08</t>
  </si>
  <si>
    <t>202.82</t>
  </si>
  <si>
    <t>53.38</t>
  </si>
  <si>
    <t>0.3</t>
  </si>
  <si>
    <t>139.48</t>
  </si>
  <si>
    <t>138.43</t>
  </si>
  <si>
    <t>Gross Profit, 2 Yr. CAGR %</t>
  </si>
  <si>
    <t>66.63</t>
  </si>
  <si>
    <t>7.28</t>
  </si>
  <si>
    <t>24.17</t>
  </si>
  <si>
    <t>38.84</t>
  </si>
  <si>
    <t>-1.44</t>
  </si>
  <si>
    <t>-67.97</t>
  </si>
  <si>
    <t>6.36</t>
  </si>
  <si>
    <t>EBITDA, 2 Yr. CAGR %</t>
  </si>
  <si>
    <t>76.25</t>
  </si>
  <si>
    <t>13.45</t>
  </si>
  <si>
    <t>22.88</t>
  </si>
  <si>
    <t>35.94</t>
  </si>
  <si>
    <t>18.24</t>
  </si>
  <si>
    <t>-38.43</t>
  </si>
  <si>
    <t>-44.24</t>
  </si>
  <si>
    <t>EBITA, 2 Yr. CAGR %</t>
  </si>
  <si>
    <t>76.95</t>
  </si>
  <si>
    <t>13.51</t>
  </si>
  <si>
    <t>23.08</t>
  </si>
  <si>
    <t>35.95</t>
  </si>
  <si>
    <t>17.97</t>
  </si>
  <si>
    <t>-37.84</t>
  </si>
  <si>
    <t>-44.82</t>
  </si>
  <si>
    <t>EBIT, 2 Yr. CAGR %</t>
  </si>
  <si>
    <t>Earnings From Cont. Operations, 2 Yr. CAGR %</t>
  </si>
  <si>
    <t>74.14</t>
  </si>
  <si>
    <t>12.98</t>
  </si>
  <si>
    <t>23.59</t>
  </si>
  <si>
    <t>37.07</t>
  </si>
  <si>
    <t>21.38</t>
  </si>
  <si>
    <t>-49.59</t>
  </si>
  <si>
    <t>Net Income, 2 Yr. CAGR %</t>
  </si>
  <si>
    <t>95.33</t>
  </si>
  <si>
    <t>27.84</t>
  </si>
  <si>
    <t>25.4</t>
  </si>
  <si>
    <t>Normalized Net Income, 2 Yr. CAGR %</t>
  </si>
  <si>
    <t>113.43</t>
  </si>
  <si>
    <t>40.18</t>
  </si>
  <si>
    <t>26.76</t>
  </si>
  <si>
    <t>21.15</t>
  </si>
  <si>
    <t>-36.86</t>
  </si>
  <si>
    <t>-41.51</t>
  </si>
  <si>
    <t>Diluted EPS Before Extra, 2 Yr. CAGR %</t>
  </si>
  <si>
    <t>-42.08</t>
  </si>
  <si>
    <t>-83.52</t>
  </si>
  <si>
    <t>-56.61</t>
  </si>
  <si>
    <t>16.3</t>
  </si>
  <si>
    <t>-6.94</t>
  </si>
  <si>
    <t>-40.78</t>
  </si>
  <si>
    <t>-61.53</t>
  </si>
  <si>
    <t>Accounts Receivable, 2 Yr. CAGR %</t>
  </si>
  <si>
    <t>Net Property, Plant and Equip., 2 Yr. CAGR %</t>
  </si>
  <si>
    <t>10.75</t>
  </si>
  <si>
    <t>38.88</t>
  </si>
  <si>
    <t>147.81</t>
  </si>
  <si>
    <t>74.24</t>
  </si>
  <si>
    <t>2.81</t>
  </si>
  <si>
    <t>-20.92</t>
  </si>
  <si>
    <t>-25.83</t>
  </si>
  <si>
    <t>Total Assets, 2 Yr. CAGR %</t>
  </si>
  <si>
    <t>260.92</t>
  </si>
  <si>
    <t>206.06</t>
  </si>
  <si>
    <t>6.54</t>
  </si>
  <si>
    <t>9.06</t>
  </si>
  <si>
    <t>26.98</t>
  </si>
  <si>
    <t>-9.82</t>
  </si>
  <si>
    <t>3.26</t>
  </si>
  <si>
    <t>Tangible Book Value, 2 Yr. CAGR %</t>
  </si>
  <si>
    <t>116.2</t>
  </si>
  <si>
    <t>75.46</t>
  </si>
  <si>
    <t>-6.11</t>
  </si>
  <si>
    <t>8.81</t>
  </si>
  <si>
    <t>-24.16</t>
  </si>
  <si>
    <t>10.03</t>
  </si>
  <si>
    <t>Common Equity, 2 Yr. CAGR %</t>
  </si>
  <si>
    <t>Cash From Operations, 2 Yr. CAGR %</t>
  </si>
  <si>
    <t>101.76</t>
  </si>
  <si>
    <t>16.97</t>
  </si>
  <si>
    <t>13.09</t>
  </si>
  <si>
    <t>47.21</t>
  </si>
  <si>
    <t>13.42</t>
  </si>
  <si>
    <t>-28.39</t>
  </si>
  <si>
    <t>Capital Expenditures, 2 Yr. CAGR %</t>
  </si>
  <si>
    <t>-65.89</t>
  </si>
  <si>
    <t>71.32</t>
  </si>
  <si>
    <t>241.02</t>
  </si>
  <si>
    <t>-74.61</t>
  </si>
  <si>
    <t>Levered Free Cash Flow, 2 Yr. CAGR %</t>
  </si>
  <si>
    <t>8.71</t>
  </si>
  <si>
    <t>0.34</t>
  </si>
  <si>
    <t>46.01</t>
  </si>
  <si>
    <t>25.11</t>
  </si>
  <si>
    <t>-85.99</t>
  </si>
  <si>
    <t>-51.13</t>
  </si>
  <si>
    <t>Unlevered Free Cash Flow, 2 Yr. CAGR %</t>
  </si>
  <si>
    <t>23.26</t>
  </si>
  <si>
    <t>-90.05</t>
  </si>
  <si>
    <t>-50.4</t>
  </si>
  <si>
    <t>Compound Annual Growth Rate Over Three Years</t>
  </si>
  <si>
    <t>Total Revenues, 3 Yr. CAGR %</t>
  </si>
  <si>
    <t>278.37</t>
  </si>
  <si>
    <t>67.68</t>
  </si>
  <si>
    <t>66.35</t>
  </si>
  <si>
    <t>43.4</t>
  </si>
  <si>
    <t>123.23</t>
  </si>
  <si>
    <t>Gross Profit, 3 Yr. CAGR %</t>
  </si>
  <si>
    <t>39.06</t>
  </si>
  <si>
    <t>22.36</t>
  </si>
  <si>
    <t>23.14</t>
  </si>
  <si>
    <t>15.64</t>
  </si>
  <si>
    <t>-50.11</t>
  </si>
  <si>
    <t>-3.18</t>
  </si>
  <si>
    <t>EBITDA, 3 Yr. CAGR %</t>
  </si>
  <si>
    <t>47.11</t>
  </si>
  <si>
    <t>23.77</t>
  </si>
  <si>
    <t>23.73</t>
  </si>
  <si>
    <t>27.23</t>
  </si>
  <si>
    <t>-21.95</t>
  </si>
  <si>
    <t>-29.76</t>
  </si>
  <si>
    <t>EBITA, 3 Yr. CAGR %</t>
  </si>
  <si>
    <t>47.54</t>
  </si>
  <si>
    <t>23.92</t>
  </si>
  <si>
    <t>27.14</t>
  </si>
  <si>
    <t>-21.51</t>
  </si>
  <si>
    <t>-30.3</t>
  </si>
  <si>
    <t>EBIT, 3 Yr. CAGR %</t>
  </si>
  <si>
    <t>Earnings From Cont. Operations, 3 Yr. CAGR %</t>
  </si>
  <si>
    <t>46.86</t>
  </si>
  <si>
    <t>23.12</t>
  </si>
  <si>
    <t>25.2</t>
  </si>
  <si>
    <t>29.15</t>
  </si>
  <si>
    <t>-8.67</t>
  </si>
  <si>
    <t>-33.71</t>
  </si>
  <si>
    <t>Net Income, 3 Yr. CAGR %</t>
  </si>
  <si>
    <t>60.09</t>
  </si>
  <si>
    <t>33.7</t>
  </si>
  <si>
    <t>26.42</t>
  </si>
  <si>
    <t>Normalized Net Income, 3 Yr. CAGR %</t>
  </si>
  <si>
    <t>70.85</t>
  </si>
  <si>
    <t>42.35</t>
  </si>
  <si>
    <t>27.18</t>
  </si>
  <si>
    <t>-20.09</t>
  </si>
  <si>
    <t>-26.79</t>
  </si>
  <si>
    <t>Diluted EPS Before Extra, 3 Yr. CAGR %</t>
  </si>
  <si>
    <t>-63.4</t>
  </si>
  <si>
    <t>-67.29</t>
  </si>
  <si>
    <t>-41.75</t>
  </si>
  <si>
    <t>3.72</t>
  </si>
  <si>
    <t>-28.33</t>
  </si>
  <si>
    <t>-50.39</t>
  </si>
  <si>
    <t>Accounts Receivable, 3 Yr. CAGR %</t>
  </si>
  <si>
    <t>78.28</t>
  </si>
  <si>
    <t>Net Property, Plant and Equip., 3 Yr. CAGR %</t>
  </si>
  <si>
    <t>68.28</t>
  </si>
  <si>
    <t>96.14</t>
  </si>
  <si>
    <t>37.72</t>
  </si>
  <si>
    <t>-8.41</t>
  </si>
  <si>
    <t>-22.07</t>
  </si>
  <si>
    <t>Total Assets, 3 Yr. CAGR %</t>
  </si>
  <si>
    <t>161.96</t>
  </si>
  <si>
    <t>97.5</t>
  </si>
  <si>
    <t>17.96</t>
  </si>
  <si>
    <t>9.86</t>
  </si>
  <si>
    <t>5.56</t>
  </si>
  <si>
    <t>5.93</t>
  </si>
  <si>
    <t>Tangible Book Value, 3 Yr. CAGR %</t>
  </si>
  <si>
    <t>85.48</t>
  </si>
  <si>
    <t>25.74</t>
  </si>
  <si>
    <t>15.99</t>
  </si>
  <si>
    <t>-8.57</t>
  </si>
  <si>
    <t>0.6</t>
  </si>
  <si>
    <t>-6.8</t>
  </si>
  <si>
    <t>Common Equity, 3 Yr. CAGR %</t>
  </si>
  <si>
    <t>Cash From Operations, 3 Yr. CAGR %</t>
  </si>
  <si>
    <t>60.37</t>
  </si>
  <si>
    <t>19.98</t>
  </si>
  <si>
    <t>29.97</t>
  </si>
  <si>
    <t>17.54</t>
  </si>
  <si>
    <t>-46.33</t>
  </si>
  <si>
    <t>-27.3</t>
  </si>
  <si>
    <t>Capital Expenditures, 3 Yr. CAGR %</t>
  </si>
  <si>
    <t>118.98</t>
  </si>
  <si>
    <t>-27.68</t>
  </si>
  <si>
    <t>79.82</t>
  </si>
  <si>
    <t>Levered Free Cash Flow, 3 Yr. CAGR %</t>
  </si>
  <si>
    <t>16.99</t>
  </si>
  <si>
    <t>-65.55</t>
  </si>
  <si>
    <t>-43.6</t>
  </si>
  <si>
    <t>Unlevered Free Cash Flow, 3 Yr. CAGR %</t>
  </si>
  <si>
    <t>15.84</t>
  </si>
  <si>
    <t>-72.58</t>
  </si>
  <si>
    <t>Compound Annual Growth Rate Over Five Years</t>
  </si>
  <si>
    <t>Total Revenues, 5 Yr. CAGR %</t>
  </si>
  <si>
    <t>122.47</t>
  </si>
  <si>
    <t>93.37</t>
  </si>
  <si>
    <t>92.11</t>
  </si>
  <si>
    <t>Gross Profit, 5 Yr. CAGR %</t>
  </si>
  <si>
    <t>38.97</t>
  </si>
  <si>
    <t>12.22</t>
  </si>
  <si>
    <t>-28.15</t>
  </si>
  <si>
    <t>11.84</t>
  </si>
  <si>
    <t>EBITDA, 5 Yr. CAGR %</t>
  </si>
  <si>
    <t>42.54</t>
  </si>
  <si>
    <t>21.53</t>
  </si>
  <si>
    <t>-6.41</t>
  </si>
  <si>
    <t>-8.53</t>
  </si>
  <si>
    <t>EBITA, 5 Yr. CAGR %</t>
  </si>
  <si>
    <t>42.79</t>
  </si>
  <si>
    <t>-6.04</t>
  </si>
  <si>
    <t>-8.95</t>
  </si>
  <si>
    <t>EBIT, 5 Yr. CAGR %</t>
  </si>
  <si>
    <t>Earnings From Cont. Operations, 5 Yr. CAGR %</t>
  </si>
  <si>
    <t>42.86</t>
  </si>
  <si>
    <t>22.42</t>
  </si>
  <si>
    <t>3.08</t>
  </si>
  <si>
    <t>-11.35</t>
  </si>
  <si>
    <t>Net Income, 5 Yr. CAGR %</t>
  </si>
  <si>
    <t>50.45</t>
  </si>
  <si>
    <t>28.63</t>
  </si>
  <si>
    <t>3.68</t>
  </si>
  <si>
    <t>Normalized Net Income, 5 Yr. CAGR %</t>
  </si>
  <si>
    <t>56.44</t>
  </si>
  <si>
    <t>33.46</t>
  </si>
  <si>
    <t>-3.89</t>
  </si>
  <si>
    <t>-5.92</t>
  </si>
  <si>
    <t>Diluted EPS Before Extra, 5 Yr. CAGR %</t>
  </si>
  <si>
    <t>-41.88</t>
  </si>
  <si>
    <t>-50.31</t>
  </si>
  <si>
    <t>-41.37</t>
  </si>
  <si>
    <t>-30.24</t>
  </si>
  <si>
    <t>Net Property, Plant and Equip., 5 Yr. CAGR %</t>
  </si>
  <si>
    <t>56.05</t>
  </si>
  <si>
    <t>38.18</t>
  </si>
  <si>
    <t>36.38</t>
  </si>
  <si>
    <t>7.52</t>
  </si>
  <si>
    <t>Total Assets, 5 Yr. CAGR %</t>
  </si>
  <si>
    <t>84.51</t>
  </si>
  <si>
    <t>65.51</t>
  </si>
  <si>
    <t>5.95</t>
  </si>
  <si>
    <t>7.17</t>
  </si>
  <si>
    <t>Tangible Book Value, 5 Yr. CAGR %</t>
  </si>
  <si>
    <t>48.8</t>
  </si>
  <si>
    <t>18.67</t>
  </si>
  <si>
    <t>-2.14</t>
  </si>
  <si>
    <t>-1.54</t>
  </si>
  <si>
    <t>Common Equity, 5 Yr. CAGR %</t>
  </si>
  <si>
    <t>Cash From Operations, 5 Yr. CAGR %</t>
  </si>
  <si>
    <t>54.97</t>
  </si>
  <si>
    <t>17.31</t>
  </si>
  <si>
    <t>-27.69</t>
  </si>
  <si>
    <t>-3.6</t>
  </si>
  <si>
    <t>Capital Expenditures, 5 Yr. CAGR %</t>
  </si>
  <si>
    <t>-7.51</t>
  </si>
  <si>
    <t>Levered Free Cash Flow, 5 Yr. CAGR %</t>
  </si>
  <si>
    <t>13.61</t>
  </si>
  <si>
    <t>-47.17</t>
  </si>
  <si>
    <t>-17.49</t>
  </si>
  <si>
    <t>Unlevered Free Cash Flow, 5 Yr. CAGR %</t>
  </si>
  <si>
    <t>12.93</t>
  </si>
  <si>
    <t>-53.93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</si>
  <si>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</si>
  <si>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</si>
  <si>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</si>
  <si>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</si>
  <si>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</si>
  <si>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</si>
  <si>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</si>
  <si>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</si>
  <si>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</si>
  <si>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183.9</t>
  </si>
  <si>
    <t>527.2</t>
  </si>
  <si>
    <t>517.5</t>
  </si>
  <si>
    <t>89.57</t>
  </si>
  <si>
    <t>77.91</t>
  </si>
  <si>
    <t>51.74</t>
  </si>
  <si>
    <t>-</t>
  </si>
  <si>
    <t>Change</t>
  </si>
  <si>
    <t>186.63%</t>
  </si>
  <si>
    <t>-1.83%</t>
  </si>
  <si>
    <t>-82.69%</t>
  </si>
  <si>
    <t>-13.02%</t>
  </si>
  <si>
    <t>-33.59%</t>
  </si>
  <si>
    <t>0%</t>
  </si>
  <si>
    <t>Enterprise Value (EV)</t>
  </si>
  <si>
    <t>400.3</t>
  </si>
  <si>
    <t>371.1</t>
  </si>
  <si>
    <t>117.63%</t>
  </si>
  <si>
    <t>-7.29%</t>
  </si>
  <si>
    <t>-75.86%</t>
  </si>
  <si>
    <t>P/E ratio</t>
  </si>
  <si>
    <t>-2.87x</t>
  </si>
  <si>
    <t>-5.51x</t>
  </si>
  <si>
    <t>-5.5x</t>
  </si>
  <si>
    <t>-1.41x</t>
  </si>
  <si>
    <t>3.42x</t>
  </si>
  <si>
    <t>-1.03x</t>
  </si>
  <si>
    <t>-1.63x</t>
  </si>
  <si>
    <t>-1.86x</t>
  </si>
  <si>
    <t>PBR</t>
  </si>
  <si>
    <t>PEG</t>
  </si>
  <si>
    <t>-1.09x</t>
  </si>
  <si>
    <t>0.3x</t>
  </si>
  <si>
    <t>0x</t>
  </si>
  <si>
    <t>-0x</t>
  </si>
  <si>
    <t>0.1x</t>
  </si>
  <si>
    <t>Capitalization / Revenue</t>
  </si>
  <si>
    <t>10.1x</t>
  </si>
  <si>
    <t>56.5x</t>
  </si>
  <si>
    <t>28.3x</t>
  </si>
  <si>
    <t>1.67x</t>
  </si>
  <si>
    <t>0.75x</t>
  </si>
  <si>
    <t>1.33x</t>
  </si>
  <si>
    <t>1.72x</t>
  </si>
  <si>
    <t>39.8x</t>
  </si>
  <si>
    <t>EV / Revenue</t>
  </si>
  <si>
    <t>EV / EBITDA</t>
  </si>
  <si>
    <t>-2.94x</t>
  </si>
  <si>
    <t>-5.11x</t>
  </si>
  <si>
    <t>-4.25x</t>
  </si>
  <si>
    <t>EV / EBIT</t>
  </si>
  <si>
    <t>-0.75x</t>
  </si>
  <si>
    <t>-1.08x</t>
  </si>
  <si>
    <t>-1.71x</t>
  </si>
  <si>
    <t>EV / FCF</t>
  </si>
  <si>
    <t>-3.65x</t>
  </si>
  <si>
    <t>-4.65x</t>
  </si>
  <si>
    <t>-5.77x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</si>
  <si>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</si>
  <si>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</si>
  <si>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</si>
  <si>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</si>
  <si>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</si>
  <si>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-0.92</t>
  </si>
  <si>
    <t>-0.5833</t>
  </si>
  <si>
    <t>-0.51</t>
  </si>
  <si>
    <t>Distribution rate</t>
  </si>
  <si>
    <t>Net sales
                                    1</t>
  </si>
  <si>
    <t>18.15</t>
  </si>
  <si>
    <t>9.33</t>
  </si>
  <si>
    <t>18.26</t>
  </si>
  <si>
    <t>53.51</t>
  </si>
  <si>
    <t>103.8</t>
  </si>
  <si>
    <t>30</t>
  </si>
  <si>
    <t>1.3</t>
  </si>
  <si>
    <t>-62.47</t>
  </si>
  <si>
    <t>-78.35</t>
  </si>
  <si>
    <t>-87.32</t>
  </si>
  <si>
    <t>EBIT
                                    1</t>
  </si>
  <si>
    <t>-63.22</t>
  </si>
  <si>
    <t>-79.11</t>
  </si>
  <si>
    <t>-87.97</t>
  </si>
  <si>
    <t>-42.2</t>
  </si>
  <si>
    <t>21.48</t>
  </si>
  <si>
    <t>-69.07</t>
  </si>
  <si>
    <t>-47.9</t>
  </si>
  <si>
    <t>-30.2</t>
  </si>
  <si>
    <t>Net income
                                    1</t>
  </si>
  <si>
    <t>-60.92</t>
  </si>
  <si>
    <t>-78.83</t>
  </si>
  <si>
    <t>-89.76</t>
  </si>
  <si>
    <t>-46.42</t>
  </si>
  <si>
    <t>22.81</t>
  </si>
  <si>
    <t>-64.81</t>
  </si>
  <si>
    <t>-46.8</t>
  </si>
  <si>
    <t>-126.9</t>
  </si>
  <si>
    <t>-146.4</t>
  </si>
  <si>
    <t>Reference price
                                    2</t>
  </si>
  <si>
    <t>9.6150</t>
  </si>
  <si>
    <t>19.3900</t>
  </si>
  <si>
    <t>16.0100</t>
  </si>
  <si>
    <t>1.7300</t>
  </si>
  <si>
    <t>1.4700</t>
  </si>
  <si>
    <t>0.9490</t>
  </si>
  <si>
    <t>Nbr of stocks (in thousands)</t>
  </si>
  <si>
    <t>19,128</t>
  </si>
  <si>
    <t>27,187</t>
  </si>
  <si>
    <t>32,324</t>
  </si>
  <si>
    <t>51,776</t>
  </si>
  <si>
    <t>52,999</t>
  </si>
  <si>
    <t>54,518</t>
  </si>
  <si>
    <t>Announcement Date</t>
  </si>
  <si>
    <t>3/16/20</t>
  </si>
  <si>
    <t>3/11/21</t>
  </si>
  <si>
    <t>3/31/22</t>
  </si>
  <si>
    <t>3/30/23</t>
  </si>
  <si>
    <t>3/13/24</t>
  </si>
  <si>
    <t>address1</t>
  </si>
  <si>
    <t>675 Massachusetts Avenue</t>
  </si>
  <si>
    <t>address2</t>
  </si>
  <si>
    <t>14th Floor</t>
  </si>
  <si>
    <t>city</t>
  </si>
  <si>
    <t>Cambridge</t>
  </si>
  <si>
    <t>state</t>
  </si>
  <si>
    <t>MA</t>
  </si>
  <si>
    <t>zip</t>
  </si>
  <si>
    <t>02139</t>
  </si>
  <si>
    <t>country</t>
  </si>
  <si>
    <t>phone</t>
  </si>
  <si>
    <t>857 242 1600</t>
  </si>
  <si>
    <t>website</t>
  </si>
  <si>
    <t>https://sperotherapeutics.com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</si>
  <si>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</si>
  <si>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</si>
  <si>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</si>
  <si>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</si>
  <si>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</si>
  <si>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</si>
  <si>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</si>
  <si>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</si>
  <si>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</si>
  <si>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</si>
  <si>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</si>
  <si>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Spero Therapeutics, Inc., a clinical-stage biopharmaceutical company, focuses on identifying, developing, and commercializing novel treatments for multi-drug resistant (MDR) bacterial infections and rare diseases in the United States. The company's product candidates include tebipenem pivoxil hydrobromide (HBr), an oral carbapenem-class antibiotic to treat complicated urinary tract infections, including pyelonephritis for adults; SPR206, an intravenous-administered antibiotic against MDR Gram-negative pathogens comprising carbapenem-resistant enterobacterales (CRE), acinetobacter baumannii, and pseudomonas aeruginosa, as well as negative bacterial infections in the hospital setting; and SPR720, a novel oral antibiotic agent for the treatment of non-tuberculous mycobacterial pulmonary disease. It has license agreement with Meiji Seika Pharma Co., Ltd. to support the development of tebipenem HBr; Everest Medicines to develop, manufacture, and commercialize SPR206 in Greater China, South Korea, and Southeast Asian countries; and Vertex Pharmaceuticals Incorporated for patents relating to SPR720, as well as SPR719, an active metabolite. Spero Therapeutics, Inc. was founded in 2013 and is headquartered in Cambridge, Massachusetts.</t>
  </si>
  <si>
    <t>fullTimeEmployees</t>
  </si>
  <si>
    <t>companyOfficers</t>
  </si>
  <si>
    <t>[{'maxAge': 1, 'name': 'Dr. Ankit  Mahadevia M.D., MBA', 'age': 42, 'title': 'Co-Founder &amp; Chairman of the Board', 'yearBorn': 1981, 'fiscalYear': 2023, 'totalPay': 1385907, 'exercisedValue': 0, 'unexercisedValue': 0}, {'maxAge': 1, 'name': 'Mr. Satyavrat  Shukla C.F.A.', 'age': 50, 'title': 'President, CEO &amp; Director', 'yearBorn': 1973, 'fiscalYear': 2023, 'totalPay': 1120328, 'exercisedValue': 0, 'unexercisedValue': 0}, {'maxAge': 1, 'name': 'Mr. Timothy  Keutzer', 'age': 55, 'title': 'Chief Operating Officer', 'yearBorn': 1968, 'fiscalYear': 2023, 'totalPay': 938570, 'exercisedValue': 0, 'unexercisedValue': 0}, {'maxAge': 1, 'name': 'Ms. Esther P. Rajavelu', 'age': 44, 'title': 'CFO, Chief Business Officer &amp; Treasurer', 'yearBorn': 1979, 'fiscalYear': 2023, 'exercisedValue': 0, 'unexercisedValue': 0}, {'maxAge': 1, 'name': 'Mr. James P. Brady', 'title': 'Chief Human Resource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</si>
  <si>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</si>
  <si>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</si>
  <si>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</si>
  <si>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</si>
  <si>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</si>
  <si>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</si>
  <si>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</si>
  <si>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</si>
  <si>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</si>
  <si>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</si>
  <si>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</si>
  <si>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</si>
  <si>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</si>
  <si>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</si>
  <si>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</si>
  <si>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</si>
  <si>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</si>
  <si>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</si>
  <si>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</si>
  <si>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</si>
  <si>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</si>
  <si>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</si>
  <si>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</si>
  <si>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</si>
  <si>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</si>
  <si>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</si>
  <si>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</si>
  <si>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</si>
  <si>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</si>
  <si>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</si>
  <si>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</si>
  <si>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</si>
  <si>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</si>
  <si>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</si>
  <si>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</si>
  <si>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</si>
  <si>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</si>
  <si>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</si>
  <si>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</si>
  <si>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</si>
  <si>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</si>
  <si>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</si>
  <si>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</si>
  <si>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</si>
  <si>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</si>
  <si>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</si>
  <si>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</si>
  <si>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</si>
  <si>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</si>
  <si>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</si>
  <si>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</si>
  <si>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</si>
  <si>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</si>
  <si>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</si>
  <si>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</si>
  <si>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</si>
  <si>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</si>
  <si>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</si>
  <si>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</si>
  <si>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</si>
  <si>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</si>
  <si>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</si>
  <si>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</si>
  <si>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</si>
  <si>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Spero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</si>
  <si>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</si>
  <si>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</si>
  <si>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</si>
  <si>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</si>
  <si>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</si>
  <si>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</si>
  <si>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</si>
  <si>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0fee7cf4-78a9-330e-9cc6-7ef5c705eb66</t>
  </si>
  <si>
    <t>messageBoardId</t>
  </si>
  <si>
    <t>finmb_240573619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</si>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</sst>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pero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0.7262374313228269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5.3967564E7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-1.2530379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-25.0</v>
      </c>
      <c r="D2" s="1">
        <v>-38.0</v>
      </c>
      <c r="E2" s="1">
        <v>-41.0</v>
      </c>
      <c r="F2" s="1">
        <v>-60.0</v>
      </c>
      <c r="G2" s="1">
        <v>-78.0</v>
      </c>
      <c r="H2" s="1">
        <v>-89.0</v>
      </c>
      <c r="I2" s="1">
        <v>-46.0</v>
      </c>
      <c r="J2" s="1">
        <v>22.0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27.0</v>
      </c>
      <c r="D3" s="1">
        <v>36.0</v>
      </c>
      <c r="E3" s="1">
        <v>40.0</v>
      </c>
      <c r="F3" s="1">
        <v>75.0</v>
      </c>
      <c r="G3" s="1">
        <v>76.0</v>
      </c>
      <c r="H3" s="1">
        <v>64.0</v>
      </c>
      <c r="I3" s="1">
        <v>86.0</v>
      </c>
      <c r="J3" s="1">
        <v>36.0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27.0</v>
      </c>
      <c r="D4" s="1">
        <v>36.0</v>
      </c>
      <c r="E4" s="1">
        <v>40.0</v>
      </c>
      <c r="F4" s="1">
        <v>75.0</v>
      </c>
      <c r="G4" s="1">
        <v>76.0</v>
      </c>
      <c r="H4" s="1">
        <v>64.0</v>
      </c>
      <c r="I4" s="1">
        <v>86.0</v>
      </c>
      <c r="J4" s="1">
        <v>36.0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24.0</v>
      </c>
      <c r="F5" s="1">
        <v>18.0</v>
      </c>
      <c r="G5" s="1">
        <v>0.0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-67.0</v>
      </c>
      <c r="F6" s="1">
        <v>-75.0</v>
      </c>
      <c r="G6" s="1">
        <v>-3.0</v>
      </c>
      <c r="H6" s="1">
        <v>25.0</v>
      </c>
      <c r="I6" s="1">
        <v>1.0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4.0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63.0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18.0</v>
      </c>
      <c r="D8" s="1">
        <v>1.0</v>
      </c>
      <c r="E8" s="1">
        <v>2.0</v>
      </c>
      <c r="F8" s="1">
        <v>3.0</v>
      </c>
      <c r="G8" s="1">
        <v>4.0</v>
      </c>
      <c r="H8" s="1">
        <v>9.0</v>
      </c>
      <c r="I8" s="1">
        <v>9.0</v>
      </c>
      <c r="J8" s="1">
        <v>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-3.0</v>
      </c>
      <c r="C9" s="1">
        <v>-7.0</v>
      </c>
      <c r="D9" s="1">
        <v>-2.0</v>
      </c>
      <c r="E9" s="1">
        <v>37.0</v>
      </c>
      <c r="F9" s="1">
        <v>16.0</v>
      </c>
      <c r="G9" s="1">
        <v>25.0</v>
      </c>
      <c r="H9" s="1">
        <v>2.0</v>
      </c>
      <c r="I9" s="1">
        <v>5.0</v>
      </c>
      <c r="J9" s="1">
        <v>96.0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-29.0</v>
      </c>
      <c r="D10" s="1">
        <v>-70.0</v>
      </c>
      <c r="E10" s="1">
        <v>63.0</v>
      </c>
      <c r="F10" s="1">
        <v>-7.0</v>
      </c>
      <c r="G10" s="1">
        <v>2.0</v>
      </c>
      <c r="H10" s="1">
        <v>3.0</v>
      </c>
      <c r="I10" s="1">
        <v>1.0</v>
      </c>
      <c r="J10" s="1">
        <v>-96.0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67.0</v>
      </c>
      <c r="C11" s="1">
        <v>-64.0</v>
      </c>
      <c r="D11" s="1">
        <v>2.0</v>
      </c>
      <c r="E11" s="1">
        <v>8.0</v>
      </c>
      <c r="F11" s="1">
        <v>56.0</v>
      </c>
      <c r="G11" s="1">
        <v>-2.0</v>
      </c>
      <c r="H11" s="1">
        <v>-5.0</v>
      </c>
      <c r="I11" s="1">
        <v>-48.0</v>
      </c>
      <c r="J11" s="1">
        <v>76.0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10.0</v>
      </c>
      <c r="I12" s="1">
        <v>21.0</v>
      </c>
      <c r="J12" s="1">
        <v>29.0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-14.0</v>
      </c>
      <c r="D13" s="1">
        <v>-1.0</v>
      </c>
      <c r="E13" s="1">
        <v>77.0</v>
      </c>
      <c r="F13" s="1">
        <v>29.0</v>
      </c>
      <c r="G13" s="1">
        <v>-25.0</v>
      </c>
      <c r="H13" s="1">
        <v>78.0</v>
      </c>
      <c r="I13" s="1">
        <v>35.0</v>
      </c>
      <c r="J13" s="1">
        <v>38.0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-49.0</v>
      </c>
      <c r="C14" s="1">
        <v>29.0</v>
      </c>
      <c r="D14" s="1">
        <v>61.0</v>
      </c>
      <c r="E14" s="1">
        <v>-2.0</v>
      </c>
      <c r="F14" s="1">
        <v>13.0</v>
      </c>
      <c r="G14" s="1">
        <v>-12.0</v>
      </c>
      <c r="H14" s="1">
        <v>-1.0</v>
      </c>
      <c r="I14" s="1">
        <v>-86.0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-9.0</v>
      </c>
      <c r="C15" s="1">
        <v>-28.0</v>
      </c>
      <c r="D15" s="1">
        <v>-39.0</v>
      </c>
      <c r="E15" s="1">
        <v>-39.0</v>
      </c>
      <c r="F15" s="1">
        <v>-50.0</v>
      </c>
      <c r="G15" s="1">
        <v>-85.0</v>
      </c>
      <c r="H15" s="1">
        <v>-64.0</v>
      </c>
      <c r="I15" s="1">
        <v>-7.0</v>
      </c>
      <c r="J15" s="1">
        <v>-33.0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-23.0</v>
      </c>
      <c r="C16" s="1">
        <v>-83.0</v>
      </c>
      <c r="D16" s="1">
        <v>-2.0</v>
      </c>
      <c r="E16" s="1">
        <v>-2.0</v>
      </c>
      <c r="F16" s="1">
        <v>-31.0</v>
      </c>
      <c r="G16" s="1">
        <v>-15.0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3.0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-80.0</v>
      </c>
      <c r="F18" s="1">
        <v>29.0</v>
      </c>
      <c r="G18" s="1">
        <v>10.0</v>
      </c>
      <c r="H18" s="1">
        <v>7.0</v>
      </c>
      <c r="I18" s="1">
        <v>33.0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-23.0</v>
      </c>
      <c r="C19" s="1">
        <v>-83.0</v>
      </c>
      <c r="D19" s="1">
        <v>-2.0</v>
      </c>
      <c r="E19" s="1">
        <v>-83.0</v>
      </c>
      <c r="F19" s="1">
        <v>29.0</v>
      </c>
      <c r="G19" s="1">
        <v>10.0</v>
      </c>
      <c r="H19" s="1">
        <v>7.0</v>
      </c>
      <c r="I19" s="1">
        <v>33.0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8.0</v>
      </c>
      <c r="D20" s="1">
        <v>77.0</v>
      </c>
      <c r="E20" s="1">
        <v>70.0</v>
      </c>
      <c r="F20" s="1">
        <v>16.0</v>
      </c>
      <c r="G20" s="1">
        <v>80.0</v>
      </c>
      <c r="H20" s="1">
        <v>36.0</v>
      </c>
      <c r="I20" s="1">
        <v>24.0</v>
      </c>
      <c r="J20" s="1">
        <v>22.0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15.0</v>
      </c>
      <c r="C21" s="1">
        <v>25.0</v>
      </c>
      <c r="D21" s="1">
        <v>43.0</v>
      </c>
      <c r="E21" s="1">
        <v>0.0</v>
      </c>
      <c r="F21" s="1">
        <v>0.0</v>
      </c>
      <c r="G21" s="1">
        <v>50.0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-5.0</v>
      </c>
      <c r="C22" s="1">
        <v>0.0</v>
      </c>
      <c r="D22" s="1">
        <v>-4.0</v>
      </c>
      <c r="E22" s="1">
        <v>-1.0</v>
      </c>
      <c r="F22" s="1">
        <v>-15.0</v>
      </c>
      <c r="G22" s="1">
        <v>-95.0</v>
      </c>
      <c r="H22" s="1">
        <v>47.0</v>
      </c>
      <c r="I22" s="1">
        <v>-54.0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15.0</v>
      </c>
      <c r="C23" s="1">
        <v>34.0</v>
      </c>
      <c r="D23" s="1">
        <v>116.0</v>
      </c>
      <c r="E23" s="1">
        <v>69.0</v>
      </c>
      <c r="F23" s="1">
        <v>16.0</v>
      </c>
      <c r="G23" s="1">
        <v>131.0</v>
      </c>
      <c r="H23" s="1">
        <v>84.0</v>
      </c>
      <c r="I23" s="1">
        <v>-29.0</v>
      </c>
      <c r="J23" s="1">
        <v>22.0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5.0</v>
      </c>
      <c r="C24" s="1">
        <v>4.0</v>
      </c>
      <c r="D24" s="1">
        <v>76.0</v>
      </c>
      <c r="E24" s="1">
        <v>-53.0</v>
      </c>
      <c r="F24" s="1">
        <v>-4.0</v>
      </c>
      <c r="G24" s="1">
        <v>55.0</v>
      </c>
      <c r="H24" s="1">
        <v>27.0</v>
      </c>
      <c r="I24" s="1">
        <v>-3.0</v>
      </c>
      <c r="J24" s="1">
        <v>-32.0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-21.0</v>
      </c>
      <c r="D27" s="1">
        <v>-26.0</v>
      </c>
      <c r="E27" s="1">
        <v>-25.0</v>
      </c>
      <c r="F27" s="1">
        <v>-26.0</v>
      </c>
      <c r="G27" s="1">
        <v>-55.0</v>
      </c>
      <c r="H27" s="1">
        <v>-41.0</v>
      </c>
      <c r="I27" s="1">
        <v>-1.0</v>
      </c>
      <c r="J27" s="1">
        <v>-9.0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-21.0</v>
      </c>
      <c r="D28" s="1">
        <v>-26.0</v>
      </c>
      <c r="E28" s="1">
        <v>-25.0</v>
      </c>
      <c r="F28" s="1">
        <v>-26.0</v>
      </c>
      <c r="G28" s="1">
        <v>-55.0</v>
      </c>
      <c r="H28" s="1">
        <v>-40.0</v>
      </c>
      <c r="I28" s="1">
        <v>54.0</v>
      </c>
      <c r="J28" s="1">
        <v>-9.0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76.0</v>
      </c>
      <c r="D29" s="1">
        <v>1.0</v>
      </c>
      <c r="E29" s="1">
        <v>-15.0</v>
      </c>
      <c r="F29" s="1">
        <v>-8.0</v>
      </c>
      <c r="G29" s="1">
        <v>11.0</v>
      </c>
      <c r="H29" s="1">
        <v>-4.0</v>
      </c>
      <c r="I29" s="1">
        <v>-9.0</v>
      </c>
      <c r="J29" s="1">
        <v>34.0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5.0</v>
      </c>
      <c r="C3" s="1">
        <v>10.0</v>
      </c>
      <c r="D3" s="1">
        <v>87.0</v>
      </c>
      <c r="E3" s="1">
        <v>34.0</v>
      </c>
      <c r="F3" s="1">
        <v>29.0</v>
      </c>
      <c r="G3" s="1">
        <v>85.0</v>
      </c>
      <c r="H3" s="1">
        <v>113.0</v>
      </c>
      <c r="I3" s="1">
        <v>109.0</v>
      </c>
      <c r="J3" s="1">
        <v>76.0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81.0</v>
      </c>
      <c r="F4" s="1">
        <v>52.0</v>
      </c>
      <c r="G4" s="1">
        <v>41.0</v>
      </c>
      <c r="H4" s="1">
        <v>33.0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5.0</v>
      </c>
      <c r="C5" s="1">
        <v>10.0</v>
      </c>
      <c r="D5" s="1">
        <v>87.0</v>
      </c>
      <c r="E5" s="1">
        <v>115.0</v>
      </c>
      <c r="F5" s="1">
        <v>82.0</v>
      </c>
      <c r="G5" s="1">
        <v>127.0</v>
      </c>
      <c r="H5" s="1">
        <v>146.0</v>
      </c>
      <c r="I5" s="1">
        <v>109.0</v>
      </c>
      <c r="J5" s="1">
        <v>76.0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30.0</v>
      </c>
      <c r="D6" s="1">
        <v>80.0</v>
      </c>
      <c r="E6" s="1">
        <v>30.0</v>
      </c>
      <c r="F6" s="1">
        <v>1.0</v>
      </c>
      <c r="G6" s="1">
        <v>0.0</v>
      </c>
      <c r="H6" s="1">
        <v>0.0</v>
      </c>
      <c r="I6" s="1">
        <v>0.0</v>
      </c>
      <c r="J6" s="1">
        <v>49.0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1.0</v>
      </c>
      <c r="C7" s="1">
        <v>0.0</v>
      </c>
      <c r="D7" s="1">
        <v>2.0</v>
      </c>
      <c r="E7" s="1">
        <v>99.0</v>
      </c>
      <c r="F7" s="1">
        <v>8.0</v>
      </c>
      <c r="G7" s="1">
        <v>6.0</v>
      </c>
      <c r="H7" s="1">
        <v>2.0</v>
      </c>
      <c r="I7" s="1">
        <v>1.0</v>
      </c>
      <c r="J7" s="1">
        <v>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1.0</v>
      </c>
      <c r="C8" s="1">
        <v>30.0</v>
      </c>
      <c r="D8" s="1">
        <v>2.0</v>
      </c>
      <c r="E8" s="1">
        <v>1.0</v>
      </c>
      <c r="F8" s="1">
        <v>10.0</v>
      </c>
      <c r="G8" s="1">
        <v>6.0</v>
      </c>
      <c r="H8" s="1">
        <v>2.0</v>
      </c>
      <c r="I8" s="1">
        <v>1.0</v>
      </c>
      <c r="J8" s="1">
        <v>50.0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28.0</v>
      </c>
      <c r="C9" s="1">
        <v>1.0</v>
      </c>
      <c r="D9" s="1">
        <v>1.0</v>
      </c>
      <c r="E9" s="1">
        <v>7.0</v>
      </c>
      <c r="F9" s="1">
        <v>3.0</v>
      </c>
      <c r="G9" s="1">
        <v>6.0</v>
      </c>
      <c r="H9" s="1">
        <v>8.0</v>
      </c>
      <c r="I9" s="1">
        <v>3.0</v>
      </c>
      <c r="J9" s="1">
        <v>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5.0</v>
      </c>
      <c r="C10" s="1">
        <v>11.0</v>
      </c>
      <c r="D10" s="1">
        <v>92.0</v>
      </c>
      <c r="E10" s="1">
        <v>124.0</v>
      </c>
      <c r="F10" s="1">
        <v>95.0</v>
      </c>
      <c r="G10" s="1">
        <v>139.0</v>
      </c>
      <c r="H10" s="1">
        <v>158.0</v>
      </c>
      <c r="I10" s="1">
        <v>114.0</v>
      </c>
      <c r="J10" s="1">
        <v>131.0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96.0</v>
      </c>
      <c r="C11" s="1">
        <v>1.0</v>
      </c>
      <c r="D11" s="1">
        <v>1.0</v>
      </c>
      <c r="E11" s="1">
        <v>3.0</v>
      </c>
      <c r="F11" s="1">
        <v>8.0</v>
      </c>
      <c r="G11" s="1">
        <v>11.0</v>
      </c>
      <c r="H11" s="1">
        <v>10.0</v>
      </c>
      <c r="I11" s="1">
        <v>8.0</v>
      </c>
      <c r="J11" s="1">
        <v>7.0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-1.0</v>
      </c>
      <c r="C12" s="1">
        <v>-29.0</v>
      </c>
      <c r="D12" s="1">
        <v>-64.0</v>
      </c>
      <c r="E12" s="1">
        <v>-82.0</v>
      </c>
      <c r="F12" s="1">
        <v>-1.0</v>
      </c>
      <c r="G12" s="1">
        <v>-2.0</v>
      </c>
      <c r="H12" s="1">
        <v>-2.0</v>
      </c>
      <c r="I12" s="1">
        <v>-3.0</v>
      </c>
      <c r="J12" s="1">
        <v>-3.0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94.0</v>
      </c>
      <c r="C13" s="1">
        <v>1.0</v>
      </c>
      <c r="D13" s="1">
        <v>1.0</v>
      </c>
      <c r="E13" s="1">
        <v>2.0</v>
      </c>
      <c r="F13" s="1">
        <v>7.0</v>
      </c>
      <c r="G13" s="1">
        <v>8.0</v>
      </c>
      <c r="H13" s="1">
        <v>7.0</v>
      </c>
      <c r="I13" s="1">
        <v>5.0</v>
      </c>
      <c r="J13" s="1">
        <v>4.0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46.0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3.0</v>
      </c>
      <c r="C15" s="1">
        <v>0.0</v>
      </c>
      <c r="D15" s="1">
        <v>0.0</v>
      </c>
      <c r="E15" s="1">
        <v>31.0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20.0</v>
      </c>
      <c r="C16" s="1">
        <v>40.0</v>
      </c>
      <c r="D16" s="1">
        <v>25.0</v>
      </c>
      <c r="E16" s="1">
        <v>1.0</v>
      </c>
      <c r="F16" s="1">
        <v>3.0</v>
      </c>
      <c r="G16" s="1">
        <v>5.0</v>
      </c>
      <c r="H16" s="1">
        <v>5.0</v>
      </c>
      <c r="I16" s="1">
        <v>5.0</v>
      </c>
      <c r="J16" s="1">
        <v>43.0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7.0</v>
      </c>
      <c r="C17" s="1">
        <v>13.0</v>
      </c>
      <c r="D17" s="1">
        <v>93.0</v>
      </c>
      <c r="E17" s="1">
        <v>129.0</v>
      </c>
      <c r="F17" s="1">
        <v>106.0</v>
      </c>
      <c r="G17" s="1">
        <v>153.0</v>
      </c>
      <c r="H17" s="1">
        <v>171.0</v>
      </c>
      <c r="I17" s="1">
        <v>125.0</v>
      </c>
      <c r="J17" s="1">
        <v>182.0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1.0</v>
      </c>
      <c r="C19" s="1">
        <v>1.0</v>
      </c>
      <c r="D19" s="1">
        <v>3.0</v>
      </c>
      <c r="E19" s="1">
        <v>3.0</v>
      </c>
      <c r="F19" s="1">
        <v>4.0</v>
      </c>
      <c r="G19" s="1">
        <v>1.0</v>
      </c>
      <c r="H19" s="1">
        <v>1.0</v>
      </c>
      <c r="I19" s="1">
        <v>61.0</v>
      </c>
      <c r="J19" s="1">
        <v>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60.0</v>
      </c>
      <c r="C20" s="1">
        <v>2.0</v>
      </c>
      <c r="D20" s="1">
        <v>4.0</v>
      </c>
      <c r="E20" s="1">
        <v>8.0</v>
      </c>
      <c r="F20" s="1">
        <v>21.0</v>
      </c>
      <c r="G20" s="1">
        <v>12.0</v>
      </c>
      <c r="H20" s="1">
        <v>14.0</v>
      </c>
      <c r="I20" s="1">
        <v>8.0</v>
      </c>
      <c r="J20" s="1">
        <v>6.0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0.0</v>
      </c>
      <c r="F21" s="1">
        <v>92.0</v>
      </c>
      <c r="G21" s="1">
        <v>94.0</v>
      </c>
      <c r="H21" s="1">
        <v>1.0</v>
      </c>
      <c r="I21" s="1">
        <v>1.0</v>
      </c>
      <c r="J21" s="1">
        <v>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38.0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1">
        <v>10.0</v>
      </c>
      <c r="J23" s="1">
        <v>27.0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4.0</v>
      </c>
      <c r="C24" s="1">
        <v>2.0</v>
      </c>
      <c r="D24" s="1">
        <v>36.0</v>
      </c>
      <c r="E24" s="1">
        <v>45.0</v>
      </c>
      <c r="F24" s="1">
        <v>0.0</v>
      </c>
      <c r="G24" s="1">
        <v>0.0</v>
      </c>
      <c r="H24" s="1">
        <v>0.0</v>
      </c>
      <c r="I24" s="1">
        <v>44.0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6.0</v>
      </c>
      <c r="C25" s="1">
        <v>6.0</v>
      </c>
      <c r="D25" s="1">
        <v>8.0</v>
      </c>
      <c r="E25" s="1">
        <v>12.0</v>
      </c>
      <c r="F25" s="1">
        <v>26.0</v>
      </c>
      <c r="G25" s="1">
        <v>14.0</v>
      </c>
      <c r="H25" s="1">
        <v>18.0</v>
      </c>
      <c r="I25" s="1">
        <v>21.0</v>
      </c>
      <c r="J25" s="1">
        <v>37.0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48.0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0.0</v>
      </c>
      <c r="E27" s="1">
        <v>0.0</v>
      </c>
      <c r="F27" s="1">
        <v>4.0</v>
      </c>
      <c r="G27" s="1">
        <v>6.0</v>
      </c>
      <c r="H27" s="1">
        <v>5.0</v>
      </c>
      <c r="I27" s="1">
        <v>4.0</v>
      </c>
      <c r="J27" s="1">
        <v>3.0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8.0</v>
      </c>
      <c r="I28" s="1">
        <v>22.0</v>
      </c>
      <c r="J28" s="1">
        <v>34.0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1.0</v>
      </c>
      <c r="C29" s="1">
        <v>49.0</v>
      </c>
      <c r="D29" s="1">
        <v>36.0</v>
      </c>
      <c r="E29" s="1">
        <v>83.0</v>
      </c>
      <c r="F29" s="1">
        <v>24.0</v>
      </c>
      <c r="G29" s="1">
        <v>17.0</v>
      </c>
      <c r="H29" s="1">
        <v>94.0</v>
      </c>
      <c r="I29" s="1">
        <v>9.0</v>
      </c>
      <c r="J29" s="1">
        <v>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7.0</v>
      </c>
      <c r="C30" s="1">
        <v>7.0</v>
      </c>
      <c r="D30" s="1">
        <v>8.0</v>
      </c>
      <c r="E30" s="1">
        <v>13.0</v>
      </c>
      <c r="F30" s="1">
        <v>31.0</v>
      </c>
      <c r="G30" s="1">
        <v>21.0</v>
      </c>
      <c r="H30" s="1">
        <v>82.0</v>
      </c>
      <c r="I30" s="1">
        <v>48.0</v>
      </c>
      <c r="J30" s="1">
        <v>75.0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18.0</v>
      </c>
      <c r="C31" s="1">
        <v>47.0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18.0</v>
      </c>
      <c r="C32" s="1">
        <v>47.0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7.0</v>
      </c>
      <c r="D33" s="1">
        <v>1.0</v>
      </c>
      <c r="E33" s="1">
        <v>1.0</v>
      </c>
      <c r="F33" s="1">
        <v>1.0</v>
      </c>
      <c r="G33" s="1">
        <v>2.0</v>
      </c>
      <c r="H33" s="1">
        <v>3.0</v>
      </c>
      <c r="I33" s="1">
        <v>5.0</v>
      </c>
      <c r="J33" s="1">
        <v>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181.0</v>
      </c>
      <c r="E34" s="1">
        <v>254.0</v>
      </c>
      <c r="F34" s="1">
        <v>274.0</v>
      </c>
      <c r="G34" s="1">
        <v>410.0</v>
      </c>
      <c r="H34" s="1">
        <v>456.0</v>
      </c>
      <c r="I34" s="1">
        <v>490.0</v>
      </c>
      <c r="J34" s="1">
        <v>498.0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-18.0</v>
      </c>
      <c r="C35" s="1">
        <v>-45.0</v>
      </c>
      <c r="D35" s="1">
        <v>-96.0</v>
      </c>
      <c r="E35" s="1">
        <v>-139.0</v>
      </c>
      <c r="F35" s="1">
        <v>-199.0</v>
      </c>
      <c r="G35" s="1">
        <v>-278.0</v>
      </c>
      <c r="H35" s="1">
        <v>-367.0</v>
      </c>
      <c r="I35" s="1">
        <v>-414.0</v>
      </c>
      <c r="J35" s="1">
        <v>-391.0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0.0</v>
      </c>
      <c r="E36" s="1">
        <v>-2.0</v>
      </c>
      <c r="F36" s="1">
        <v>1.0</v>
      </c>
      <c r="G36" s="1">
        <v>0.0</v>
      </c>
      <c r="H36" s="1">
        <v>0.0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-18.0</v>
      </c>
      <c r="C37" s="1">
        <v>-37.0</v>
      </c>
      <c r="D37" s="1">
        <v>84.0</v>
      </c>
      <c r="E37" s="1">
        <v>116.0</v>
      </c>
      <c r="F37" s="1">
        <v>74.0</v>
      </c>
      <c r="G37" s="1">
        <v>132.0</v>
      </c>
      <c r="H37" s="1">
        <v>88.0</v>
      </c>
      <c r="I37" s="1">
        <v>75.0</v>
      </c>
      <c r="J37" s="1">
        <v>107.0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-45.0</v>
      </c>
      <c r="C38" s="1">
        <v>-3.0</v>
      </c>
      <c r="D38" s="1">
        <v>35.0</v>
      </c>
      <c r="E38" s="1">
        <v>35.0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-25.0</v>
      </c>
      <c r="C39" s="1">
        <v>6.0</v>
      </c>
      <c r="D39" s="1">
        <v>84.0</v>
      </c>
      <c r="E39" s="1">
        <v>116.0</v>
      </c>
      <c r="F39" s="1">
        <v>74.0</v>
      </c>
      <c r="G39" s="1">
        <v>132.0</v>
      </c>
      <c r="H39" s="1">
        <v>88.0</v>
      </c>
      <c r="I39" s="1">
        <v>75.0</v>
      </c>
      <c r="J39" s="1">
        <v>107.0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7.0</v>
      </c>
      <c r="C40" s="1">
        <v>13.0</v>
      </c>
      <c r="D40" s="1">
        <v>93.0</v>
      </c>
      <c r="E40" s="1">
        <v>129.0</v>
      </c>
      <c r="F40" s="1">
        <v>106.0</v>
      </c>
      <c r="G40" s="1">
        <v>153.0</v>
      </c>
      <c r="H40" s="1">
        <v>171.0</v>
      </c>
      <c r="I40" s="1">
        <v>125.0</v>
      </c>
      <c r="J40" s="1">
        <v>182.0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35.0</v>
      </c>
      <c r="C42" s="1">
        <v>33.0</v>
      </c>
      <c r="D42" s="1">
        <v>14.0</v>
      </c>
      <c r="E42" s="1">
        <v>17.0</v>
      </c>
      <c r="F42" s="1">
        <v>20.0</v>
      </c>
      <c r="G42" s="1">
        <v>29.0</v>
      </c>
      <c r="H42" s="1">
        <v>32.0</v>
      </c>
      <c r="I42" s="1">
        <v>52.0</v>
      </c>
      <c r="J42" s="1">
        <v>53.0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35.0</v>
      </c>
      <c r="C43" s="1">
        <v>33.0</v>
      </c>
      <c r="D43" s="1">
        <v>14.0</v>
      </c>
      <c r="E43" s="1">
        <v>17.0</v>
      </c>
      <c r="F43" s="1">
        <v>19.0</v>
      </c>
      <c r="G43" s="1">
        <v>29.0</v>
      </c>
      <c r="H43" s="1">
        <v>32.0</v>
      </c>
      <c r="I43" s="1">
        <v>52.0</v>
      </c>
      <c r="J43" s="1">
        <v>53.0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 t="s">
        <v>96</v>
      </c>
      <c r="C44" s="1" t="s">
        <v>97</v>
      </c>
      <c r="D44" s="1" t="s">
        <v>98</v>
      </c>
      <c r="E44" s="1" t="s">
        <v>99</v>
      </c>
      <c r="F44" s="1" t="s">
        <v>100</v>
      </c>
      <c r="G44" s="1" t="s">
        <v>101</v>
      </c>
      <c r="H44" s="1" t="s">
        <v>102</v>
      </c>
      <c r="I44" s="1" t="s">
        <v>103</v>
      </c>
      <c r="J44" s="1" t="s">
        <v>104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-18.0</v>
      </c>
      <c r="C45" s="1">
        <v>-37.0</v>
      </c>
      <c r="D45" s="1">
        <v>84.0</v>
      </c>
      <c r="E45" s="1">
        <v>116.0</v>
      </c>
      <c r="F45" s="1">
        <v>74.0</v>
      </c>
      <c r="G45" s="1">
        <v>132.0</v>
      </c>
      <c r="H45" s="1">
        <v>88.0</v>
      </c>
      <c r="I45" s="1">
        <v>75.0</v>
      </c>
      <c r="J45" s="1">
        <v>107.0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96</v>
      </c>
      <c r="C46" s="1" t="s">
        <v>97</v>
      </c>
      <c r="D46" s="1" t="s">
        <v>98</v>
      </c>
      <c r="E46" s="1" t="s">
        <v>99</v>
      </c>
      <c r="F46" s="1" t="s">
        <v>100</v>
      </c>
      <c r="G46" s="1" t="s">
        <v>101</v>
      </c>
      <c r="H46" s="1" t="s">
        <v>102</v>
      </c>
      <c r="I46" s="1" t="s">
        <v>103</v>
      </c>
      <c r="J46" s="1" t="s">
        <v>104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108</v>
      </c>
      <c r="D47" s="1" t="s">
        <v>108</v>
      </c>
      <c r="E47" s="1" t="s">
        <v>108</v>
      </c>
      <c r="F47" s="1">
        <v>5.0</v>
      </c>
      <c r="G47" s="1">
        <v>7.0</v>
      </c>
      <c r="H47" s="1">
        <v>55.0</v>
      </c>
      <c r="I47" s="1">
        <v>6.0</v>
      </c>
      <c r="J47" s="1">
        <v>5.0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-5.0</v>
      </c>
      <c r="C48" s="1">
        <v>-10.0</v>
      </c>
      <c r="D48" s="1">
        <v>-87.0</v>
      </c>
      <c r="E48" s="1">
        <v>-115.0</v>
      </c>
      <c r="F48" s="1">
        <v>-76.0</v>
      </c>
      <c r="G48" s="1">
        <v>-119.0</v>
      </c>
      <c r="H48" s="1">
        <v>-90.0</v>
      </c>
      <c r="I48" s="1">
        <v>-102.0</v>
      </c>
      <c r="J48" s="1">
        <v>-70.0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80.0</v>
      </c>
      <c r="C49" s="1">
        <v>3.0</v>
      </c>
      <c r="D49" s="1">
        <v>6.0</v>
      </c>
      <c r="E49" s="1">
        <v>6.0</v>
      </c>
      <c r="F49" s="1">
        <v>11.0</v>
      </c>
      <c r="G49" s="1">
        <v>10.0</v>
      </c>
      <c r="H49" s="1">
        <v>14.0</v>
      </c>
      <c r="I49" s="1">
        <v>13.0</v>
      </c>
      <c r="J49" s="1">
        <v>13.0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-45.0</v>
      </c>
      <c r="C50" s="1">
        <v>-3.0</v>
      </c>
      <c r="D50" s="1">
        <v>35.0</v>
      </c>
      <c r="E50" s="1">
        <v>35.0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8.0</v>
      </c>
      <c r="C52" s="1">
        <v>68.0</v>
      </c>
      <c r="D52" s="1">
        <v>71.0</v>
      </c>
      <c r="E52" s="1">
        <v>1.0</v>
      </c>
      <c r="F52" s="1">
        <v>1.0</v>
      </c>
      <c r="G52" s="1">
        <v>1.0</v>
      </c>
      <c r="H52" s="1">
        <v>1.0</v>
      </c>
      <c r="I52" s="1">
        <v>1.0</v>
      </c>
      <c r="J52" s="1">
        <v>1.0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0.0</v>
      </c>
      <c r="C53" s="1">
        <v>0.0</v>
      </c>
      <c r="D53" s="1">
        <v>35.0</v>
      </c>
      <c r="E53" s="1">
        <v>41.0</v>
      </c>
      <c r="F53" s="1">
        <v>57.0</v>
      </c>
      <c r="G53" s="1">
        <v>89.0</v>
      </c>
      <c r="H53" s="1">
        <v>146.0</v>
      </c>
      <c r="I53" s="1">
        <v>35.0</v>
      </c>
      <c r="J53" s="1">
        <v>46.0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0.0</v>
      </c>
      <c r="D54" s="1">
        <v>0.0</v>
      </c>
      <c r="E54" s="1">
        <v>0.0</v>
      </c>
      <c r="F54" s="1">
        <v>5.0</v>
      </c>
      <c r="G54" s="1">
        <v>5.0</v>
      </c>
      <c r="H54" s="1">
        <v>0.0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33.0</v>
      </c>
      <c r="D2" s="1">
        <v>1.0</v>
      </c>
      <c r="E2" s="1">
        <v>3.0</v>
      </c>
      <c r="F2" s="1">
        <v>18.0</v>
      </c>
      <c r="G2" s="1">
        <v>9.0</v>
      </c>
      <c r="H2" s="1">
        <v>18.0</v>
      </c>
      <c r="I2" s="1">
        <v>53.0</v>
      </c>
      <c r="J2" s="1">
        <v>104.0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33.0</v>
      </c>
      <c r="D3" s="1">
        <v>1.0</v>
      </c>
      <c r="E3" s="1">
        <v>3.0</v>
      </c>
      <c r="F3" s="1">
        <v>18.0</v>
      </c>
      <c r="G3" s="1">
        <v>9.0</v>
      </c>
      <c r="H3" s="1">
        <v>18.0</v>
      </c>
      <c r="I3" s="1">
        <v>53.0</v>
      </c>
      <c r="J3" s="1">
        <v>104.0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0.0</v>
      </c>
      <c r="D4" s="1">
        <v>32.0</v>
      </c>
      <c r="E4" s="1">
        <v>33.0</v>
      </c>
      <c r="F4" s="1">
        <v>65.0</v>
      </c>
      <c r="G4" s="1">
        <v>67.0</v>
      </c>
      <c r="H4" s="1">
        <v>64.0</v>
      </c>
      <c r="I4" s="1">
        <v>47.0</v>
      </c>
      <c r="J4" s="1">
        <v>51.0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33.0</v>
      </c>
      <c r="D5" s="1">
        <v>-30.0</v>
      </c>
      <c r="E5" s="1">
        <v>-29.0</v>
      </c>
      <c r="F5" s="1">
        <v>-47.0</v>
      </c>
      <c r="G5" s="1">
        <v>-57.0</v>
      </c>
      <c r="H5" s="1">
        <v>-46.0</v>
      </c>
      <c r="I5" s="1">
        <v>5.0</v>
      </c>
      <c r="J5" s="1">
        <v>52.0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2.0</v>
      </c>
      <c r="C6" s="1">
        <v>7.0</v>
      </c>
      <c r="D6" s="1">
        <v>10.0</v>
      </c>
      <c r="E6" s="1">
        <v>12.0</v>
      </c>
      <c r="F6" s="1">
        <v>15.0</v>
      </c>
      <c r="G6" s="1">
        <v>21.0</v>
      </c>
      <c r="H6" s="1">
        <v>41.0</v>
      </c>
      <c r="I6" s="1">
        <v>36.0</v>
      </c>
      <c r="J6" s="1">
        <v>25.0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11.0</v>
      </c>
      <c r="C7" s="1">
        <v>26.0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13.0</v>
      </c>
      <c r="C8" s="1">
        <v>33.0</v>
      </c>
      <c r="D8" s="1">
        <v>10.0</v>
      </c>
      <c r="E8" s="1">
        <v>12.0</v>
      </c>
      <c r="F8" s="1">
        <v>15.0</v>
      </c>
      <c r="G8" s="1">
        <v>21.0</v>
      </c>
      <c r="H8" s="1">
        <v>41.0</v>
      </c>
      <c r="I8" s="1">
        <v>36.0</v>
      </c>
      <c r="J8" s="1">
        <v>25.0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-13.0</v>
      </c>
      <c r="C9" s="1">
        <v>-33.0</v>
      </c>
      <c r="D9" s="1">
        <v>-41.0</v>
      </c>
      <c r="E9" s="1">
        <v>-42.0</v>
      </c>
      <c r="F9" s="1">
        <v>-63.0</v>
      </c>
      <c r="G9" s="1">
        <v>-79.0</v>
      </c>
      <c r="H9" s="1">
        <v>-87.0</v>
      </c>
      <c r="I9" s="1">
        <v>-30.0</v>
      </c>
      <c r="J9" s="1">
        <v>26.0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-1.0</v>
      </c>
      <c r="I10" s="1">
        <v>-2.0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0.0</v>
      </c>
      <c r="C11" s="1">
        <v>0.0</v>
      </c>
      <c r="D11" s="1">
        <v>30.0</v>
      </c>
      <c r="E11" s="1">
        <v>1.0</v>
      </c>
      <c r="F11" s="1">
        <v>1.0</v>
      </c>
      <c r="G11" s="1">
        <v>40.0</v>
      </c>
      <c r="H11" s="1">
        <v>34.0</v>
      </c>
      <c r="I11" s="1">
        <v>1.0</v>
      </c>
      <c r="J11" s="1">
        <v>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0.0</v>
      </c>
      <c r="D12" s="1">
        <v>30.0</v>
      </c>
      <c r="E12" s="1">
        <v>1.0</v>
      </c>
      <c r="F12" s="1">
        <v>1.0</v>
      </c>
      <c r="G12" s="1">
        <v>40.0</v>
      </c>
      <c r="H12" s="1">
        <v>-1.0</v>
      </c>
      <c r="I12" s="1">
        <v>-1.0</v>
      </c>
      <c r="J12" s="1">
        <v>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43.0</v>
      </c>
      <c r="H13" s="1">
        <v>-39.0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17.0</v>
      </c>
      <c r="C14" s="1">
        <v>58.0</v>
      </c>
      <c r="D14" s="1">
        <v>1.0</v>
      </c>
      <c r="E14" s="1">
        <v>-65.0</v>
      </c>
      <c r="F14" s="1">
        <v>73.0</v>
      </c>
      <c r="G14" s="1">
        <v>0.0</v>
      </c>
      <c r="H14" s="1">
        <v>20.0</v>
      </c>
      <c r="I14" s="1">
        <v>86.0</v>
      </c>
      <c r="J14" s="1">
        <v>-1.0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-13.0</v>
      </c>
      <c r="C15" s="1">
        <v>-32.0</v>
      </c>
      <c r="D15" s="1">
        <v>-39.0</v>
      </c>
      <c r="E15" s="1">
        <v>-41.0</v>
      </c>
      <c r="F15" s="1">
        <v>-61.0</v>
      </c>
      <c r="G15" s="1">
        <v>-78.0</v>
      </c>
      <c r="H15" s="1">
        <v>-89.0</v>
      </c>
      <c r="I15" s="1">
        <v>-31.0</v>
      </c>
      <c r="J15" s="1">
        <v>30.0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-11.0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0.0</v>
      </c>
      <c r="C19" s="1">
        <v>0.0</v>
      </c>
      <c r="D19" s="1">
        <v>0.0</v>
      </c>
      <c r="E19" s="1">
        <v>0.0</v>
      </c>
      <c r="F19" s="1">
        <v>22.0</v>
      </c>
      <c r="G19" s="1">
        <v>0.0</v>
      </c>
      <c r="H19" s="1">
        <v>0.0</v>
      </c>
      <c r="I19" s="1">
        <v>-3.0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-13.0</v>
      </c>
      <c r="C20" s="1">
        <v>-32.0</v>
      </c>
      <c r="D20" s="1">
        <v>-39.0</v>
      </c>
      <c r="E20" s="1">
        <v>-41.0</v>
      </c>
      <c r="F20" s="1">
        <v>-60.0</v>
      </c>
      <c r="G20" s="1">
        <v>-78.0</v>
      </c>
      <c r="H20" s="1">
        <v>-89.0</v>
      </c>
      <c r="I20" s="1">
        <v>-46.0</v>
      </c>
      <c r="J20" s="1">
        <v>25.0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-13.0</v>
      </c>
      <c r="C22" s="1">
        <v>-32.0</v>
      </c>
      <c r="D22" s="1">
        <v>-39.0</v>
      </c>
      <c r="E22" s="1">
        <v>-41.0</v>
      </c>
      <c r="F22" s="1">
        <v>-60.0</v>
      </c>
      <c r="G22" s="1">
        <v>-78.0</v>
      </c>
      <c r="H22" s="1">
        <v>-89.0</v>
      </c>
      <c r="I22" s="1">
        <v>-46.0</v>
      </c>
      <c r="J22" s="1">
        <v>22.0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-13.0</v>
      </c>
      <c r="C23" s="1">
        <v>-32.0</v>
      </c>
      <c r="D23" s="1">
        <v>-39.0</v>
      </c>
      <c r="E23" s="1">
        <v>-41.0</v>
      </c>
      <c r="F23" s="1">
        <v>-60.0</v>
      </c>
      <c r="G23" s="1">
        <v>-78.0</v>
      </c>
      <c r="H23" s="1">
        <v>-89.0</v>
      </c>
      <c r="I23" s="1">
        <v>-46.0</v>
      </c>
      <c r="J23" s="1">
        <v>22.0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3.0</v>
      </c>
      <c r="C24" s="1">
        <v>7.0</v>
      </c>
      <c r="D24" s="1">
        <v>1.0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-10.0</v>
      </c>
      <c r="C25" s="1">
        <v>-25.0</v>
      </c>
      <c r="D25" s="1">
        <v>-38.0</v>
      </c>
      <c r="E25" s="1">
        <v>-41.0</v>
      </c>
      <c r="F25" s="1">
        <v>-60.0</v>
      </c>
      <c r="G25" s="1">
        <v>-78.0</v>
      </c>
      <c r="H25" s="1">
        <v>-89.0</v>
      </c>
      <c r="I25" s="1">
        <v>-46.0</v>
      </c>
      <c r="J25" s="1">
        <v>22.0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3.0</v>
      </c>
      <c r="C26" s="1">
        <v>4.0</v>
      </c>
      <c r="D26" s="1">
        <v>7.0</v>
      </c>
      <c r="E26" s="1">
        <v>0.0</v>
      </c>
      <c r="F26" s="1">
        <v>0.0</v>
      </c>
      <c r="G26" s="1">
        <v>54.0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-13.0</v>
      </c>
      <c r="C27" s="1">
        <v>-29.0</v>
      </c>
      <c r="D27" s="1">
        <v>-46.0</v>
      </c>
      <c r="E27" s="1">
        <v>-41.0</v>
      </c>
      <c r="F27" s="1">
        <v>-60.0</v>
      </c>
      <c r="G27" s="1">
        <v>-78.0</v>
      </c>
      <c r="H27" s="1">
        <v>-89.0</v>
      </c>
      <c r="I27" s="1">
        <v>-46.0</v>
      </c>
      <c r="J27" s="1">
        <v>22.0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-13.0</v>
      </c>
      <c r="C28" s="1">
        <v>-29.0</v>
      </c>
      <c r="D28" s="1">
        <v>-46.0</v>
      </c>
      <c r="E28" s="1">
        <v>-41.0</v>
      </c>
      <c r="F28" s="1">
        <v>-60.0</v>
      </c>
      <c r="G28" s="1">
        <v>-78.0</v>
      </c>
      <c r="H28" s="1">
        <v>-89.0</v>
      </c>
      <c r="I28" s="1">
        <v>-46.0</v>
      </c>
      <c r="J28" s="1">
        <v>22.0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144</v>
      </c>
      <c r="C30" s="1" t="s">
        <v>145</v>
      </c>
      <c r="D30" s="1" t="s">
        <v>146</v>
      </c>
      <c r="E30" s="1" t="s">
        <v>147</v>
      </c>
      <c r="F30" s="1" t="s">
        <v>148</v>
      </c>
      <c r="G30" s="1" t="s">
        <v>149</v>
      </c>
      <c r="H30" s="1" t="s">
        <v>150</v>
      </c>
      <c r="I30" s="1" t="s">
        <v>151</v>
      </c>
      <c r="J30" s="1" t="s">
        <v>152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144</v>
      </c>
      <c r="C31" s="1" t="s">
        <v>145</v>
      </c>
      <c r="D31" s="1" t="s">
        <v>146</v>
      </c>
      <c r="E31" s="1" t="s">
        <v>147</v>
      </c>
      <c r="F31" s="1" t="s">
        <v>148</v>
      </c>
      <c r="G31" s="1" t="s">
        <v>149</v>
      </c>
      <c r="H31" s="1" t="s">
        <v>150</v>
      </c>
      <c r="I31" s="1" t="s">
        <v>151</v>
      </c>
      <c r="J31" s="1" t="s">
        <v>152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25.0</v>
      </c>
      <c r="C32" s="1">
        <v>31.0</v>
      </c>
      <c r="D32" s="1">
        <v>2.0</v>
      </c>
      <c r="E32" s="1">
        <v>16.0</v>
      </c>
      <c r="F32" s="1">
        <v>18.0</v>
      </c>
      <c r="G32" s="1">
        <v>22.0</v>
      </c>
      <c r="H32" s="1">
        <v>30.0</v>
      </c>
      <c r="I32" s="1">
        <v>37.0</v>
      </c>
      <c r="J32" s="1">
        <v>52.0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144</v>
      </c>
      <c r="C33" s="1" t="s">
        <v>145</v>
      </c>
      <c r="D33" s="1" t="s">
        <v>146</v>
      </c>
      <c r="E33" s="1" t="s">
        <v>147</v>
      </c>
      <c r="F33" s="1" t="s">
        <v>148</v>
      </c>
      <c r="G33" s="1" t="s">
        <v>149</v>
      </c>
      <c r="H33" s="1" t="s">
        <v>150</v>
      </c>
      <c r="I33" s="1" t="s">
        <v>151</v>
      </c>
      <c r="J33" s="1" t="s">
        <v>152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144</v>
      </c>
      <c r="C34" s="1" t="s">
        <v>145</v>
      </c>
      <c r="D34" s="1" t="s">
        <v>146</v>
      </c>
      <c r="E34" s="1" t="s">
        <v>147</v>
      </c>
      <c r="F34" s="1" t="s">
        <v>148</v>
      </c>
      <c r="G34" s="1" t="s">
        <v>149</v>
      </c>
      <c r="H34" s="1" t="s">
        <v>150</v>
      </c>
      <c r="I34" s="1" t="s">
        <v>151</v>
      </c>
      <c r="J34" s="1" t="s">
        <v>152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25.0</v>
      </c>
      <c r="C35" s="1">
        <v>31.0</v>
      </c>
      <c r="D35" s="1">
        <v>2.0</v>
      </c>
      <c r="E35" s="1">
        <v>16.0</v>
      </c>
      <c r="F35" s="1">
        <v>18.0</v>
      </c>
      <c r="G35" s="1">
        <v>22.0</v>
      </c>
      <c r="H35" s="1">
        <v>30.0</v>
      </c>
      <c r="I35" s="1">
        <v>37.0</v>
      </c>
      <c r="J35" s="1">
        <v>52.0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159</v>
      </c>
      <c r="C36" s="1" t="s">
        <v>160</v>
      </c>
      <c r="D36" s="1" t="s">
        <v>161</v>
      </c>
      <c r="E36" s="1" t="s">
        <v>162</v>
      </c>
      <c r="F36" s="1" t="s">
        <v>163</v>
      </c>
      <c r="G36" s="1" t="s">
        <v>164</v>
      </c>
      <c r="H36" s="1" t="s">
        <v>165</v>
      </c>
      <c r="I36" s="1" t="s">
        <v>166</v>
      </c>
      <c r="J36" s="1" t="s">
        <v>167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 t="s">
        <v>159</v>
      </c>
      <c r="C37" s="1" t="s">
        <v>160</v>
      </c>
      <c r="D37" s="1" t="s">
        <v>161</v>
      </c>
      <c r="E37" s="1" t="s">
        <v>162</v>
      </c>
      <c r="F37" s="1" t="s">
        <v>163</v>
      </c>
      <c r="G37" s="1" t="s">
        <v>164</v>
      </c>
      <c r="H37" s="1" t="s">
        <v>165</v>
      </c>
      <c r="I37" s="1" t="s">
        <v>166</v>
      </c>
      <c r="J37" s="1" t="s">
        <v>167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-13.0</v>
      </c>
      <c r="C39" s="1">
        <v>-32.0</v>
      </c>
      <c r="D39" s="1">
        <v>-41.0</v>
      </c>
      <c r="E39" s="1">
        <v>-42.0</v>
      </c>
      <c r="F39" s="1">
        <v>-62.0</v>
      </c>
      <c r="G39" s="1">
        <v>-78.0</v>
      </c>
      <c r="H39" s="1">
        <v>-87.0</v>
      </c>
      <c r="I39" s="1">
        <v>-29.0</v>
      </c>
      <c r="J39" s="1">
        <v>27.0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-13.0</v>
      </c>
      <c r="C40" s="1">
        <v>-33.0</v>
      </c>
      <c r="D40" s="1">
        <v>-41.0</v>
      </c>
      <c r="E40" s="1">
        <v>-42.0</v>
      </c>
      <c r="F40" s="1">
        <v>-63.0</v>
      </c>
      <c r="G40" s="1">
        <v>-79.0</v>
      </c>
      <c r="H40" s="1">
        <v>-87.0</v>
      </c>
      <c r="I40" s="1">
        <v>-30.0</v>
      </c>
      <c r="J40" s="1">
        <v>26.0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>
        <v>-13.0</v>
      </c>
      <c r="C41" s="1">
        <v>-33.0</v>
      </c>
      <c r="D41" s="1">
        <v>-41.0</v>
      </c>
      <c r="E41" s="1">
        <v>-42.0</v>
      </c>
      <c r="F41" s="1">
        <v>-63.0</v>
      </c>
      <c r="G41" s="1">
        <v>-79.0</v>
      </c>
      <c r="H41" s="1">
        <v>-87.0</v>
      </c>
      <c r="I41" s="1">
        <v>-30.0</v>
      </c>
      <c r="J41" s="1">
        <v>26.0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-13.0</v>
      </c>
      <c r="C42" s="1">
        <v>-32.0</v>
      </c>
      <c r="D42" s="1">
        <v>-40.0</v>
      </c>
      <c r="E42" s="1">
        <v>-41.0</v>
      </c>
      <c r="F42" s="1">
        <v>-60.0</v>
      </c>
      <c r="G42" s="1">
        <v>-76.0</v>
      </c>
      <c r="H42" s="1">
        <v>-85.0</v>
      </c>
      <c r="I42" s="1">
        <v>-27.0</v>
      </c>
      <c r="J42" s="1">
        <v>28.0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0.0</v>
      </c>
      <c r="C43" s="1">
        <v>0.0</v>
      </c>
      <c r="D43" s="1">
        <v>0.0</v>
      </c>
      <c r="E43" s="1">
        <v>0.0</v>
      </c>
      <c r="F43" s="1">
        <v>18.0</v>
      </c>
      <c r="G43" s="1">
        <v>9.0</v>
      </c>
      <c r="H43" s="1">
        <v>18.0</v>
      </c>
      <c r="I43" s="1">
        <v>53.0</v>
      </c>
      <c r="J43" s="1">
        <v>104.0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 t="s">
        <v>175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2.0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2.0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-5.0</v>
      </c>
      <c r="C47" s="1">
        <v>-13.0</v>
      </c>
      <c r="D47" s="1">
        <v>-23.0</v>
      </c>
      <c r="E47" s="1">
        <v>-26.0</v>
      </c>
      <c r="F47" s="1">
        <v>-38.0</v>
      </c>
      <c r="G47" s="1">
        <v>-48.0</v>
      </c>
      <c r="H47" s="1">
        <v>-56.0</v>
      </c>
      <c r="I47" s="1">
        <v>-19.0</v>
      </c>
      <c r="J47" s="1">
        <v>19.0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2.0</v>
      </c>
      <c r="C49" s="1">
        <v>7.0</v>
      </c>
      <c r="D49" s="1">
        <v>10.0</v>
      </c>
      <c r="E49" s="1">
        <v>12.0</v>
      </c>
      <c r="F49" s="1">
        <v>14.0</v>
      </c>
      <c r="G49" s="1">
        <v>20.0</v>
      </c>
      <c r="H49" s="1">
        <v>40.0</v>
      </c>
      <c r="I49" s="1">
        <v>35.0</v>
      </c>
      <c r="J49" s="1">
        <v>24.0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11.0</v>
      </c>
      <c r="C50" s="1">
        <v>26.0</v>
      </c>
      <c r="D50" s="1">
        <v>34.0</v>
      </c>
      <c r="E50" s="1">
        <v>35.0</v>
      </c>
      <c r="F50" s="1">
        <v>66.0</v>
      </c>
      <c r="G50" s="1">
        <v>69.0</v>
      </c>
      <c r="H50" s="1">
        <v>66.0</v>
      </c>
      <c r="I50" s="1">
        <v>47.0</v>
      </c>
      <c r="J50" s="1">
        <v>51.0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10.0</v>
      </c>
      <c r="C51" s="1">
        <v>40.0</v>
      </c>
      <c r="D51" s="1">
        <v>80.0</v>
      </c>
      <c r="E51" s="1">
        <v>80.0</v>
      </c>
      <c r="F51" s="1">
        <v>1.0</v>
      </c>
      <c r="G51" s="1">
        <v>1.0</v>
      </c>
      <c r="H51" s="1">
        <v>1.0</v>
      </c>
      <c r="I51" s="1">
        <v>1.0</v>
      </c>
      <c r="J51" s="1">
        <v>1.0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86.0</v>
      </c>
      <c r="I52" s="1">
        <v>1.0</v>
      </c>
      <c r="J52" s="1">
        <v>0.0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90.0</v>
      </c>
      <c r="I53" s="1">
        <v>56.0</v>
      </c>
      <c r="J53" s="1">
        <v>0.0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0.0</v>
      </c>
      <c r="C54" s="1">
        <v>0.0</v>
      </c>
      <c r="D54" s="1">
        <v>37.0</v>
      </c>
      <c r="E54" s="1">
        <v>1.0</v>
      </c>
      <c r="F54" s="1">
        <v>1.0</v>
      </c>
      <c r="G54" s="1">
        <v>2.0</v>
      </c>
      <c r="H54" s="1">
        <v>4.0</v>
      </c>
      <c r="I54" s="1">
        <v>3.0</v>
      </c>
      <c r="J54" s="1">
        <v>2.0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1.0</v>
      </c>
      <c r="C55" s="1">
        <v>6.0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0.0</v>
      </c>
      <c r="C56" s="1">
        <v>11.0</v>
      </c>
      <c r="D56" s="1">
        <v>1.0</v>
      </c>
      <c r="E56" s="1">
        <v>1.0</v>
      </c>
      <c r="F56" s="1">
        <v>2.0</v>
      </c>
      <c r="G56" s="1">
        <v>2.0</v>
      </c>
      <c r="H56" s="1">
        <v>5.0</v>
      </c>
      <c r="I56" s="1">
        <v>5.0</v>
      </c>
      <c r="J56" s="1">
        <v>5.0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2.0</v>
      </c>
      <c r="C57" s="1">
        <v>18.0</v>
      </c>
      <c r="D57" s="1">
        <v>1.0</v>
      </c>
      <c r="E57" s="1">
        <v>2.0</v>
      </c>
      <c r="F57" s="1">
        <v>3.0</v>
      </c>
      <c r="G57" s="1">
        <v>4.0</v>
      </c>
      <c r="H57" s="1">
        <v>9.0</v>
      </c>
      <c r="I57" s="1">
        <v>9.0</v>
      </c>
      <c r="J57" s="1">
        <v>7.0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>
        <v>0.0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>
        <v>0.0</v>
      </c>
      <c r="C4" s="1" t="s">
        <v>200</v>
      </c>
      <c r="D4" s="1" t="s">
        <v>201</v>
      </c>
      <c r="E4" s="1" t="s">
        <v>202</v>
      </c>
      <c r="F4" s="1" t="s">
        <v>203</v>
      </c>
      <c r="G4" s="1" t="s">
        <v>204</v>
      </c>
      <c r="H4" s="1" t="s">
        <v>205</v>
      </c>
      <c r="I4" s="1" t="s">
        <v>206</v>
      </c>
      <c r="J4" s="1" t="s">
        <v>207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>
        <v>0.0</v>
      </c>
      <c r="D5" s="1" t="s">
        <v>209</v>
      </c>
      <c r="E5" s="1" t="s">
        <v>210</v>
      </c>
      <c r="F5" s="1" t="s">
        <v>211</v>
      </c>
      <c r="G5" s="1" t="s">
        <v>212</v>
      </c>
      <c r="H5" s="1" t="s">
        <v>213</v>
      </c>
      <c r="I5" s="1" t="s">
        <v>214</v>
      </c>
      <c r="J5" s="1" t="s">
        <v>215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217</v>
      </c>
      <c r="D6" s="1" t="s">
        <v>218</v>
      </c>
      <c r="E6" s="1" t="s">
        <v>219</v>
      </c>
      <c r="F6" s="1" t="s">
        <v>220</v>
      </c>
      <c r="G6" s="1" t="s">
        <v>221</v>
      </c>
      <c r="H6" s="1" t="s">
        <v>222</v>
      </c>
      <c r="I6" s="1" t="s">
        <v>214</v>
      </c>
      <c r="J6" s="1" t="s">
        <v>215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>
        <v>0.0</v>
      </c>
      <c r="C8" s="1">
        <v>100.0</v>
      </c>
      <c r="D8" s="1">
        <v>0.0</v>
      </c>
      <c r="E8" s="1" t="s">
        <v>225</v>
      </c>
      <c r="F8" s="1" t="s">
        <v>226</v>
      </c>
      <c r="G8" s="1" t="s">
        <v>227</v>
      </c>
      <c r="H8" s="1" t="s">
        <v>228</v>
      </c>
      <c r="I8" s="1" t="s">
        <v>229</v>
      </c>
      <c r="J8" s="1" t="s">
        <v>230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>
        <v>0.0</v>
      </c>
      <c r="C9" s="1">
        <v>0.0</v>
      </c>
      <c r="D9" s="1" t="s">
        <v>232</v>
      </c>
      <c r="E9" s="1" t="s">
        <v>233</v>
      </c>
      <c r="F9" s="1" t="s">
        <v>234</v>
      </c>
      <c r="G9" s="1" t="s">
        <v>235</v>
      </c>
      <c r="H9" s="1" t="s">
        <v>236</v>
      </c>
      <c r="I9" s="1" t="s">
        <v>237</v>
      </c>
      <c r="J9" s="1" t="s">
        <v>238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239</v>
      </c>
      <c r="B10" s="1">
        <v>0.0</v>
      </c>
      <c r="C10" s="1">
        <v>0.0</v>
      </c>
      <c r="D10" s="1">
        <v>0.0</v>
      </c>
      <c r="E10" s="1">
        <v>0.0</v>
      </c>
      <c r="F10" s="1" t="s">
        <v>240</v>
      </c>
      <c r="G10" s="1" t="s">
        <v>241</v>
      </c>
      <c r="H10" s="1" t="s">
        <v>242</v>
      </c>
      <c r="I10" s="1" t="s">
        <v>243</v>
      </c>
      <c r="J10" s="1" t="s">
        <v>244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>
        <v>0.0</v>
      </c>
      <c r="C11" s="1">
        <v>0.0</v>
      </c>
      <c r="D11" s="1">
        <v>0.0</v>
      </c>
      <c r="E11" s="1">
        <v>0.0</v>
      </c>
      <c r="F11" s="1" t="s">
        <v>246</v>
      </c>
      <c r="G11" s="1" t="s">
        <v>247</v>
      </c>
      <c r="H11" s="1" t="s">
        <v>248</v>
      </c>
      <c r="I11" s="1" t="s">
        <v>201</v>
      </c>
      <c r="J11" s="1" t="s">
        <v>249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250</v>
      </c>
      <c r="B12" s="1">
        <v>0.0</v>
      </c>
      <c r="C12" s="1">
        <v>0.0</v>
      </c>
      <c r="D12" s="1">
        <v>0.0</v>
      </c>
      <c r="E12" s="1">
        <v>0.0</v>
      </c>
      <c r="F12" s="1" t="s">
        <v>246</v>
      </c>
      <c r="G12" s="1" t="s">
        <v>247</v>
      </c>
      <c r="H12" s="1" t="s">
        <v>248</v>
      </c>
      <c r="I12" s="1" t="s">
        <v>201</v>
      </c>
      <c r="J12" s="1" t="s">
        <v>249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251</v>
      </c>
      <c r="B13" s="1">
        <v>0.0</v>
      </c>
      <c r="C13" s="1">
        <v>0.0</v>
      </c>
      <c r="D13" s="1">
        <v>0.0</v>
      </c>
      <c r="E13" s="1">
        <v>0.0</v>
      </c>
      <c r="F13" s="1" t="s">
        <v>252</v>
      </c>
      <c r="G13" s="1" t="s">
        <v>253</v>
      </c>
      <c r="H13" s="1" t="s">
        <v>254</v>
      </c>
      <c r="I13" s="1" t="s">
        <v>255</v>
      </c>
      <c r="J13" s="1" t="s">
        <v>256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257</v>
      </c>
      <c r="B14" s="1">
        <v>0.0</v>
      </c>
      <c r="C14" s="1">
        <v>0.0</v>
      </c>
      <c r="D14" s="1">
        <v>0.0</v>
      </c>
      <c r="E14" s="1">
        <v>0.0</v>
      </c>
      <c r="F14" s="1" t="s">
        <v>252</v>
      </c>
      <c r="G14" s="1" t="s">
        <v>253</v>
      </c>
      <c r="H14" s="1" t="s">
        <v>254</v>
      </c>
      <c r="I14" s="1" t="s">
        <v>255</v>
      </c>
      <c r="J14" s="1" t="s">
        <v>256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258</v>
      </c>
      <c r="B15" s="1">
        <v>0.0</v>
      </c>
      <c r="C15" s="1">
        <v>0.0</v>
      </c>
      <c r="D15" s="1">
        <v>0.0</v>
      </c>
      <c r="E15" s="1">
        <v>0.0</v>
      </c>
      <c r="F15" s="1" t="s">
        <v>252</v>
      </c>
      <c r="G15" s="1" t="s">
        <v>259</v>
      </c>
      <c r="H15" s="1" t="s">
        <v>254</v>
      </c>
      <c r="I15" s="1" t="s">
        <v>255</v>
      </c>
      <c r="J15" s="1" t="s">
        <v>256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>
        <v>0.0</v>
      </c>
      <c r="C16" s="1">
        <v>0.0</v>
      </c>
      <c r="D16" s="1">
        <v>0.0</v>
      </c>
      <c r="E16" s="1" t="s">
        <v>261</v>
      </c>
      <c r="F16" s="1" t="s">
        <v>262</v>
      </c>
      <c r="G16" s="1" t="s">
        <v>263</v>
      </c>
      <c r="H16" s="1" t="s">
        <v>264</v>
      </c>
      <c r="I16" s="1" t="s">
        <v>265</v>
      </c>
      <c r="J16" s="1" t="s">
        <v>266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267</v>
      </c>
      <c r="B17" s="1">
        <v>0.0</v>
      </c>
      <c r="C17" s="1">
        <v>0.0</v>
      </c>
      <c r="D17" s="1">
        <v>0.0</v>
      </c>
      <c r="E17" s="1" t="s">
        <v>268</v>
      </c>
      <c r="F17" s="1" t="s">
        <v>269</v>
      </c>
      <c r="G17" s="1" t="s">
        <v>270</v>
      </c>
      <c r="H17" s="1" t="s">
        <v>271</v>
      </c>
      <c r="I17" s="1" t="s">
        <v>272</v>
      </c>
      <c r="J17" s="1" t="s">
        <v>273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274</v>
      </c>
      <c r="B18" s="1">
        <v>0.0</v>
      </c>
      <c r="C18" s="1">
        <v>0.0</v>
      </c>
      <c r="D18" s="1">
        <v>0.0</v>
      </c>
      <c r="E18" s="1" t="s">
        <v>268</v>
      </c>
      <c r="F18" s="1" t="s">
        <v>269</v>
      </c>
      <c r="G18" s="1" t="s">
        <v>270</v>
      </c>
      <c r="H18" s="1" t="s">
        <v>275</v>
      </c>
      <c r="I18" s="1" t="s">
        <v>276</v>
      </c>
      <c r="J18" s="1" t="s">
        <v>273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277</v>
      </c>
      <c r="B20" s="1">
        <v>0.0</v>
      </c>
      <c r="C20" s="1" t="s">
        <v>278</v>
      </c>
      <c r="D20" s="1" t="s">
        <v>279</v>
      </c>
      <c r="E20" s="1" t="s">
        <v>279</v>
      </c>
      <c r="F20" s="1" t="s">
        <v>280</v>
      </c>
      <c r="G20" s="1" t="s">
        <v>281</v>
      </c>
      <c r="H20" s="1" t="s">
        <v>282</v>
      </c>
      <c r="I20" s="1" t="s">
        <v>167</v>
      </c>
      <c r="J20" s="1" t="s">
        <v>283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284</v>
      </c>
      <c r="B21" s="1">
        <v>0.0</v>
      </c>
      <c r="C21" s="1" t="s">
        <v>285</v>
      </c>
      <c r="D21" s="1" t="s">
        <v>286</v>
      </c>
      <c r="E21" s="1" t="s">
        <v>287</v>
      </c>
      <c r="F21" s="1" t="s">
        <v>288</v>
      </c>
      <c r="G21" s="1" t="s">
        <v>289</v>
      </c>
      <c r="H21" s="1" t="s">
        <v>290</v>
      </c>
      <c r="I21" s="1" t="s">
        <v>291</v>
      </c>
      <c r="J21" s="1" t="s">
        <v>292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>
        <v>0.0</v>
      </c>
      <c r="D22" s="1" t="s">
        <v>294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296</v>
      </c>
      <c r="B24" s="1" t="s">
        <v>297</v>
      </c>
      <c r="C24" s="1" t="s">
        <v>298</v>
      </c>
      <c r="D24" s="1" t="s">
        <v>299</v>
      </c>
      <c r="E24" s="1" t="s">
        <v>300</v>
      </c>
      <c r="F24" s="1" t="s">
        <v>301</v>
      </c>
      <c r="G24" s="1" t="s">
        <v>302</v>
      </c>
      <c r="H24" s="1" t="s">
        <v>303</v>
      </c>
      <c r="I24" s="1" t="s">
        <v>304</v>
      </c>
      <c r="J24" s="1" t="s">
        <v>305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306</v>
      </c>
      <c r="B25" s="1" t="s">
        <v>307</v>
      </c>
      <c r="C25" s="1" t="s">
        <v>308</v>
      </c>
      <c r="D25" s="1" t="s">
        <v>229</v>
      </c>
      <c r="E25" s="1" t="s">
        <v>309</v>
      </c>
      <c r="F25" s="1" t="s">
        <v>310</v>
      </c>
      <c r="G25" s="1" t="s">
        <v>311</v>
      </c>
      <c r="H25" s="1" t="s">
        <v>312</v>
      </c>
      <c r="I25" s="1" t="s">
        <v>313</v>
      </c>
      <c r="J25" s="1" t="s">
        <v>314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315</v>
      </c>
      <c r="B26" s="1" t="s">
        <v>316</v>
      </c>
      <c r="C26" s="1" t="s">
        <v>317</v>
      </c>
      <c r="D26" s="1" t="s">
        <v>318</v>
      </c>
      <c r="E26" s="1" t="s">
        <v>319</v>
      </c>
      <c r="F26" s="1" t="s">
        <v>320</v>
      </c>
      <c r="G26" s="1" t="s">
        <v>321</v>
      </c>
      <c r="H26" s="1" t="s">
        <v>322</v>
      </c>
      <c r="I26" s="1" t="s">
        <v>323</v>
      </c>
      <c r="J26" s="1" t="s">
        <v>324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325</v>
      </c>
      <c r="B27" s="1">
        <v>0.0</v>
      </c>
      <c r="C27" s="1">
        <v>0.0</v>
      </c>
      <c r="D27" s="1" t="s">
        <v>326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327</v>
      </c>
      <c r="B28" s="1">
        <v>0.0</v>
      </c>
      <c r="C28" s="1">
        <v>0.0</v>
      </c>
      <c r="D28" s="1" t="s">
        <v>328</v>
      </c>
      <c r="E28" s="1" t="s">
        <v>329</v>
      </c>
      <c r="F28" s="1" t="s">
        <v>330</v>
      </c>
      <c r="G28" s="1" t="s">
        <v>331</v>
      </c>
      <c r="H28" s="1" t="s">
        <v>332</v>
      </c>
      <c r="I28" s="1" t="s">
        <v>333</v>
      </c>
      <c r="J28" s="1" t="s">
        <v>334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336</v>
      </c>
      <c r="B30" s="1">
        <v>0.0</v>
      </c>
      <c r="C30" s="1">
        <v>0.0</v>
      </c>
      <c r="D30" s="1">
        <v>0.0</v>
      </c>
      <c r="E30" s="1">
        <v>0.0</v>
      </c>
      <c r="F30" s="1" t="s">
        <v>337</v>
      </c>
      <c r="G30" s="1" t="s">
        <v>338</v>
      </c>
      <c r="H30" s="1" t="s">
        <v>339</v>
      </c>
      <c r="I30" s="1" t="s">
        <v>340</v>
      </c>
      <c r="J30" s="1" t="s">
        <v>341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342</v>
      </c>
      <c r="B31" s="1">
        <v>0.0</v>
      </c>
      <c r="C31" s="1">
        <v>0.0</v>
      </c>
      <c r="D31" s="1">
        <v>0.0</v>
      </c>
      <c r="E31" s="1">
        <v>0.0</v>
      </c>
      <c r="F31" s="1" t="s">
        <v>343</v>
      </c>
      <c r="G31" s="1" t="s">
        <v>344</v>
      </c>
      <c r="H31" s="1" t="s">
        <v>345</v>
      </c>
      <c r="I31" s="1" t="s">
        <v>346</v>
      </c>
      <c r="J31" s="1" t="s">
        <v>347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348</v>
      </c>
      <c r="B32" s="1">
        <v>0.0</v>
      </c>
      <c r="C32" s="1">
        <v>0.0</v>
      </c>
      <c r="D32" s="1">
        <v>0.0</v>
      </c>
      <c r="E32" s="1">
        <v>0.0</v>
      </c>
      <c r="F32" s="1" t="s">
        <v>349</v>
      </c>
      <c r="G32" s="1" t="s">
        <v>350</v>
      </c>
      <c r="H32" s="1" t="s">
        <v>351</v>
      </c>
      <c r="I32" s="1" t="s">
        <v>352</v>
      </c>
      <c r="J32" s="1" t="s">
        <v>301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353</v>
      </c>
      <c r="B33" s="1">
        <v>0.0</v>
      </c>
      <c r="C33" s="1">
        <v>0.0</v>
      </c>
      <c r="D33" s="1">
        <v>0.0</v>
      </c>
      <c r="E33" s="1">
        <v>0.0</v>
      </c>
      <c r="F33" s="1" t="s">
        <v>354</v>
      </c>
      <c r="G33" s="1" t="s">
        <v>347</v>
      </c>
      <c r="H33" s="1" t="s">
        <v>355</v>
      </c>
      <c r="I33" s="1">
        <v>6.0</v>
      </c>
      <c r="J33" s="1" t="s">
        <v>356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357</v>
      </c>
      <c r="B34" s="1" t="s">
        <v>358</v>
      </c>
      <c r="C34" s="1" t="s">
        <v>359</v>
      </c>
      <c r="D34" s="1" t="s">
        <v>360</v>
      </c>
      <c r="E34" s="1" t="s">
        <v>361</v>
      </c>
      <c r="F34" s="1" t="s">
        <v>362</v>
      </c>
      <c r="G34" s="1" t="s">
        <v>363</v>
      </c>
      <c r="H34" s="1" t="s">
        <v>364</v>
      </c>
      <c r="I34" s="1" t="s">
        <v>365</v>
      </c>
      <c r="J34" s="1" t="s">
        <v>366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368</v>
      </c>
      <c r="I35" s="1" t="s">
        <v>369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371</v>
      </c>
      <c r="I36" s="1" t="s">
        <v>372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 t="s">
        <v>371</v>
      </c>
      <c r="I37" s="1" t="s">
        <v>372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374</v>
      </c>
      <c r="B38" s="1">
        <v>0.0</v>
      </c>
      <c r="C38" s="1">
        <v>0.0</v>
      </c>
      <c r="D38" s="1">
        <v>0.0</v>
      </c>
      <c r="E38" s="1">
        <v>0.0</v>
      </c>
      <c r="F38" s="1" t="s">
        <v>375</v>
      </c>
      <c r="G38" s="1" t="s">
        <v>376</v>
      </c>
      <c r="H38" s="1" t="s">
        <v>377</v>
      </c>
      <c r="I38" s="1" t="s">
        <v>378</v>
      </c>
      <c r="J38" s="1" t="s">
        <v>379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 t="s">
        <v>152</v>
      </c>
      <c r="C39" s="1" t="s">
        <v>381</v>
      </c>
      <c r="D39" s="1" t="s">
        <v>382</v>
      </c>
      <c r="E39" s="1" t="s">
        <v>383</v>
      </c>
      <c r="F39" s="1" t="s">
        <v>384</v>
      </c>
      <c r="G39" s="1" t="s">
        <v>385</v>
      </c>
      <c r="H39" s="1" t="s">
        <v>386</v>
      </c>
      <c r="I39" s="1" t="s">
        <v>387</v>
      </c>
      <c r="J39" s="1" t="s">
        <v>388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389</v>
      </c>
      <c r="B40" s="1">
        <v>0.0</v>
      </c>
      <c r="C40" s="1">
        <v>0.0</v>
      </c>
      <c r="D40" s="1">
        <v>0.0</v>
      </c>
      <c r="E40" s="1">
        <v>0.0</v>
      </c>
      <c r="F40" s="1" t="s">
        <v>375</v>
      </c>
      <c r="G40" s="1" t="s">
        <v>376</v>
      </c>
      <c r="H40" s="1" t="s">
        <v>377</v>
      </c>
      <c r="I40" s="1" t="s">
        <v>378</v>
      </c>
      <c r="J40" s="1" t="s">
        <v>379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390</v>
      </c>
      <c r="B41" s="1" t="s">
        <v>391</v>
      </c>
      <c r="C41" s="1" t="s">
        <v>381</v>
      </c>
      <c r="D41" s="1" t="s">
        <v>382</v>
      </c>
      <c r="E41" s="1" t="s">
        <v>392</v>
      </c>
      <c r="F41" s="1" t="s">
        <v>384</v>
      </c>
      <c r="G41" s="1" t="s">
        <v>393</v>
      </c>
      <c r="H41" s="1" t="s">
        <v>386</v>
      </c>
      <c r="I41" s="1" t="s">
        <v>387</v>
      </c>
      <c r="J41" s="1" t="s">
        <v>388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395</v>
      </c>
      <c r="B43" s="1">
        <v>0.0</v>
      </c>
      <c r="C43" s="1">
        <v>0.0</v>
      </c>
      <c r="D43" s="1" t="s">
        <v>396</v>
      </c>
      <c r="E43" s="1" t="s">
        <v>397</v>
      </c>
      <c r="F43" s="1" t="s">
        <v>398</v>
      </c>
      <c r="G43" s="1" t="s">
        <v>399</v>
      </c>
      <c r="H43" s="1" t="s">
        <v>400</v>
      </c>
      <c r="I43" s="1" t="s">
        <v>401</v>
      </c>
      <c r="J43" s="1" t="s">
        <v>402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403</v>
      </c>
      <c r="B44" s="1">
        <v>0.0</v>
      </c>
      <c r="C44" s="1">
        <v>0.0</v>
      </c>
      <c r="D44" s="1" t="s">
        <v>404</v>
      </c>
      <c r="E44" s="1" t="s">
        <v>405</v>
      </c>
      <c r="F44" s="1" t="s">
        <v>406</v>
      </c>
      <c r="G44" s="1" t="s">
        <v>407</v>
      </c>
      <c r="H44" s="1" t="s">
        <v>408</v>
      </c>
      <c r="I44" s="1" t="s">
        <v>409</v>
      </c>
      <c r="J44" s="1" t="s">
        <v>410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411</v>
      </c>
      <c r="B45" s="1">
        <v>0.0</v>
      </c>
      <c r="C45" s="1" t="s">
        <v>412</v>
      </c>
      <c r="D45" s="1" t="s">
        <v>413</v>
      </c>
      <c r="E45" s="1" t="s">
        <v>414</v>
      </c>
      <c r="F45" s="1" t="s">
        <v>415</v>
      </c>
      <c r="G45" s="1" t="s">
        <v>416</v>
      </c>
      <c r="H45" s="1" t="s">
        <v>417</v>
      </c>
      <c r="I45" s="1" t="s">
        <v>418</v>
      </c>
      <c r="J45" s="1" t="s">
        <v>419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420</v>
      </c>
      <c r="B46" s="1">
        <v>0.0</v>
      </c>
      <c r="C46" s="1" t="s">
        <v>421</v>
      </c>
      <c r="D46" s="1" t="s">
        <v>422</v>
      </c>
      <c r="E46" s="1" t="s">
        <v>423</v>
      </c>
      <c r="F46" s="1" t="s">
        <v>424</v>
      </c>
      <c r="G46" s="1" t="s">
        <v>425</v>
      </c>
      <c r="H46" s="1" t="s">
        <v>426</v>
      </c>
      <c r="I46" s="1" t="s">
        <v>427</v>
      </c>
      <c r="J46" s="1" t="s">
        <v>428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429</v>
      </c>
      <c r="B47" s="1">
        <v>0.0</v>
      </c>
      <c r="C47" s="1" t="s">
        <v>421</v>
      </c>
      <c r="D47" s="1" t="s">
        <v>422</v>
      </c>
      <c r="E47" s="1" t="s">
        <v>423</v>
      </c>
      <c r="F47" s="1" t="s">
        <v>424</v>
      </c>
      <c r="G47" s="1" t="s">
        <v>425</v>
      </c>
      <c r="H47" s="1" t="s">
        <v>426</v>
      </c>
      <c r="I47" s="1" t="s">
        <v>427</v>
      </c>
      <c r="J47" s="1" t="s">
        <v>428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430</v>
      </c>
      <c r="B48" s="1">
        <v>0.0</v>
      </c>
      <c r="C48" s="1" t="s">
        <v>431</v>
      </c>
      <c r="D48" s="1" t="s">
        <v>432</v>
      </c>
      <c r="E48" s="1" t="s">
        <v>433</v>
      </c>
      <c r="F48" s="1" t="s">
        <v>434</v>
      </c>
      <c r="G48" s="1" t="s">
        <v>435</v>
      </c>
      <c r="H48" s="1" t="s">
        <v>436</v>
      </c>
      <c r="I48" s="1" t="s">
        <v>437</v>
      </c>
      <c r="J48" s="1" t="s">
        <v>438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439</v>
      </c>
      <c r="B49" s="1">
        <v>0.0</v>
      </c>
      <c r="C49" s="1" t="s">
        <v>440</v>
      </c>
      <c r="D49" s="1" t="s">
        <v>441</v>
      </c>
      <c r="E49" s="1" t="s">
        <v>442</v>
      </c>
      <c r="F49" s="1" t="s">
        <v>434</v>
      </c>
      <c r="G49" s="1" t="s">
        <v>435</v>
      </c>
      <c r="H49" s="1" t="s">
        <v>436</v>
      </c>
      <c r="I49" s="1" t="s">
        <v>437</v>
      </c>
      <c r="J49" s="1" t="s">
        <v>438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443</v>
      </c>
      <c r="B50" s="1">
        <v>0.0</v>
      </c>
      <c r="C50" s="1" t="s">
        <v>444</v>
      </c>
      <c r="D50" s="1" t="s">
        <v>445</v>
      </c>
      <c r="E50" s="1" t="s">
        <v>446</v>
      </c>
      <c r="F50" s="1" t="s">
        <v>447</v>
      </c>
      <c r="G50" s="1" t="s">
        <v>448</v>
      </c>
      <c r="H50" s="1" t="s">
        <v>436</v>
      </c>
      <c r="I50" s="1" t="s">
        <v>449</v>
      </c>
      <c r="J50" s="1" t="s">
        <v>450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451</v>
      </c>
      <c r="B51" s="1">
        <v>0.0</v>
      </c>
      <c r="C51" s="1" t="s">
        <v>452</v>
      </c>
      <c r="D51" s="1" t="s">
        <v>453</v>
      </c>
      <c r="E51" s="1" t="s">
        <v>454</v>
      </c>
      <c r="F51" s="1" t="s">
        <v>455</v>
      </c>
      <c r="G51" s="1" t="s">
        <v>456</v>
      </c>
      <c r="H51" s="1" t="s">
        <v>457</v>
      </c>
      <c r="I51" s="1" t="s">
        <v>458</v>
      </c>
      <c r="J51" s="1" t="s">
        <v>459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460</v>
      </c>
      <c r="B52" s="1">
        <v>0.0</v>
      </c>
      <c r="C52" s="1">
        <v>0.0</v>
      </c>
      <c r="D52" s="1" t="s">
        <v>461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462</v>
      </c>
      <c r="B53" s="1">
        <v>0.0</v>
      </c>
      <c r="C53" s="1" t="s">
        <v>463</v>
      </c>
      <c r="D53" s="1" t="s">
        <v>464</v>
      </c>
      <c r="E53" s="1" t="s">
        <v>465</v>
      </c>
      <c r="F53" s="1" t="s">
        <v>466</v>
      </c>
      <c r="G53" s="1" t="s">
        <v>467</v>
      </c>
      <c r="H53" s="1" t="s">
        <v>468</v>
      </c>
      <c r="I53" s="1" t="s">
        <v>469</v>
      </c>
      <c r="J53" s="1" t="s">
        <v>470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471</v>
      </c>
      <c r="B54" s="1">
        <v>0.0</v>
      </c>
      <c r="C54" s="1" t="s">
        <v>472</v>
      </c>
      <c r="D54" s="1" t="s">
        <v>473</v>
      </c>
      <c r="E54" s="1" t="s">
        <v>474</v>
      </c>
      <c r="F54" s="1" t="s">
        <v>475</v>
      </c>
      <c r="G54" s="1" t="s">
        <v>476</v>
      </c>
      <c r="H54" s="1" t="s">
        <v>477</v>
      </c>
      <c r="I54" s="1" t="s">
        <v>478</v>
      </c>
      <c r="J54" s="1" t="s">
        <v>479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480</v>
      </c>
      <c r="B55" s="1">
        <v>0.0</v>
      </c>
      <c r="C55" s="1" t="s">
        <v>481</v>
      </c>
      <c r="D55" s="1" t="s">
        <v>482</v>
      </c>
      <c r="E55" s="1" t="s">
        <v>483</v>
      </c>
      <c r="F55" s="1" t="s">
        <v>484</v>
      </c>
      <c r="G55" s="1" t="s">
        <v>485</v>
      </c>
      <c r="H55" s="1" t="s">
        <v>486</v>
      </c>
      <c r="I55" s="1" t="s">
        <v>487</v>
      </c>
      <c r="J55" s="1" t="s">
        <v>488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489</v>
      </c>
      <c r="B56" s="1">
        <v>0.0</v>
      </c>
      <c r="C56" s="1" t="s">
        <v>481</v>
      </c>
      <c r="D56" s="1" t="s">
        <v>482</v>
      </c>
      <c r="E56" s="1" t="s">
        <v>483</v>
      </c>
      <c r="F56" s="1" t="s">
        <v>484</v>
      </c>
      <c r="G56" s="1" t="s">
        <v>485</v>
      </c>
      <c r="H56" s="1" t="s">
        <v>486</v>
      </c>
      <c r="I56" s="1" t="s">
        <v>487</v>
      </c>
      <c r="J56" s="1" t="s">
        <v>488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490</v>
      </c>
      <c r="B57" s="1">
        <v>0.0</v>
      </c>
      <c r="C57" s="1" t="s">
        <v>491</v>
      </c>
      <c r="D57" s="1" t="s">
        <v>492</v>
      </c>
      <c r="E57" s="1" t="s">
        <v>493</v>
      </c>
      <c r="F57" s="1" t="s">
        <v>494</v>
      </c>
      <c r="G57" s="1" t="s">
        <v>495</v>
      </c>
      <c r="H57" s="1" t="s">
        <v>496</v>
      </c>
      <c r="I57" s="1" t="s">
        <v>497</v>
      </c>
      <c r="J57" s="1" t="s">
        <v>498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499</v>
      </c>
      <c r="B58" s="1">
        <v>0.0</v>
      </c>
      <c r="C58" s="1" t="s">
        <v>500</v>
      </c>
      <c r="D58" s="1" t="s">
        <v>501</v>
      </c>
      <c r="E58" s="1">
        <v>0.0</v>
      </c>
      <c r="F58" s="1" t="s">
        <v>502</v>
      </c>
      <c r="G58" s="1">
        <v>-50.0</v>
      </c>
      <c r="H58" s="1">
        <v>0.0</v>
      </c>
      <c r="I58" s="1">
        <v>0.0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503</v>
      </c>
      <c r="B59" s="1">
        <v>0.0</v>
      </c>
      <c r="C59" s="1">
        <v>0.0</v>
      </c>
      <c r="D59" s="1" t="s">
        <v>504</v>
      </c>
      <c r="E59" s="1" t="s">
        <v>505</v>
      </c>
      <c r="F59" s="1" t="s">
        <v>506</v>
      </c>
      <c r="G59" s="1" t="s">
        <v>507</v>
      </c>
      <c r="H59" s="1" t="s">
        <v>508</v>
      </c>
      <c r="I59" s="1" t="s">
        <v>509</v>
      </c>
      <c r="J59" s="1" t="s">
        <v>510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511</v>
      </c>
      <c r="B60" s="1">
        <v>0.0</v>
      </c>
      <c r="C60" s="1">
        <v>0.0</v>
      </c>
      <c r="D60" s="1" t="s">
        <v>504</v>
      </c>
      <c r="E60" s="1" t="s">
        <v>505</v>
      </c>
      <c r="F60" s="1" t="s">
        <v>506</v>
      </c>
      <c r="G60" s="1" t="s">
        <v>507</v>
      </c>
      <c r="H60" s="1" t="s">
        <v>512</v>
      </c>
      <c r="I60" s="1" t="s">
        <v>513</v>
      </c>
      <c r="J60" s="1">
        <v>0.0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515</v>
      </c>
      <c r="B62" s="1">
        <v>0.0</v>
      </c>
      <c r="C62" s="1">
        <v>0.0</v>
      </c>
      <c r="D62" s="1">
        <v>0.0</v>
      </c>
      <c r="E62" s="1" t="s">
        <v>516</v>
      </c>
      <c r="F62" s="1" t="s">
        <v>517</v>
      </c>
      <c r="G62" s="1" t="s">
        <v>518</v>
      </c>
      <c r="H62" s="1" t="s">
        <v>519</v>
      </c>
      <c r="I62" s="1" t="s">
        <v>520</v>
      </c>
      <c r="J62" s="1" t="s">
        <v>521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522</v>
      </c>
      <c r="B63" s="1">
        <v>0.0</v>
      </c>
      <c r="C63" s="1">
        <v>0.0</v>
      </c>
      <c r="D63" s="1" t="s">
        <v>523</v>
      </c>
      <c r="E63" s="1" t="s">
        <v>524</v>
      </c>
      <c r="F63" s="1" t="s">
        <v>525</v>
      </c>
      <c r="G63" s="1" t="s">
        <v>526</v>
      </c>
      <c r="H63" s="1" t="s">
        <v>527</v>
      </c>
      <c r="I63" s="1" t="s">
        <v>528</v>
      </c>
      <c r="J63" s="1" t="s">
        <v>529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530</v>
      </c>
      <c r="B64" s="1">
        <v>0.0</v>
      </c>
      <c r="C64" s="1">
        <v>0.0</v>
      </c>
      <c r="D64" s="1" t="s">
        <v>531</v>
      </c>
      <c r="E64" s="1" t="s">
        <v>532</v>
      </c>
      <c r="F64" s="1" t="s">
        <v>533</v>
      </c>
      <c r="G64" s="1" t="s">
        <v>534</v>
      </c>
      <c r="H64" s="1" t="s">
        <v>535</v>
      </c>
      <c r="I64" s="1" t="s">
        <v>536</v>
      </c>
      <c r="J64" s="1" t="s">
        <v>537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538</v>
      </c>
      <c r="B65" s="1">
        <v>0.0</v>
      </c>
      <c r="C65" s="1">
        <v>0.0</v>
      </c>
      <c r="D65" s="1" t="s">
        <v>539</v>
      </c>
      <c r="E65" s="1" t="s">
        <v>540</v>
      </c>
      <c r="F65" s="1" t="s">
        <v>541</v>
      </c>
      <c r="G65" s="1" t="s">
        <v>542</v>
      </c>
      <c r="H65" s="1" t="s">
        <v>543</v>
      </c>
      <c r="I65" s="1" t="s">
        <v>544</v>
      </c>
      <c r="J65" s="1" t="s">
        <v>545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546</v>
      </c>
      <c r="B66" s="1">
        <v>0.0</v>
      </c>
      <c r="C66" s="1">
        <v>0.0</v>
      </c>
      <c r="D66" s="1" t="s">
        <v>539</v>
      </c>
      <c r="E66" s="1" t="s">
        <v>540</v>
      </c>
      <c r="F66" s="1" t="s">
        <v>541</v>
      </c>
      <c r="G66" s="1" t="s">
        <v>542</v>
      </c>
      <c r="H66" s="1" t="s">
        <v>543</v>
      </c>
      <c r="I66" s="1" t="s">
        <v>544</v>
      </c>
      <c r="J66" s="1" t="s">
        <v>545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547</v>
      </c>
      <c r="B67" s="1">
        <v>0.0</v>
      </c>
      <c r="C67" s="1">
        <v>0.0</v>
      </c>
      <c r="D67" s="1" t="s">
        <v>548</v>
      </c>
      <c r="E67" s="1" t="s">
        <v>549</v>
      </c>
      <c r="F67" s="1" t="s">
        <v>550</v>
      </c>
      <c r="G67" s="1" t="s">
        <v>551</v>
      </c>
      <c r="H67" s="1" t="s">
        <v>552</v>
      </c>
      <c r="I67" s="1">
        <v>-23.0</v>
      </c>
      <c r="J67" s="1" t="s">
        <v>553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554</v>
      </c>
      <c r="B68" s="1">
        <v>0.0</v>
      </c>
      <c r="C68" s="1">
        <v>0.0</v>
      </c>
      <c r="D68" s="1" t="s">
        <v>555</v>
      </c>
      <c r="E68" s="1" t="s">
        <v>556</v>
      </c>
      <c r="F68" s="1" t="s">
        <v>557</v>
      </c>
      <c r="G68" s="1" t="s">
        <v>551</v>
      </c>
      <c r="H68" s="1" t="s">
        <v>552</v>
      </c>
      <c r="I68" s="1">
        <v>-23.0</v>
      </c>
      <c r="J68" s="1" t="s">
        <v>553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558</v>
      </c>
      <c r="B69" s="1">
        <v>0.0</v>
      </c>
      <c r="C69" s="1">
        <v>0.0</v>
      </c>
      <c r="D69" s="1" t="s">
        <v>559</v>
      </c>
      <c r="E69" s="1" t="s">
        <v>560</v>
      </c>
      <c r="F69" s="1" t="s">
        <v>561</v>
      </c>
      <c r="G69" s="1" t="s">
        <v>551</v>
      </c>
      <c r="H69" s="1" t="s">
        <v>562</v>
      </c>
      <c r="I69" s="1" t="s">
        <v>563</v>
      </c>
      <c r="J69" s="1" t="s">
        <v>564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565</v>
      </c>
      <c r="B70" s="1">
        <v>0.0</v>
      </c>
      <c r="C70" s="1">
        <v>0.0</v>
      </c>
      <c r="D70" s="1" t="s">
        <v>566</v>
      </c>
      <c r="E70" s="1" t="s">
        <v>567</v>
      </c>
      <c r="F70" s="1" t="s">
        <v>568</v>
      </c>
      <c r="G70" s="1" t="s">
        <v>569</v>
      </c>
      <c r="H70" s="1" t="s">
        <v>570</v>
      </c>
      <c r="I70" s="1" t="s">
        <v>571</v>
      </c>
      <c r="J70" s="1" t="s">
        <v>572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573</v>
      </c>
      <c r="B71" s="1">
        <v>0.0</v>
      </c>
      <c r="C71" s="1">
        <v>0.0</v>
      </c>
      <c r="D71" s="1">
        <v>0.0</v>
      </c>
      <c r="E71" s="1" t="s">
        <v>108</v>
      </c>
      <c r="F71" s="1">
        <v>0.0</v>
      </c>
      <c r="G71" s="1">
        <v>0.0</v>
      </c>
      <c r="H71" s="1">
        <v>0.0</v>
      </c>
      <c r="I71" s="1">
        <v>0.0</v>
      </c>
      <c r="J71" s="1">
        <v>0.0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574</v>
      </c>
      <c r="B72" s="1">
        <v>0.0</v>
      </c>
      <c r="C72" s="1">
        <v>0.0</v>
      </c>
      <c r="D72" s="1" t="s">
        <v>575</v>
      </c>
      <c r="E72" s="1" t="s">
        <v>576</v>
      </c>
      <c r="F72" s="1" t="s">
        <v>577</v>
      </c>
      <c r="G72" s="1" t="s">
        <v>578</v>
      </c>
      <c r="H72" s="1" t="s">
        <v>579</v>
      </c>
      <c r="I72" s="1" t="s">
        <v>580</v>
      </c>
      <c r="J72" s="1" t="s">
        <v>581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582</v>
      </c>
      <c r="B73" s="1">
        <v>0.0</v>
      </c>
      <c r="C73" s="1">
        <v>0.0</v>
      </c>
      <c r="D73" s="1" t="s">
        <v>583</v>
      </c>
      <c r="E73" s="1" t="s">
        <v>584</v>
      </c>
      <c r="F73" s="1" t="s">
        <v>585</v>
      </c>
      <c r="G73" s="1" t="s">
        <v>586</v>
      </c>
      <c r="H73" s="1" t="s">
        <v>587</v>
      </c>
      <c r="I73" s="1" t="s">
        <v>588</v>
      </c>
      <c r="J73" s="1" t="s">
        <v>589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590</v>
      </c>
      <c r="B74" s="1">
        <v>0.0</v>
      </c>
      <c r="C74" s="1">
        <v>0.0</v>
      </c>
      <c r="D74" s="1" t="s">
        <v>591</v>
      </c>
      <c r="E74" s="1" t="s">
        <v>592</v>
      </c>
      <c r="F74" s="1" t="s">
        <v>593</v>
      </c>
      <c r="G74" s="1" t="s">
        <v>343</v>
      </c>
      <c r="H74" s="1" t="s">
        <v>594</v>
      </c>
      <c r="I74" s="1" t="s">
        <v>595</v>
      </c>
      <c r="J74" s="1" t="s">
        <v>596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597</v>
      </c>
      <c r="B75" s="1">
        <v>0.0</v>
      </c>
      <c r="C75" s="1">
        <v>0.0</v>
      </c>
      <c r="D75" s="1" t="s">
        <v>591</v>
      </c>
      <c r="E75" s="1" t="s">
        <v>592</v>
      </c>
      <c r="F75" s="1" t="s">
        <v>593</v>
      </c>
      <c r="G75" s="1" t="s">
        <v>343</v>
      </c>
      <c r="H75" s="1" t="s">
        <v>594</v>
      </c>
      <c r="I75" s="1" t="s">
        <v>595</v>
      </c>
      <c r="J75" s="1" t="s">
        <v>596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598</v>
      </c>
      <c r="B76" s="1">
        <v>0.0</v>
      </c>
      <c r="C76" s="1">
        <v>0.0</v>
      </c>
      <c r="D76" s="1" t="s">
        <v>599</v>
      </c>
      <c r="E76" s="1" t="s">
        <v>600</v>
      </c>
      <c r="F76" s="1" t="s">
        <v>601</v>
      </c>
      <c r="G76" s="1" t="s">
        <v>602</v>
      </c>
      <c r="H76" s="1" t="s">
        <v>603</v>
      </c>
      <c r="I76" s="1">
        <v>-70.0</v>
      </c>
      <c r="J76" s="1" t="s">
        <v>604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605</v>
      </c>
      <c r="B77" s="1">
        <v>0.0</v>
      </c>
      <c r="C77" s="1">
        <v>0.0</v>
      </c>
      <c r="D77" s="1" t="s">
        <v>606</v>
      </c>
      <c r="E77" s="1" t="s">
        <v>607</v>
      </c>
      <c r="F77" s="1" t="s">
        <v>608</v>
      </c>
      <c r="G77" s="1" t="s">
        <v>609</v>
      </c>
      <c r="H77" s="1">
        <v>0.0</v>
      </c>
      <c r="I77" s="1">
        <v>0.0</v>
      </c>
      <c r="J77" s="1">
        <v>0.0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610</v>
      </c>
      <c r="B78" s="1">
        <v>0.0</v>
      </c>
      <c r="C78" s="1">
        <v>0.0</v>
      </c>
      <c r="D78" s="1">
        <v>0.0</v>
      </c>
      <c r="E78" s="1" t="s">
        <v>611</v>
      </c>
      <c r="F78" s="1" t="s">
        <v>612</v>
      </c>
      <c r="G78" s="1" t="s">
        <v>613</v>
      </c>
      <c r="H78" s="1" t="s">
        <v>614</v>
      </c>
      <c r="I78" s="1" t="s">
        <v>615</v>
      </c>
      <c r="J78" s="1" t="s">
        <v>616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617</v>
      </c>
      <c r="B79" s="1">
        <v>0.0</v>
      </c>
      <c r="C79" s="1">
        <v>0.0</v>
      </c>
      <c r="D79" s="1">
        <v>0.0</v>
      </c>
      <c r="E79" s="1" t="s">
        <v>611</v>
      </c>
      <c r="F79" s="1" t="s">
        <v>612</v>
      </c>
      <c r="G79" s="1" t="s">
        <v>613</v>
      </c>
      <c r="H79" s="1" t="s">
        <v>618</v>
      </c>
      <c r="I79" s="1" t="s">
        <v>619</v>
      </c>
      <c r="J79" s="1" t="s">
        <v>620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621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622</v>
      </c>
      <c r="B81" s="1">
        <v>0.0</v>
      </c>
      <c r="C81" s="1">
        <v>0.0</v>
      </c>
      <c r="D81" s="1">
        <v>0.0</v>
      </c>
      <c r="E81" s="1">
        <v>0.0</v>
      </c>
      <c r="F81" s="1" t="s">
        <v>623</v>
      </c>
      <c r="G81" s="1" t="s">
        <v>624</v>
      </c>
      <c r="H81" s="1" t="s">
        <v>625</v>
      </c>
      <c r="I81" s="1" t="s">
        <v>626</v>
      </c>
      <c r="J81" s="1" t="s">
        <v>627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628</v>
      </c>
      <c r="B82" s="1">
        <v>0.0</v>
      </c>
      <c r="C82" s="1">
        <v>0.0</v>
      </c>
      <c r="D82" s="1">
        <v>0.0</v>
      </c>
      <c r="E82" s="1" t="s">
        <v>629</v>
      </c>
      <c r="F82" s="1" t="s">
        <v>630</v>
      </c>
      <c r="G82" s="1" t="s">
        <v>631</v>
      </c>
      <c r="H82" s="1" t="s">
        <v>632</v>
      </c>
      <c r="I82" s="1" t="s">
        <v>633</v>
      </c>
      <c r="J82" s="1" t="s">
        <v>634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635</v>
      </c>
      <c r="B83" s="1">
        <v>0.0</v>
      </c>
      <c r="C83" s="1">
        <v>0.0</v>
      </c>
      <c r="D83" s="1">
        <v>0.0</v>
      </c>
      <c r="E83" s="1" t="s">
        <v>636</v>
      </c>
      <c r="F83" s="1" t="s">
        <v>637</v>
      </c>
      <c r="G83" s="1" t="s">
        <v>638</v>
      </c>
      <c r="H83" s="1" t="s">
        <v>639</v>
      </c>
      <c r="I83" s="1" t="s">
        <v>640</v>
      </c>
      <c r="J83" s="1" t="s">
        <v>641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642</v>
      </c>
      <c r="B84" s="1">
        <v>0.0</v>
      </c>
      <c r="C84" s="1">
        <v>0.0</v>
      </c>
      <c r="D84" s="1">
        <v>0.0</v>
      </c>
      <c r="E84" s="1" t="s">
        <v>643</v>
      </c>
      <c r="F84" s="1" t="s">
        <v>644</v>
      </c>
      <c r="G84" s="1" t="s">
        <v>637</v>
      </c>
      <c r="H84" s="1" t="s">
        <v>645</v>
      </c>
      <c r="I84" s="1" t="s">
        <v>646</v>
      </c>
      <c r="J84" s="1" t="s">
        <v>647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648</v>
      </c>
      <c r="B85" s="1">
        <v>0.0</v>
      </c>
      <c r="C85" s="1">
        <v>0.0</v>
      </c>
      <c r="D85" s="1">
        <v>0.0</v>
      </c>
      <c r="E85" s="1" t="s">
        <v>643</v>
      </c>
      <c r="F85" s="1" t="s">
        <v>644</v>
      </c>
      <c r="G85" s="1" t="s">
        <v>637</v>
      </c>
      <c r="H85" s="1" t="s">
        <v>645</v>
      </c>
      <c r="I85" s="1" t="s">
        <v>646</v>
      </c>
      <c r="J85" s="1" t="s">
        <v>647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649</v>
      </c>
      <c r="B86" s="1">
        <v>0.0</v>
      </c>
      <c r="C86" s="1">
        <v>0.0</v>
      </c>
      <c r="D86" s="1">
        <v>0.0</v>
      </c>
      <c r="E86" s="1" t="s">
        <v>650</v>
      </c>
      <c r="F86" s="1" t="s">
        <v>651</v>
      </c>
      <c r="G86" s="1" t="s">
        <v>652</v>
      </c>
      <c r="H86" s="1" t="s">
        <v>653</v>
      </c>
      <c r="I86" s="1" t="s">
        <v>654</v>
      </c>
      <c r="J86" s="1" t="s">
        <v>655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656</v>
      </c>
      <c r="B87" s="1">
        <v>0.0</v>
      </c>
      <c r="C87" s="1">
        <v>0.0</v>
      </c>
      <c r="D87" s="1">
        <v>0.0</v>
      </c>
      <c r="E87" s="1" t="s">
        <v>657</v>
      </c>
      <c r="F87" s="1" t="s">
        <v>658</v>
      </c>
      <c r="G87" s="1" t="s">
        <v>659</v>
      </c>
      <c r="H87" s="1" t="s">
        <v>653</v>
      </c>
      <c r="I87" s="1" t="s">
        <v>654</v>
      </c>
      <c r="J87" s="1" t="s">
        <v>655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660</v>
      </c>
      <c r="B88" s="1">
        <v>0.0</v>
      </c>
      <c r="C88" s="1">
        <v>0.0</v>
      </c>
      <c r="D88" s="1">
        <v>0.0</v>
      </c>
      <c r="E88" s="1" t="s">
        <v>661</v>
      </c>
      <c r="F88" s="1" t="s">
        <v>662</v>
      </c>
      <c r="G88" s="1" t="s">
        <v>663</v>
      </c>
      <c r="H88" s="1" t="s">
        <v>653</v>
      </c>
      <c r="I88" s="1" t="s">
        <v>664</v>
      </c>
      <c r="J88" s="1" t="s">
        <v>665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666</v>
      </c>
      <c r="B89" s="1">
        <v>0.0</v>
      </c>
      <c r="C89" s="1">
        <v>0.0</v>
      </c>
      <c r="D89" s="1">
        <v>0.0</v>
      </c>
      <c r="E89" s="1" t="s">
        <v>667</v>
      </c>
      <c r="F89" s="1" t="s">
        <v>668</v>
      </c>
      <c r="G89" s="1" t="s">
        <v>669</v>
      </c>
      <c r="H89" s="1" t="s">
        <v>670</v>
      </c>
      <c r="I89" s="1" t="s">
        <v>671</v>
      </c>
      <c r="J89" s="1" t="s">
        <v>672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673</v>
      </c>
      <c r="B90" s="1">
        <v>0.0</v>
      </c>
      <c r="C90" s="1">
        <v>0.0</v>
      </c>
      <c r="D90" s="1">
        <v>0.0</v>
      </c>
      <c r="E90" s="1">
        <v>0.0</v>
      </c>
      <c r="F90" s="1" t="s">
        <v>674</v>
      </c>
      <c r="G90" s="1">
        <v>0.0</v>
      </c>
      <c r="H90" s="1">
        <v>0.0</v>
      </c>
      <c r="I90" s="1">
        <v>0.0</v>
      </c>
      <c r="J90" s="1">
        <v>0.0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675</v>
      </c>
      <c r="B91" s="1">
        <v>0.0</v>
      </c>
      <c r="C91" s="1">
        <v>0.0</v>
      </c>
      <c r="D91" s="1">
        <v>0.0</v>
      </c>
      <c r="E91" s="1">
        <v>45.0</v>
      </c>
      <c r="F91" s="1" t="s">
        <v>676</v>
      </c>
      <c r="G91" s="1" t="s">
        <v>677</v>
      </c>
      <c r="H91" s="1" t="s">
        <v>678</v>
      </c>
      <c r="I91" s="1" t="s">
        <v>679</v>
      </c>
      <c r="J91" s="1" t="s">
        <v>680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681</v>
      </c>
      <c r="B92" s="1">
        <v>0.0</v>
      </c>
      <c r="C92" s="1">
        <v>0.0</v>
      </c>
      <c r="D92" s="1">
        <v>0.0</v>
      </c>
      <c r="E92" s="1" t="s">
        <v>682</v>
      </c>
      <c r="F92" s="1" t="s">
        <v>683</v>
      </c>
      <c r="G92" s="1" t="s">
        <v>684</v>
      </c>
      <c r="H92" s="1" t="s">
        <v>685</v>
      </c>
      <c r="I92" s="1" t="s">
        <v>686</v>
      </c>
      <c r="J92" s="1" t="s">
        <v>687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688</v>
      </c>
      <c r="B93" s="1">
        <v>0.0</v>
      </c>
      <c r="C93" s="1">
        <v>0.0</v>
      </c>
      <c r="D93" s="1">
        <v>0.0</v>
      </c>
      <c r="E93" s="1" t="s">
        <v>689</v>
      </c>
      <c r="F93" s="1" t="s">
        <v>690</v>
      </c>
      <c r="G93" s="1" t="s">
        <v>691</v>
      </c>
      <c r="H93" s="1" t="s">
        <v>692</v>
      </c>
      <c r="I93" s="1" t="s">
        <v>693</v>
      </c>
      <c r="J93" s="1" t="s">
        <v>694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695</v>
      </c>
      <c r="B94" s="1">
        <v>0.0</v>
      </c>
      <c r="C94" s="1">
        <v>0.0</v>
      </c>
      <c r="D94" s="1">
        <v>0.0</v>
      </c>
      <c r="E94" s="1" t="s">
        <v>689</v>
      </c>
      <c r="F94" s="1" t="s">
        <v>690</v>
      </c>
      <c r="G94" s="1" t="s">
        <v>691</v>
      </c>
      <c r="H94" s="1" t="s">
        <v>692</v>
      </c>
      <c r="I94" s="1" t="s">
        <v>693</v>
      </c>
      <c r="J94" s="1" t="s">
        <v>694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696</v>
      </c>
      <c r="B95" s="1">
        <v>0.0</v>
      </c>
      <c r="C95" s="1">
        <v>0.0</v>
      </c>
      <c r="D95" s="1">
        <v>0.0</v>
      </c>
      <c r="E95" s="1" t="s">
        <v>697</v>
      </c>
      <c r="F95" s="1" t="s">
        <v>698</v>
      </c>
      <c r="G95" s="1" t="s">
        <v>699</v>
      </c>
      <c r="H95" s="1" t="s">
        <v>700</v>
      </c>
      <c r="I95" s="1" t="s">
        <v>701</v>
      </c>
      <c r="J95" s="1" t="s">
        <v>702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703</v>
      </c>
      <c r="B96" s="1">
        <v>0.0</v>
      </c>
      <c r="C96" s="1">
        <v>0.0</v>
      </c>
      <c r="D96" s="1">
        <v>0.0</v>
      </c>
      <c r="E96" s="1" t="s">
        <v>704</v>
      </c>
      <c r="F96" s="1" t="s">
        <v>705</v>
      </c>
      <c r="G96" s="1" t="s">
        <v>706</v>
      </c>
      <c r="H96" s="1">
        <v>0.0</v>
      </c>
      <c r="I96" s="1">
        <v>0.0</v>
      </c>
      <c r="J96" s="1">
        <v>0.0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707</v>
      </c>
      <c r="B97" s="1">
        <v>0.0</v>
      </c>
      <c r="C97" s="1">
        <v>0.0</v>
      </c>
      <c r="D97" s="1">
        <v>0.0</v>
      </c>
      <c r="E97" s="1">
        <v>0.0</v>
      </c>
      <c r="F97" s="1" t="s">
        <v>352</v>
      </c>
      <c r="G97" s="1" t="s">
        <v>448</v>
      </c>
      <c r="H97" s="1" t="s">
        <v>708</v>
      </c>
      <c r="I97" s="1" t="s">
        <v>709</v>
      </c>
      <c r="J97" s="1" t="s">
        <v>710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711</v>
      </c>
      <c r="B98" s="1">
        <v>0.0</v>
      </c>
      <c r="C98" s="1">
        <v>0.0</v>
      </c>
      <c r="D98" s="1">
        <v>0.0</v>
      </c>
      <c r="E98" s="1">
        <v>0.0</v>
      </c>
      <c r="F98" s="1" t="s">
        <v>352</v>
      </c>
      <c r="G98" s="1" t="s">
        <v>448</v>
      </c>
      <c r="H98" s="1" t="s">
        <v>712</v>
      </c>
      <c r="I98" s="1" t="s">
        <v>713</v>
      </c>
      <c r="J98" s="1" t="s">
        <v>710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714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715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716</v>
      </c>
      <c r="I100" s="1" t="s">
        <v>717</v>
      </c>
      <c r="J100" s="1" t="s">
        <v>718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719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720</v>
      </c>
      <c r="H101" s="1" t="s">
        <v>721</v>
      </c>
      <c r="I101" s="1" t="s">
        <v>722</v>
      </c>
      <c r="J101" s="1" t="s">
        <v>723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724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725</v>
      </c>
      <c r="H102" s="1" t="s">
        <v>726</v>
      </c>
      <c r="I102" s="1" t="s">
        <v>727</v>
      </c>
      <c r="J102" s="1" t="s">
        <v>728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729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730</v>
      </c>
      <c r="H103" s="1" t="s">
        <v>330</v>
      </c>
      <c r="I103" s="1" t="s">
        <v>731</v>
      </c>
      <c r="J103" s="1" t="s">
        <v>732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733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730</v>
      </c>
      <c r="H104" s="1" t="s">
        <v>330</v>
      </c>
      <c r="I104" s="1" t="s">
        <v>731</v>
      </c>
      <c r="J104" s="1" t="s">
        <v>732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734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735</v>
      </c>
      <c r="H105" s="1" t="s">
        <v>736</v>
      </c>
      <c r="I105" s="1" t="s">
        <v>737</v>
      </c>
      <c r="J105" s="1" t="s">
        <v>738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739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740</v>
      </c>
      <c r="H106" s="1" t="s">
        <v>741</v>
      </c>
      <c r="I106" s="1" t="s">
        <v>742</v>
      </c>
      <c r="J106" s="1" t="s">
        <v>738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743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744</v>
      </c>
      <c r="H107" s="1" t="s">
        <v>745</v>
      </c>
      <c r="I107" s="1" t="s">
        <v>746</v>
      </c>
      <c r="J107" s="1" t="s">
        <v>747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748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749</v>
      </c>
      <c r="H108" s="1" t="s">
        <v>750</v>
      </c>
      <c r="I108" s="1" t="s">
        <v>751</v>
      </c>
      <c r="J108" s="1" t="s">
        <v>752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753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754</v>
      </c>
      <c r="H109" s="1" t="s">
        <v>755</v>
      </c>
      <c r="I109" s="1" t="s">
        <v>756</v>
      </c>
      <c r="J109" s="1" t="s">
        <v>757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758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759</v>
      </c>
      <c r="H110" s="1" t="s">
        <v>760</v>
      </c>
      <c r="I110" s="1" t="s">
        <v>761</v>
      </c>
      <c r="J110" s="1" t="s">
        <v>762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764</v>
      </c>
      <c r="H111" s="1" t="s">
        <v>765</v>
      </c>
      <c r="I111" s="1" t="s">
        <v>766</v>
      </c>
      <c r="J111" s="1" t="s">
        <v>767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768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764</v>
      </c>
      <c r="H112" s="1" t="s">
        <v>765</v>
      </c>
      <c r="I112" s="1" t="s">
        <v>766</v>
      </c>
      <c r="J112" s="1" t="s">
        <v>767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769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770</v>
      </c>
      <c r="H113" s="1" t="s">
        <v>771</v>
      </c>
      <c r="I113" s="1" t="s">
        <v>772</v>
      </c>
      <c r="J113" s="1" t="s">
        <v>773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774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775</v>
      </c>
      <c r="H114" s="1">
        <v>0.0</v>
      </c>
      <c r="I114" s="1">
        <v>0.0</v>
      </c>
      <c r="J114" s="1">
        <v>0.0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776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777</v>
      </c>
      <c r="I115" s="1" t="s">
        <v>778</v>
      </c>
      <c r="J115" s="1" t="s">
        <v>779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780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781</v>
      </c>
      <c r="I116" s="1" t="s">
        <v>782</v>
      </c>
      <c r="J116" s="1" t="s">
        <v>779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783</v>
      </c>
      <c r="C1" s="1" t="s">
        <v>784</v>
      </c>
      <c r="D1" s="1" t="s">
        <v>785</v>
      </c>
      <c r="E1" s="1" t="s">
        <v>786</v>
      </c>
      <c r="F1" s="1" t="s">
        <v>787</v>
      </c>
      <c r="G1" s="1" t="s">
        <v>788</v>
      </c>
      <c r="H1" s="1" t="s">
        <v>789</v>
      </c>
      <c r="I1" s="1" t="s">
        <v>790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791</v>
      </c>
      <c r="B2" s="1" t="s">
        <v>792</v>
      </c>
      <c r="C2" s="1" t="s">
        <v>793</v>
      </c>
      <c r="D2" s="1" t="s">
        <v>794</v>
      </c>
      <c r="E2" s="1" t="s">
        <v>795</v>
      </c>
      <c r="F2" s="1" t="s">
        <v>796</v>
      </c>
      <c r="G2" s="1" t="s">
        <v>797</v>
      </c>
      <c r="H2" s="1" t="s">
        <v>797</v>
      </c>
      <c r="I2" s="1" t="s">
        <v>798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799</v>
      </c>
      <c r="B3" s="1" t="s">
        <v>798</v>
      </c>
      <c r="C3" s="1" t="s">
        <v>800</v>
      </c>
      <c r="D3" s="1" t="s">
        <v>801</v>
      </c>
      <c r="E3" s="1" t="s">
        <v>802</v>
      </c>
      <c r="F3" s="1" t="s">
        <v>803</v>
      </c>
      <c r="G3" s="1" t="s">
        <v>804</v>
      </c>
      <c r="H3" s="1" t="s">
        <v>805</v>
      </c>
      <c r="I3" s="1" t="s">
        <v>798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806</v>
      </c>
      <c r="B4" s="1" t="s">
        <v>792</v>
      </c>
      <c r="C4" s="1" t="s">
        <v>807</v>
      </c>
      <c r="D4" s="1" t="s">
        <v>808</v>
      </c>
      <c r="E4" s="1" t="s">
        <v>795</v>
      </c>
      <c r="F4" s="1" t="s">
        <v>796</v>
      </c>
      <c r="G4" s="1" t="s">
        <v>797</v>
      </c>
      <c r="H4" s="1" t="s">
        <v>797</v>
      </c>
      <c r="I4" s="1" t="s">
        <v>797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799</v>
      </c>
      <c r="B5" s="1" t="s">
        <v>798</v>
      </c>
      <c r="C5" s="1" t="s">
        <v>809</v>
      </c>
      <c r="D5" s="1" t="s">
        <v>810</v>
      </c>
      <c r="E5" s="1" t="s">
        <v>811</v>
      </c>
      <c r="F5" s="1" t="s">
        <v>803</v>
      </c>
      <c r="G5" s="1" t="s">
        <v>804</v>
      </c>
      <c r="H5" s="1" t="s">
        <v>805</v>
      </c>
      <c r="I5" s="1" t="s">
        <v>805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812</v>
      </c>
      <c r="B6" s="1" t="s">
        <v>813</v>
      </c>
      <c r="C6" s="1" t="s">
        <v>814</v>
      </c>
      <c r="D6" s="1" t="s">
        <v>815</v>
      </c>
      <c r="E6" s="1" t="s">
        <v>816</v>
      </c>
      <c r="F6" s="1" t="s">
        <v>817</v>
      </c>
      <c r="G6" s="1" t="s">
        <v>818</v>
      </c>
      <c r="H6" s="1" t="s">
        <v>819</v>
      </c>
      <c r="I6" s="1" t="s">
        <v>820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821</v>
      </c>
      <c r="B7" s="1" t="s">
        <v>798</v>
      </c>
      <c r="C7" s="1" t="s">
        <v>798</v>
      </c>
      <c r="D7" s="1" t="s">
        <v>798</v>
      </c>
      <c r="E7" s="1" t="s">
        <v>798</v>
      </c>
      <c r="F7" s="1" t="s">
        <v>798</v>
      </c>
      <c r="G7" s="1" t="s">
        <v>798</v>
      </c>
      <c r="H7" s="1" t="s">
        <v>798</v>
      </c>
      <c r="I7" s="1" t="s">
        <v>798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822</v>
      </c>
      <c r="B8" s="1" t="s">
        <v>798</v>
      </c>
      <c r="C8" s="1" t="s">
        <v>823</v>
      </c>
      <c r="D8" s="1" t="s">
        <v>824</v>
      </c>
      <c r="E8" s="1" t="s">
        <v>825</v>
      </c>
      <c r="F8" s="1" t="s">
        <v>826</v>
      </c>
      <c r="G8" s="1" t="s">
        <v>825</v>
      </c>
      <c r="H8" s="1" t="s">
        <v>825</v>
      </c>
      <c r="I8" s="1" t="s">
        <v>827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828</v>
      </c>
      <c r="B9" s="1" t="s">
        <v>829</v>
      </c>
      <c r="C9" s="1" t="s">
        <v>830</v>
      </c>
      <c r="D9" s="1" t="s">
        <v>831</v>
      </c>
      <c r="E9" s="1" t="s">
        <v>832</v>
      </c>
      <c r="F9" s="1" t="s">
        <v>833</v>
      </c>
      <c r="G9" s="1" t="s">
        <v>834</v>
      </c>
      <c r="H9" s="1" t="s">
        <v>835</v>
      </c>
      <c r="I9" s="1" t="s">
        <v>836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837</v>
      </c>
      <c r="B10" s="1" t="s">
        <v>825</v>
      </c>
      <c r="C10" s="1" t="s">
        <v>825</v>
      </c>
      <c r="D10" s="1" t="s">
        <v>825</v>
      </c>
      <c r="E10" s="1" t="s">
        <v>825</v>
      </c>
      <c r="F10" s="1" t="s">
        <v>825</v>
      </c>
      <c r="G10" s="1" t="s">
        <v>834</v>
      </c>
      <c r="H10" s="1" t="s">
        <v>835</v>
      </c>
      <c r="I10" s="1" t="s">
        <v>836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838</v>
      </c>
      <c r="B11" s="1" t="s">
        <v>839</v>
      </c>
      <c r="C11" s="1" t="s">
        <v>840</v>
      </c>
      <c r="D11" s="1" t="s">
        <v>841</v>
      </c>
      <c r="E11" s="1" t="s">
        <v>798</v>
      </c>
      <c r="F11" s="1" t="s">
        <v>798</v>
      </c>
      <c r="G11" s="1" t="s">
        <v>798</v>
      </c>
      <c r="H11" s="1" t="s">
        <v>798</v>
      </c>
      <c r="I11" s="1" t="s">
        <v>798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842</v>
      </c>
      <c r="B12" s="1" t="s">
        <v>826</v>
      </c>
      <c r="C12" s="1" t="s">
        <v>826</v>
      </c>
      <c r="D12" s="1" t="s">
        <v>826</v>
      </c>
      <c r="E12" s="1" t="s">
        <v>826</v>
      </c>
      <c r="F12" s="1" t="s">
        <v>825</v>
      </c>
      <c r="G12" s="1" t="s">
        <v>843</v>
      </c>
      <c r="H12" s="1" t="s">
        <v>844</v>
      </c>
      <c r="I12" s="1" t="s">
        <v>845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846</v>
      </c>
      <c r="B13" s="1" t="s">
        <v>847</v>
      </c>
      <c r="C13" s="1" t="s">
        <v>848</v>
      </c>
      <c r="D13" s="1" t="s">
        <v>849</v>
      </c>
      <c r="E13" s="1" t="s">
        <v>798</v>
      </c>
      <c r="F13" s="1" t="s">
        <v>798</v>
      </c>
      <c r="G13" s="1" t="s">
        <v>798</v>
      </c>
      <c r="H13" s="1" t="s">
        <v>798</v>
      </c>
      <c r="I13" s="1" t="s">
        <v>798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850</v>
      </c>
      <c r="B14" s="1" t="s">
        <v>851</v>
      </c>
      <c r="C14" s="1" t="s">
        <v>851</v>
      </c>
      <c r="D14" s="1" t="s">
        <v>851</v>
      </c>
      <c r="E14" s="1" t="s">
        <v>798</v>
      </c>
      <c r="F14" s="1" t="s">
        <v>798</v>
      </c>
      <c r="G14" s="1" t="s">
        <v>798</v>
      </c>
      <c r="H14" s="1" t="s">
        <v>798</v>
      </c>
      <c r="I14" s="1" t="s">
        <v>798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852</v>
      </c>
      <c r="B15" s="1" t="s">
        <v>798</v>
      </c>
      <c r="C15" s="1" t="s">
        <v>798</v>
      </c>
      <c r="D15" s="1" t="s">
        <v>798</v>
      </c>
      <c r="E15" s="1" t="s">
        <v>798</v>
      </c>
      <c r="F15" s="1" t="s">
        <v>798</v>
      </c>
      <c r="G15" s="1" t="s">
        <v>798</v>
      </c>
      <c r="H15" s="1" t="s">
        <v>798</v>
      </c>
      <c r="I15" s="1" t="s">
        <v>798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853</v>
      </c>
      <c r="B16" s="1" t="s">
        <v>798</v>
      </c>
      <c r="C16" s="1" t="s">
        <v>798</v>
      </c>
      <c r="D16" s="1" t="s">
        <v>798</v>
      </c>
      <c r="E16" s="1" t="s">
        <v>798</v>
      </c>
      <c r="F16" s="1" t="s">
        <v>798</v>
      </c>
      <c r="G16" s="1" t="s">
        <v>798</v>
      </c>
      <c r="H16" s="1" t="s">
        <v>798</v>
      </c>
      <c r="I16" s="1" t="s">
        <v>798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854</v>
      </c>
      <c r="B17" s="1" t="s">
        <v>148</v>
      </c>
      <c r="C17" s="1" t="s">
        <v>149</v>
      </c>
      <c r="D17" s="1" t="s">
        <v>150</v>
      </c>
      <c r="E17" s="1" t="s">
        <v>151</v>
      </c>
      <c r="F17" s="1" t="s">
        <v>152</v>
      </c>
      <c r="G17" s="1" t="s">
        <v>855</v>
      </c>
      <c r="H17" s="1" t="s">
        <v>856</v>
      </c>
      <c r="I17" s="1" t="s">
        <v>857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858</v>
      </c>
      <c r="B18" s="1" t="s">
        <v>798</v>
      </c>
      <c r="C18" s="1" t="s">
        <v>798</v>
      </c>
      <c r="D18" s="1" t="s">
        <v>798</v>
      </c>
      <c r="E18" s="1" t="s">
        <v>798</v>
      </c>
      <c r="F18" s="1" t="s">
        <v>798</v>
      </c>
      <c r="G18" s="1" t="s">
        <v>798</v>
      </c>
      <c r="H18" s="1" t="s">
        <v>798</v>
      </c>
      <c r="I18" s="1" t="s">
        <v>798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859</v>
      </c>
      <c r="B19" s="1" t="s">
        <v>860</v>
      </c>
      <c r="C19" s="1" t="s">
        <v>861</v>
      </c>
      <c r="D19" s="1" t="s">
        <v>862</v>
      </c>
      <c r="E19" s="1" t="s">
        <v>863</v>
      </c>
      <c r="F19" s="1" t="s">
        <v>864</v>
      </c>
      <c r="G19" s="1" t="s">
        <v>720</v>
      </c>
      <c r="H19" s="1" t="s">
        <v>865</v>
      </c>
      <c r="I19" s="1" t="s">
        <v>866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 t="s">
        <v>867</v>
      </c>
      <c r="C20" s="1" t="s">
        <v>868</v>
      </c>
      <c r="D20" s="1" t="s">
        <v>869</v>
      </c>
      <c r="E20" s="1" t="s">
        <v>798</v>
      </c>
      <c r="F20" s="1" t="s">
        <v>798</v>
      </c>
      <c r="G20" s="1" t="s">
        <v>798</v>
      </c>
      <c r="H20" s="1" t="s">
        <v>798</v>
      </c>
      <c r="I20" s="1" t="s">
        <v>798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870</v>
      </c>
      <c r="B21" s="1" t="s">
        <v>871</v>
      </c>
      <c r="C21" s="1" t="s">
        <v>872</v>
      </c>
      <c r="D21" s="1" t="s">
        <v>873</v>
      </c>
      <c r="E21" s="1" t="s">
        <v>874</v>
      </c>
      <c r="F21" s="1" t="s">
        <v>875</v>
      </c>
      <c r="G21" s="1" t="s">
        <v>876</v>
      </c>
      <c r="H21" s="1" t="s">
        <v>877</v>
      </c>
      <c r="I21" s="1" t="s">
        <v>878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879</v>
      </c>
      <c r="B22" s="1" t="s">
        <v>880</v>
      </c>
      <c r="C22" s="1" t="s">
        <v>881</v>
      </c>
      <c r="D22" s="1" t="s">
        <v>882</v>
      </c>
      <c r="E22" s="1" t="s">
        <v>883</v>
      </c>
      <c r="F22" s="1" t="s">
        <v>884</v>
      </c>
      <c r="G22" s="1" t="s">
        <v>885</v>
      </c>
      <c r="H22" s="1" t="s">
        <v>886</v>
      </c>
      <c r="I22" s="1" t="s">
        <v>878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798</v>
      </c>
      <c r="C23" s="1" t="s">
        <v>887</v>
      </c>
      <c r="D23" s="1" t="s">
        <v>888</v>
      </c>
      <c r="E23" s="1" t="s">
        <v>798</v>
      </c>
      <c r="F23" s="1" t="s">
        <v>798</v>
      </c>
      <c r="G23" s="1" t="s">
        <v>798</v>
      </c>
      <c r="H23" s="1" t="s">
        <v>798</v>
      </c>
      <c r="I23" s="1" t="s">
        <v>798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889</v>
      </c>
      <c r="B24" s="1" t="s">
        <v>890</v>
      </c>
      <c r="C24" s="1" t="s">
        <v>891</v>
      </c>
      <c r="D24" s="1" t="s">
        <v>892</v>
      </c>
      <c r="E24" s="1" t="s">
        <v>893</v>
      </c>
      <c r="F24" s="1" t="s">
        <v>894</v>
      </c>
      <c r="G24" s="1" t="s">
        <v>895</v>
      </c>
      <c r="H24" s="1" t="s">
        <v>895</v>
      </c>
      <c r="I24" s="1" t="s">
        <v>895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896</v>
      </c>
      <c r="B25" s="1" t="s">
        <v>897</v>
      </c>
      <c r="C25" s="1" t="s">
        <v>898</v>
      </c>
      <c r="D25" s="1" t="s">
        <v>899</v>
      </c>
      <c r="E25" s="1" t="s">
        <v>900</v>
      </c>
      <c r="F25" s="1" t="s">
        <v>901</v>
      </c>
      <c r="G25" s="1" t="s">
        <v>902</v>
      </c>
      <c r="H25" s="1" t="s">
        <v>902</v>
      </c>
      <c r="I25" s="1" t="s">
        <v>798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903</v>
      </c>
      <c r="B26" s="1" t="s">
        <v>904</v>
      </c>
      <c r="C26" s="1" t="s">
        <v>905</v>
      </c>
      <c r="D26" s="1" t="s">
        <v>906</v>
      </c>
      <c r="E26" s="1" t="s">
        <v>907</v>
      </c>
      <c r="F26" s="1" t="s">
        <v>908</v>
      </c>
      <c r="G26" s="1" t="s">
        <v>798</v>
      </c>
      <c r="H26" s="1" t="s">
        <v>798</v>
      </c>
      <c r="I26" s="1" t="s">
        <v>798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909</v>
      </c>
      <c r="B2" s="1" t="s">
        <v>910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911</v>
      </c>
      <c r="B3" s="1" t="s">
        <v>912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913</v>
      </c>
      <c r="B4" s="1" t="s">
        <v>914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915</v>
      </c>
      <c r="B5" s="1" t="s">
        <v>916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917</v>
      </c>
      <c r="B6" s="1" t="s">
        <v>918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920</v>
      </c>
      <c r="B8" s="1" t="s">
        <v>921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922</v>
      </c>
      <c r="B9" s="4" t="s">
        <v>923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924</v>
      </c>
      <c r="B10" s="1" t="s">
        <v>925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926</v>
      </c>
      <c r="B11" s="1" t="s">
        <v>927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928</v>
      </c>
      <c r="B12" s="1" t="s">
        <v>925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929</v>
      </c>
      <c r="B13" s="1" t="s">
        <v>930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931</v>
      </c>
      <c r="B14" s="1" t="s">
        <v>932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933</v>
      </c>
      <c r="B15" s="1" t="s">
        <v>930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934</v>
      </c>
      <c r="B16" s="1" t="s">
        <v>935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936</v>
      </c>
      <c r="B17" s="1">
        <v>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937</v>
      </c>
      <c r="B18" s="1" t="s">
        <v>938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939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940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942</v>
      </c>
      <c r="B22" s="1">
        <v>0.949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943</v>
      </c>
      <c r="B23" s="1">
        <v>0.93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944</v>
      </c>
      <c r="B24" s="1">
        <v>0.92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945</v>
      </c>
      <c r="B25" s="1">
        <v>0.99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946</v>
      </c>
      <c r="B26" s="1">
        <v>0.949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947</v>
      </c>
      <c r="B27" s="1">
        <v>0.93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948</v>
      </c>
      <c r="B28" s="1">
        <v>0.92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949</v>
      </c>
      <c r="B29" s="1">
        <v>0.99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950</v>
      </c>
      <c r="B30" s="1">
        <v>0.631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951</v>
      </c>
      <c r="B31" s="1">
        <v>12.37375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952</v>
      </c>
      <c r="B32" s="1">
        <v>-1.2530379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953</v>
      </c>
      <c r="B33" s="1">
        <v>164931.0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954</v>
      </c>
      <c r="B34" s="1">
        <v>164931.0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955</v>
      </c>
      <c r="B35" s="1">
        <v>289037.0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956</v>
      </c>
      <c r="B36" s="1">
        <v>208720.0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957</v>
      </c>
      <c r="B37" s="1">
        <v>208720.0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958</v>
      </c>
      <c r="B38" s="1">
        <v>0.9737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959</v>
      </c>
      <c r="B39" s="1">
        <v>0.9899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960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961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962</v>
      </c>
      <c r="B42" s="1">
        <v>5.3967564E7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963</v>
      </c>
      <c r="B43" s="1">
        <v>0.919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964</v>
      </c>
      <c r="B44" s="1">
        <v>1.89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965</v>
      </c>
      <c r="B45" s="1">
        <v>0.45558012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966</v>
      </c>
      <c r="B46" s="1">
        <v>1.13244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967</v>
      </c>
      <c r="B47" s="1">
        <v>1.33801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968</v>
      </c>
      <c r="B48" s="1" t="s">
        <v>969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970</v>
      </c>
      <c r="B49" s="1">
        <v>5188984.0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971</v>
      </c>
      <c r="B50" s="1">
        <v>0.14735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972</v>
      </c>
      <c r="B51" s="1">
        <v>4.0465509E7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973</v>
      </c>
      <c r="B52" s="1">
        <v>5.45182E7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974</v>
      </c>
      <c r="B53" s="1">
        <v>625191.0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975</v>
      </c>
      <c r="B54" s="1">
        <v>384302.0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976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977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978</v>
      </c>
      <c r="B57" s="1">
        <v>0.0116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979</v>
      </c>
      <c r="B58" s="1">
        <v>0.20132999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980</v>
      </c>
      <c r="B59" s="1">
        <v>0.23047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981</v>
      </c>
      <c r="B60" s="1">
        <v>2.08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982</v>
      </c>
      <c r="B61" s="1">
        <v>0.014099999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983</v>
      </c>
      <c r="B62" s="1">
        <v>5.45182E7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984</v>
      </c>
      <c r="B63" s="1">
        <v>2.017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985</v>
      </c>
      <c r="B64" s="1">
        <v>0.4907784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986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987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988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989</v>
      </c>
      <c r="B68" s="1">
        <v>1.7455E7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990</v>
      </c>
      <c r="B69" s="1">
        <v>0.08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991</v>
      </c>
      <c r="B70" s="1">
        <v>-1.11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992</v>
      </c>
      <c r="B71" s="1">
        <v>0.044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993</v>
      </c>
      <c r="B72" s="1">
        <v>0.247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994</v>
      </c>
      <c r="B73" s="1">
        <v>-0.35000002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995</v>
      </c>
      <c r="B74" s="1">
        <v>0.22455823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996</v>
      </c>
      <c r="B75" s="1" t="s">
        <v>997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998</v>
      </c>
      <c r="B76" s="1" t="s">
        <v>999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1000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1001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1002</v>
      </c>
      <c r="B79" s="1" t="s">
        <v>1003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1004</v>
      </c>
      <c r="B80" s="1" t="s">
        <v>1003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1005</v>
      </c>
      <c r="B81" s="1">
        <v>1.5096294E9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1006</v>
      </c>
      <c r="B82" s="1" t="s">
        <v>1007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1008</v>
      </c>
      <c r="B83" s="1" t="s">
        <v>1009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1010</v>
      </c>
      <c r="B84" s="1" t="s">
        <v>1011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1012</v>
      </c>
      <c r="B85" s="1" t="s">
        <v>1013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1014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1015</v>
      </c>
      <c r="B87" s="1">
        <v>0.9899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1016</v>
      </c>
      <c r="B88" s="1">
        <v>5.0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1017</v>
      </c>
      <c r="B89" s="1">
        <v>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1018</v>
      </c>
      <c r="B90" s="1">
        <v>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1019</v>
      </c>
      <c r="B91" s="1">
        <v>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1020</v>
      </c>
      <c r="B92" s="1">
        <v>2.66667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1021</v>
      </c>
      <c r="B93" s="1" t="s">
        <v>1022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1023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1024</v>
      </c>
      <c r="B95" s="1">
        <v>6.3527E7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1025</v>
      </c>
      <c r="B96" s="1">
        <v>1.175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1026</v>
      </c>
      <c r="B97" s="1">
        <v>2.1008E7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1027</v>
      </c>
      <c r="B98" s="1">
        <v>4938000.0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1028</v>
      </c>
      <c r="B99" s="1">
        <v>2.608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1029</v>
      </c>
      <c r="B100" s="1">
        <v>2.678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1030</v>
      </c>
      <c r="B101" s="1">
        <v>1.18459E8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1031</v>
      </c>
      <c r="B102" s="1">
        <v>6.134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1032</v>
      </c>
      <c r="B103" s="1">
        <v>2.223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1033</v>
      </c>
      <c r="B104" s="1">
        <v>0.104820006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1034</v>
      </c>
      <c r="B105" s="1">
        <v>0.25805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1035</v>
      </c>
      <c r="B106" s="1">
        <v>4.4451E7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1036</v>
      </c>
      <c r="B107" s="1">
        <v>1475500.0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1037</v>
      </c>
      <c r="B108" s="1">
        <v>-1.4384E7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1038</v>
      </c>
      <c r="B109" s="1">
        <v>2.754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1039</v>
      </c>
      <c r="B110" s="1">
        <v>0.37523997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1040</v>
      </c>
      <c r="B111" s="1">
        <v>0.17733999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1041</v>
      </c>
      <c r="B112" s="1">
        <v>-1.86928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1042</v>
      </c>
      <c r="B113" s="1" t="s">
        <v>969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1043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52</v>
      </c>
      <c r="B3" s="1">
        <v>0.0</v>
      </c>
      <c r="C3" s="1">
        <v>-21.0</v>
      </c>
      <c r="D3" s="1">
        <v>-26.0</v>
      </c>
      <c r="E3" s="1">
        <v>-25.0</v>
      </c>
      <c r="F3" s="1">
        <v>-26.0</v>
      </c>
      <c r="G3" s="1">
        <v>-55.0</v>
      </c>
      <c r="H3" s="1">
        <v>-40.0</v>
      </c>
      <c r="I3" s="1">
        <v>54.0</v>
      </c>
      <c r="J3" s="1">
        <v>-9.0</v>
      </c>
      <c r="K3" s="1">
        <f>IF(J3*FORECAST(K2,B3:J3,B2:J2)&gt;0,FORECAST(K2,B3:J3,B2:J2),J3)*$X$1</f>
        <v>-5.527777778</v>
      </c>
      <c r="L3" s="1">
        <f>IF(K3*FORECAST(L2,B3:K3,B2:K2)&gt;0,FORECAST(L2,B3:K3,B2:K2),K3)*$X$1</f>
        <v>-3.344444444</v>
      </c>
      <c r="M3" s="1">
        <f>IF(L3*FORECAST(M2,B3:L3,B2:L2)&gt;0,FORECAST(M2,B3:L3,B2:L2),L3)*$X$1</f>
        <v>-1.161111111</v>
      </c>
      <c r="N3" s="1">
        <f>IF(M3*FORECAST(N2,B3:M3,B2:M2)&gt;0,FORECAST(N2,B3:M3,B2:M2),M3)*$X$1</f>
        <v>-1.161111111</v>
      </c>
      <c r="O3" s="1">
        <f>IF(N3*FORECAST(O2,B3:N3,B2:N2)&gt;0,FORECAST(O2,B3:N3,B2:N2),N3)*$X$1</f>
        <v>-1.161111111</v>
      </c>
      <c r="P3" s="1">
        <f>IF(O3*FORECAST(P2,B3:O3,B2:O2)&gt;0,FORECAST(P2,B3:O3,B2:O2),O3)*$X$1</f>
        <v>-1.161111111</v>
      </c>
      <c r="Q3" s="1">
        <f>IF(P3*FORECAST(Q2,B3:P3,B2:P2)&gt;0,FORECAST(Q2,B3:P3,B2:P2),P3)*$X$1</f>
        <v>-1.161111111</v>
      </c>
      <c r="R3" s="5">
        <f>IF(Q3*FORECAST(R2,B3:Q3,B2:Q2)&gt;0,FORECAST(R2,B3:Q3,B2:Q2),Q3)*$X$1</f>
        <v>-1.161111111</v>
      </c>
      <c r="S3" s="5">
        <f>IF(R3*FORECAST(S2,B3:R3,B2:R2)&gt;0,FORECAST(S2,B3:R3,B2:R2),R3)*$X$1</f>
        <v>-1.161111111</v>
      </c>
      <c r="T3" s="5">
        <f>IF(S3*FORECAST(T2,B3:S3,B2:S2)&gt;0,FORECAST(T2,B3:S3,B2:S2),S3)*$X$1</f>
        <v>-1.161111111</v>
      </c>
      <c r="U3" s="5">
        <f>IF(T3*FORECAST(U2,B3:T3,B2:T2)&gt;0,FORECAST(U2,B3:T3,B2:T2),T3)*$X$1</f>
        <v>-1.161111111</v>
      </c>
      <c r="V3" s="5">
        <f>IF(U3*FORECAST(V2,B3:U3,B2:U2)&gt;0,FORECAST(V2,B3:U3,B2:U2),U3)*$X$1</f>
        <v>-1.161111111</v>
      </c>
      <c r="W3" s="2"/>
      <c r="X3" s="2"/>
      <c r="Y3" s="2"/>
      <c r="Z3" s="2"/>
    </row>
    <row r="4">
      <c r="A4" s="3" t="s">
        <v>107</v>
      </c>
      <c r="B4" s="1">
        <v>-5.0</v>
      </c>
      <c r="C4" s="1">
        <v>-10.0</v>
      </c>
      <c r="D4" s="1">
        <v>-87.0</v>
      </c>
      <c r="E4" s="1">
        <v>-115.0</v>
      </c>
      <c r="F4" s="1">
        <v>-76.0</v>
      </c>
      <c r="G4" s="1">
        <v>-119.0</v>
      </c>
      <c r="H4" s="1">
        <v>-90.0</v>
      </c>
      <c r="I4" s="1">
        <v>-102.0</v>
      </c>
      <c r="J4" s="1">
        <v>-70.0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1044</v>
      </c>
      <c r="B5" s="1">
        <v>25.0</v>
      </c>
      <c r="C5" s="1">
        <v>31.0</v>
      </c>
      <c r="D5" s="1">
        <v>2.0</v>
      </c>
      <c r="E5" s="1">
        <v>16.0</v>
      </c>
      <c r="F5" s="1">
        <v>18.0</v>
      </c>
      <c r="G5" s="1">
        <v>22.0</v>
      </c>
      <c r="H5" s="1">
        <v>30.0</v>
      </c>
      <c r="I5" s="1">
        <v>37.0</v>
      </c>
      <c r="J5" s="1">
        <v>52.0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1045</v>
      </c>
      <c r="L7" s="1">
        <f>IF(V3*FORECAST(V2,B3:V3,B2:V2)&gt;0,FORECAST(V2,B3:V3,B2:V2),U3)*$X$1 * (1+0.02)/(0.0874-0.02)</f>
        <v>-17.57171118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1046</v>
      </c>
      <c r="L8" s="6">
        <f t="array" ref="L8">NPV(0.0874,L3:V3)</f>
        <v>-10.00744883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1047</v>
      </c>
      <c r="L9" s="6">
        <f t="array" ref="L9">NPV(0.0874,L16:V16)</f>
        <v>-6.990873456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1048</v>
      </c>
      <c r="L10" s="6">
        <f>L8 + L9</f>
        <v>-16.99832228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1049</v>
      </c>
      <c r="L12" s="6">
        <f>L10 - L11</f>
        <v>53.00167772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1050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1.019263033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-17.57171118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-13.0</v>
      </c>
      <c r="C3" s="1">
        <v>-32.0</v>
      </c>
      <c r="D3" s="1">
        <v>-39.0</v>
      </c>
      <c r="E3" s="1">
        <v>-41.0</v>
      </c>
      <c r="F3" s="1">
        <v>-60.0</v>
      </c>
      <c r="G3" s="1">
        <v>-78.0</v>
      </c>
      <c r="H3" s="1">
        <v>-89.0</v>
      </c>
      <c r="I3" s="1">
        <v>-46.0</v>
      </c>
      <c r="J3" s="1">
        <v>22.0</v>
      </c>
      <c r="K3" s="1">
        <f>IF(J3*FORECAST(K2,B3:J3,B2:J2)&gt;0,FORECAST(K2,B3:J3,B2:J2),J3)*$X$1</f>
        <v>22</v>
      </c>
      <c r="L3" s="1">
        <f>IF(K3*FORECAST(L2,B3:K3,B2:K2)&gt;0,FORECAST(L2,B3:K3,B2:K2),K3)*$X$1</f>
        <v>22</v>
      </c>
      <c r="M3" s="1">
        <f>IF(L3*FORECAST(M2,B3:L3,B2:L2)&gt;0,FORECAST(M2,B3:L3,B2:L2),L3)*$X$1</f>
        <v>22</v>
      </c>
      <c r="N3" s="1">
        <f>IF(M3*FORECAST(N2,B3:M3,B2:M2)&gt;0,FORECAST(N2,B3:M3,B2:M2),M3)*$X$1</f>
        <v>11.53030303</v>
      </c>
      <c r="O3" s="1">
        <f>IF(N3*FORECAST(O2,B3:N3,B2:N2)&gt;0,FORECAST(O2,B3:N3,B2:N2),N3)*$X$1</f>
        <v>17.27855478</v>
      </c>
      <c r="P3" s="1">
        <f>IF(O3*FORECAST(P2,B3:O3,B2:O2)&gt;0,FORECAST(P2,B3:O3,B2:O2),O3)*$X$1</f>
        <v>23.02680653</v>
      </c>
      <c r="Q3" s="1">
        <f>IF(P3*FORECAST(Q2,B3:P3,B2:P2)&gt;0,FORECAST(Q2,B3:P3,B2:P2),P3)*$X$1</f>
        <v>28.77505828</v>
      </c>
      <c r="R3" s="5">
        <f>IF(Q3*FORECAST(R2,B3:Q3,B2:Q2)&gt;0,FORECAST(R2,B3:Q3,B2:Q2),Q3)*$X$1</f>
        <v>34.52331002</v>
      </c>
      <c r="S3" s="5">
        <f>IF(R3*FORECAST(S2,B3:R3,B2:R2)&gt;0,FORECAST(S2,B3:R3,B2:R2),R3)*$X$1</f>
        <v>40.27156177</v>
      </c>
      <c r="T3" s="5">
        <f>IF(S3*FORECAST(T2,B3:S3,B2:S2)&gt;0,FORECAST(T2,B3:S3,B2:S2),S3)*$X$1</f>
        <v>46.01981352</v>
      </c>
      <c r="U3" s="5">
        <f>IF(T3*FORECAST(U2,B3:T3,B2:T2)&gt;0,FORECAST(U2,B3:T3,B2:T2),T3)*$X$1</f>
        <v>51.76806527</v>
      </c>
      <c r="V3" s="5">
        <f>IF(U3*FORECAST(V2,B3:U3,B2:U2)&gt;0,FORECAST(V2,B3:U3,B2:U2),U3)*$X$1</f>
        <v>57.51631702</v>
      </c>
      <c r="W3" s="2"/>
      <c r="X3" s="2"/>
      <c r="Y3" s="2"/>
      <c r="Z3" s="2"/>
    </row>
    <row r="4">
      <c r="A4" s="3" t="s">
        <v>107</v>
      </c>
      <c r="B4" s="1">
        <v>-5.0</v>
      </c>
      <c r="C4" s="1">
        <v>-10.0</v>
      </c>
      <c r="D4" s="1">
        <v>-87.0</v>
      </c>
      <c r="E4" s="1">
        <v>-115.0</v>
      </c>
      <c r="F4" s="1">
        <v>-76.0</v>
      </c>
      <c r="G4" s="1">
        <v>-119.0</v>
      </c>
      <c r="H4" s="1">
        <v>-90.0</v>
      </c>
      <c r="I4" s="1">
        <v>-102.0</v>
      </c>
      <c r="J4" s="1">
        <v>-70.0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1044</v>
      </c>
      <c r="B5" s="1">
        <v>25.0</v>
      </c>
      <c r="C5" s="1">
        <v>31.0</v>
      </c>
      <c r="D5" s="1">
        <v>2.0</v>
      </c>
      <c r="E5" s="1">
        <v>16.0</v>
      </c>
      <c r="F5" s="1">
        <v>18.0</v>
      </c>
      <c r="G5" s="1">
        <v>22.0</v>
      </c>
      <c r="H5" s="1">
        <v>30.0</v>
      </c>
      <c r="I5" s="1">
        <v>37.0</v>
      </c>
      <c r="J5" s="1">
        <v>52.0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1045</v>
      </c>
      <c r="L7" s="1">
        <f>IF(V3*FORECAST(V2,B3:V3,B2:V2)&gt;0,FORECAST(V2,B3:V3,B2:V2),U3)*$X$1 * (1+0.02)/(0.0874-0.02)</f>
        <v>870.4249756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1046</v>
      </c>
      <c r="L8" s="6">
        <f t="array" ref="L8">NPV(0.0874,L3:V3)</f>
        <v>199.4462196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1047</v>
      </c>
      <c r="L9" s="6">
        <f t="array" ref="L9">NPV(0.0874,L16:V16)</f>
        <v>346.2969996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1048</v>
      </c>
      <c r="L10" s="6">
        <f>L8 + L9</f>
        <v>545.7432192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1049</v>
      </c>
      <c r="L12" s="6">
        <f>L10 - L11</f>
        <v>615.7432192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1050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11.84121575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870.4249756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