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<sst xmlns="http://schemas.openxmlformats.org/spreadsheetml/2006/main" count="1983" uniqueCount="1732">
  <si>
    <t>ticker</t>
  </si>
  <si>
    <t>SPR</t>
  </si>
  <si>
    <t>nombre</t>
  </si>
  <si>
    <t>SPIRIT AEROSYSTEMS HOLDIN</t>
  </si>
  <si>
    <t>empresa</t>
  </si>
  <si>
    <t>Aerospace &amp; Defense</t>
  </si>
  <si>
    <t>Open</t>
  </si>
  <si>
    <t>Target Price</t>
  </si>
  <si>
    <t>Upside</t>
  </si>
  <si>
    <t>-528.42%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</si>
  <si>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</si>
  <si>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</si>
  <si>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</si>
  <si>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</si>
  <si>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</si>
  <si>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</si>
  <si>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</si>
  <si>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</si>
  <si>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341.48%</t>
  </si>
  <si>
    <t>Total Assets Growth</t>
  </si>
  <si>
    <t>-10.73%</t>
  </si>
  <si>
    <t>Net Property, Plant and Equipment Growth</t>
  </si>
  <si>
    <t>-8.72%</t>
  </si>
  <si>
    <t>EBITDA Growth</t>
  </si>
  <si>
    <t>2.27%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</si>
  <si>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</si>
  <si>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</si>
  <si>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</si>
  <si>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</si>
  <si>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</si>
  <si>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</si>
  <si>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</si>
  <si>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</si>
  <si>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</si>
  <si>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</si>
  <si>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</si>
  <si>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</si>
  <si>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</si>
  <si>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</si>
  <si>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</si>
  <si>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</si>
  <si>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</si>
  <si>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</si>
  <si>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</si>
  <si>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</si>
  <si>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</si>
  <si>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</si>
  <si>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</si>
  <si>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</si>
  <si>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</si>
  <si>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</si>
  <si>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</si>
  <si>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</si>
  <si>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</si>
  <si>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</si>
  <si>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</si>
  <si>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</si>
  <si>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</si>
  <si>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</si>
  <si>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</si>
  <si>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</si>
  <si>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</si>
  <si>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</si>
  <si>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</si>
  <si>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</si>
  <si>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</si>
  <si>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</si>
  <si>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</si>
  <si>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</si>
  <si>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</si>
  <si>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</si>
  <si>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</si>
  <si>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</si>
  <si>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</si>
  <si>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</si>
  <si>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</si>
  <si>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</si>
  <si>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</si>
  <si>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</si>
  <si>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</si>
  <si>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</si>
  <si>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</si>
  <si>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</si>
  <si>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</si>
  <si>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</si>
  <si>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</si>
  <si>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</si>
  <si>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</si>
  <si>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</si>
  <si>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</si>
  <si>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</si>
  <si>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</si>
  <si>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</si>
  <si>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</si>
  <si>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</si>
  <si>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</si>
  <si>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</si>
  <si>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</si>
  <si>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</si>
  <si>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</si>
  <si>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</si>
  <si>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</si>
  <si>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</si>
  <si>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</si>
  <si>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</si>
  <si>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</si>
  <si>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</si>
  <si>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</si>
  <si>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</si>
  <si>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</si>
  <si>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</si>
  <si>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</si>
  <si>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</si>
  <si>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</si>
  <si>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</si>
  <si>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</si>
  <si>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</si>
  <si>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</si>
  <si>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</si>
  <si>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</si>
  <si>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</si>
  <si>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</si>
  <si>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</si>
  <si>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11.49</t>
  </si>
  <si>
    <t>15.63</t>
  </si>
  <si>
    <t>15.85</t>
  </si>
  <si>
    <t>15.74</t>
  </si>
  <si>
    <t>11.74</t>
  </si>
  <si>
    <t>16.79</t>
  </si>
  <si>
    <t>8.12</t>
  </si>
  <si>
    <t>4.27</t>
  </si>
  <si>
    <t>-2.35</t>
  </si>
  <si>
    <t>-4.31</t>
  </si>
  <si>
    <t>Tangible Book Value</t>
  </si>
  <si>
    <t>Tangible Book Value Per Share</t>
  </si>
  <si>
    <t>11.21</t>
  </si>
  <si>
    <t>15.37</t>
  </si>
  <si>
    <t>15.68</t>
  </si>
  <si>
    <t>15.53</t>
  </si>
  <si>
    <t>11.56</t>
  </si>
  <si>
    <t>16.65</t>
  </si>
  <si>
    <t>0.61</t>
  </si>
  <si>
    <t>-3.78</t>
  </si>
  <si>
    <t>-10.41</t>
  </si>
  <si>
    <t>-11.47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</si>
  <si>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</si>
  <si>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</si>
  <si>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</si>
  <si>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</si>
  <si>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</si>
  <si>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</si>
  <si>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</si>
  <si>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</si>
  <si>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</si>
  <si>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</si>
  <si>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</si>
  <si>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</si>
  <si>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</si>
  <si>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</si>
  <si>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</si>
  <si>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</si>
  <si>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</si>
  <si>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</si>
  <si>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</si>
  <si>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</si>
  <si>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</si>
  <si>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</si>
  <si>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</si>
  <si>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</si>
  <si>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</si>
  <si>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</si>
  <si>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</si>
  <si>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</si>
  <si>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</si>
  <si>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</si>
  <si>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</si>
  <si>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</si>
  <si>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</si>
  <si>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</si>
  <si>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</si>
  <si>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</si>
  <si>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</si>
  <si>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</si>
  <si>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</si>
  <si>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</si>
  <si>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</si>
  <si>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</si>
  <si>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</si>
  <si>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</si>
  <si>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</si>
  <si>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</si>
  <si>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</si>
  <si>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</si>
  <si>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</si>
  <si>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2.55</t>
  </si>
  <si>
    <t>5.69</t>
  </si>
  <si>
    <t>3.72</t>
  </si>
  <si>
    <t>3.04</t>
  </si>
  <si>
    <t>5.71</t>
  </si>
  <si>
    <t>5.11</t>
  </si>
  <si>
    <t>-8.38</t>
  </si>
  <si>
    <t>-5.19</t>
  </si>
  <si>
    <t>-5.22</t>
  </si>
  <si>
    <t>-5.78</t>
  </si>
  <si>
    <t>Basic EPS - Continuing Operations</t>
  </si>
  <si>
    <t>Basic Weighted Average Shares Outstanding</t>
  </si>
  <si>
    <t>Net EPS - Diluted</t>
  </si>
  <si>
    <t>2.53</t>
  </si>
  <si>
    <t>5.66</t>
  </si>
  <si>
    <t>3.7</t>
  </si>
  <si>
    <t>3.01</t>
  </si>
  <si>
    <t>5.06</t>
  </si>
  <si>
    <t>Diluted EPS - Continuing Operations</t>
  </si>
  <si>
    <t>Diluted Weighted Average Shares Outstanding</t>
  </si>
  <si>
    <t>Normalized Basic EPS</t>
  </si>
  <si>
    <t>3.03</t>
  </si>
  <si>
    <t>3.47</t>
  </si>
  <si>
    <t>3.39</t>
  </si>
  <si>
    <t>2.91</t>
  </si>
  <si>
    <t>4.72</t>
  </si>
  <si>
    <t>4.24</t>
  </si>
  <si>
    <t>-5.07</t>
  </si>
  <si>
    <t>-3.41</t>
  </si>
  <si>
    <t>-3.35</t>
  </si>
  <si>
    <t>-3.3</t>
  </si>
  <si>
    <t>Normalized Diluted EPS</t>
  </si>
  <si>
    <t>3.45</t>
  </si>
  <si>
    <t>3.37</t>
  </si>
  <si>
    <t>2.88</t>
  </si>
  <si>
    <t>4.67</t>
  </si>
  <si>
    <t>4.19</t>
  </si>
  <si>
    <t>Dividend Per Share</t>
  </si>
  <si>
    <t>0.1</t>
  </si>
  <si>
    <t>0.4</t>
  </si>
  <si>
    <t>0.46</t>
  </si>
  <si>
    <t>0.48</t>
  </si>
  <si>
    <t>0.04</t>
  </si>
  <si>
    <t>0.03</t>
  </si>
  <si>
    <t>Payout Ratio</t>
  </si>
  <si>
    <t>13.27</t>
  </si>
  <si>
    <t>7.78</t>
  </si>
  <si>
    <t>9.51</t>
  </si>
  <si>
    <t>-1.77</t>
  </si>
  <si>
    <t>-0.8</t>
  </si>
  <si>
    <t>-0.77</t>
  </si>
  <si>
    <t>EBITDA</t>
  </si>
  <si>
    <t>EBITA</t>
  </si>
  <si>
    <t>EBIT</t>
  </si>
  <si>
    <t>EBITDAR</t>
  </si>
  <si>
    <t>Effective Tax Rate - (Ratio)</t>
  </si>
  <si>
    <t>-36.48</t>
  </si>
  <si>
    <t>29.03</t>
  </si>
  <si>
    <t>33.65</t>
  </si>
  <si>
    <t>18.47</t>
  </si>
  <si>
    <t>20.03</t>
  </si>
  <si>
    <t>20.19</t>
  </si>
  <si>
    <t>3.08</t>
  </si>
  <si>
    <t>-0.96</t>
  </si>
  <si>
    <t>-3.79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</si>
  <si>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</si>
  <si>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</si>
  <si>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</si>
  <si>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</si>
  <si>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</si>
  <si>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</si>
  <si>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</si>
  <si>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</si>
  <si>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</si>
  <si>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</si>
  <si>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</si>
  <si>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</si>
  <si>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</si>
  <si>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</si>
  <si>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</si>
  <si>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</si>
  <si>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</si>
  <si>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</si>
  <si>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</si>
  <si>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</si>
  <si>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</si>
  <si>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9.38</t>
  </si>
  <si>
    <t>9.39</t>
  </si>
  <si>
    <t>8.36</t>
  </si>
  <si>
    <t>6.99</t>
  </si>
  <si>
    <t>10.11</t>
  </si>
  <si>
    <t>7.68</t>
  </si>
  <si>
    <t>-4.71</t>
  </si>
  <si>
    <t>-2.48</t>
  </si>
  <si>
    <t>-2.61</t>
  </si>
  <si>
    <t>-1.94</t>
  </si>
  <si>
    <t>Return on Total Capital</t>
  </si>
  <si>
    <t>17.75</t>
  </si>
  <si>
    <t>17.05</t>
  </si>
  <si>
    <t>14.93</t>
  </si>
  <si>
    <t>12.51</t>
  </si>
  <si>
    <t>18.19</t>
  </si>
  <si>
    <t>12.79</t>
  </si>
  <si>
    <t>-7.8</t>
  </si>
  <si>
    <t>-4.37</t>
  </si>
  <si>
    <t>-4.67</t>
  </si>
  <si>
    <t>-3.56</t>
  </si>
  <si>
    <t>Return On Equity %</t>
  </si>
  <si>
    <t>23.13</t>
  </si>
  <si>
    <t>42.15</t>
  </si>
  <si>
    <t>23.2</t>
  </si>
  <si>
    <t>19.03</t>
  </si>
  <si>
    <t>40.6</t>
  </si>
  <si>
    <t>35.34</t>
  </si>
  <si>
    <t>-66.46</t>
  </si>
  <si>
    <t>-82.83</t>
  </si>
  <si>
    <t>-532.88</t>
  </si>
  <si>
    <t>166.58</t>
  </si>
  <si>
    <t>Return on Common Equity</t>
  </si>
  <si>
    <t>23.03</t>
  </si>
  <si>
    <t>42.13</t>
  </si>
  <si>
    <t>23.19</t>
  </si>
  <si>
    <t>19.02</t>
  </si>
  <si>
    <t>40.58</t>
  </si>
  <si>
    <t>35.33</t>
  </si>
  <si>
    <t>-66.49</t>
  </si>
  <si>
    <t>-82.89</t>
  </si>
  <si>
    <t>-543.53</t>
  </si>
  <si>
    <t>164.94</t>
  </si>
  <si>
    <t>Margin Analysis</t>
  </si>
  <si>
    <t>Gross Profit Margin %</t>
  </si>
  <si>
    <t>15.2</t>
  </si>
  <si>
    <t>16.12</t>
  </si>
  <si>
    <t>14.71</t>
  </si>
  <si>
    <t>11.87</t>
  </si>
  <si>
    <t>15.06</t>
  </si>
  <si>
    <t>13.74</t>
  </si>
  <si>
    <t>-11.95</t>
  </si>
  <si>
    <t>-2.68</t>
  </si>
  <si>
    <t>1.16</t>
  </si>
  <si>
    <t>3.41</t>
  </si>
  <si>
    <t>SG&amp;A Margin</t>
  </si>
  <si>
    <t>3.44</t>
  </si>
  <si>
    <t>3.32</t>
  </si>
  <si>
    <t>3.36</t>
  </si>
  <si>
    <t>2.87</t>
  </si>
  <si>
    <t>2.21</t>
  </si>
  <si>
    <t>2.67</t>
  </si>
  <si>
    <t>4.59</t>
  </si>
  <si>
    <t>4.05</t>
  </si>
  <si>
    <t>6.13</t>
  </si>
  <si>
    <t>6.14</t>
  </si>
  <si>
    <t>EBITDA Margin %</t>
  </si>
  <si>
    <t>13.67</t>
  </si>
  <si>
    <t>14.89</t>
  </si>
  <si>
    <t>13.87</t>
  </si>
  <si>
    <t>11.38</t>
  </si>
  <si>
    <t>15.29</t>
  </si>
  <si>
    <t>13.41</t>
  </si>
  <si>
    <t>-9.94</t>
  </si>
  <si>
    <t>-0.12</t>
  </si>
  <si>
    <t>0.31</t>
  </si>
  <si>
    <t>1.4</t>
  </si>
  <si>
    <t>EBITA Margin %</t>
  </si>
  <si>
    <t>11.44</t>
  </si>
  <si>
    <t>12.42</t>
  </si>
  <si>
    <t>11.07</t>
  </si>
  <si>
    <t>8.59</t>
  </si>
  <si>
    <t>12.33</t>
  </si>
  <si>
    <t>10.44</t>
  </si>
  <si>
    <t>-17.62</t>
  </si>
  <si>
    <t>-7.99</t>
  </si>
  <si>
    <t>-5.93</t>
  </si>
  <si>
    <t>-3.44</t>
  </si>
  <si>
    <t>EBIT Margin %</t>
  </si>
  <si>
    <t>11.34</t>
  </si>
  <si>
    <t>12.38</t>
  </si>
  <si>
    <t>8.55</t>
  </si>
  <si>
    <t>12.27</t>
  </si>
  <si>
    <t>10.38</t>
  </si>
  <si>
    <t>-17.68</t>
  </si>
  <si>
    <t>-8.08</t>
  </si>
  <si>
    <t>-5.97</t>
  </si>
  <si>
    <t>-3.49</t>
  </si>
  <si>
    <t>Income From Continuing Operations Margin %</t>
  </si>
  <si>
    <t>5.28</t>
  </si>
  <si>
    <t>6.91</t>
  </si>
  <si>
    <t>5.08</t>
  </si>
  <si>
    <t>8.54</t>
  </si>
  <si>
    <t>6.74</t>
  </si>
  <si>
    <t>-25.56</t>
  </si>
  <si>
    <t>-13.68</t>
  </si>
  <si>
    <t>-10.86</t>
  </si>
  <si>
    <t>-10.19</t>
  </si>
  <si>
    <t>Net Income Margin %</t>
  </si>
  <si>
    <t>-10.85</t>
  </si>
  <si>
    <t>Net Avail. For Common Margin %</t>
  </si>
  <si>
    <t>5.25</t>
  </si>
  <si>
    <t>11.86</t>
  </si>
  <si>
    <t>Normalized Net Income Margin</t>
  </si>
  <si>
    <t>6.25</t>
  </si>
  <si>
    <t>7.23</t>
  </si>
  <si>
    <t>6.29</t>
  </si>
  <si>
    <t>4.86</t>
  </si>
  <si>
    <t>7.05</t>
  </si>
  <si>
    <t>5.58</t>
  </si>
  <si>
    <t>-15.47</t>
  </si>
  <si>
    <t>-8.98</t>
  </si>
  <si>
    <t>-6.96</t>
  </si>
  <si>
    <t>-5.82</t>
  </si>
  <si>
    <t>Levered Free Cash Flow Margin</t>
  </si>
  <si>
    <t>2.99</t>
  </si>
  <si>
    <t>12.7</t>
  </si>
  <si>
    <t>9.95</t>
  </si>
  <si>
    <t>5.37</t>
  </si>
  <si>
    <t>8.85</t>
  </si>
  <si>
    <t>5.82</t>
  </si>
  <si>
    <t>-27.72</t>
  </si>
  <si>
    <t>16.03</t>
  </si>
  <si>
    <t>-3.22</t>
  </si>
  <si>
    <t>-4.9</t>
  </si>
  <si>
    <t>Unlevered Free Cash Flow Margin</t>
  </si>
  <si>
    <t>3.46</t>
  </si>
  <si>
    <t>13.09</t>
  </si>
  <si>
    <t>10.19</t>
  </si>
  <si>
    <t>5.68</t>
  </si>
  <si>
    <t>9.11</t>
  </si>
  <si>
    <t>6.45</t>
  </si>
  <si>
    <t>-25.05</t>
  </si>
  <si>
    <t>18.91</t>
  </si>
  <si>
    <t>-0.67</t>
  </si>
  <si>
    <t>-2.1</t>
  </si>
  <si>
    <t>Asset Turnover</t>
  </si>
  <si>
    <t>1.32</t>
  </si>
  <si>
    <t>1.21</t>
  </si>
  <si>
    <t>1.22</t>
  </si>
  <si>
    <t>1.31</t>
  </si>
  <si>
    <t>1.18</t>
  </si>
  <si>
    <t>0.43</t>
  </si>
  <si>
    <t>0.49</t>
  </si>
  <si>
    <t>0.7</t>
  </si>
  <si>
    <t>0.89</t>
  </si>
  <si>
    <t>Fixed Assets Turnover</t>
  </si>
  <si>
    <t>3.79</t>
  </si>
  <si>
    <t>3.56</t>
  </si>
  <si>
    <t>3.38</t>
  </si>
  <si>
    <t>3.5</t>
  </si>
  <si>
    <t>1.39</t>
  </si>
  <si>
    <t>1.57</t>
  </si>
  <si>
    <t>2.11</t>
  </si>
  <si>
    <t>2.7</t>
  </si>
  <si>
    <t>Receivables Turnover (Average Receivables)</t>
  </si>
  <si>
    <t>11.91</t>
  </si>
  <si>
    <t>11.71</t>
  </si>
  <si>
    <t>10.34</t>
  </si>
  <si>
    <t>8.47</t>
  </si>
  <si>
    <t>7.71</t>
  </si>
  <si>
    <t>3.65</t>
  </si>
  <si>
    <t>4.74</t>
  </si>
  <si>
    <t>5.53</t>
  </si>
  <si>
    <t>5.94</t>
  </si>
  <si>
    <t>Inventory Turnover (Average Inventory)</t>
  </si>
  <si>
    <t>3.21</t>
  </si>
  <si>
    <t>3.16</t>
  </si>
  <si>
    <t>3.52</t>
  </si>
  <si>
    <t>4.15</t>
  </si>
  <si>
    <t>4.98</t>
  </si>
  <si>
    <t>6.36</t>
  </si>
  <si>
    <t>2.89</t>
  </si>
  <si>
    <t>3.48</t>
  </si>
  <si>
    <t>3.61</t>
  </si>
  <si>
    <t>Short Term Liquidity</t>
  </si>
  <si>
    <t>Current Ratio</t>
  </si>
  <si>
    <t>2.42</t>
  </si>
  <si>
    <t>2.26</t>
  </si>
  <si>
    <t>1.88</t>
  </si>
  <si>
    <t>1.64</t>
  </si>
  <si>
    <t>1.8</t>
  </si>
  <si>
    <t>2.64</t>
  </si>
  <si>
    <t>2.62</t>
  </si>
  <si>
    <t>2.03</t>
  </si>
  <si>
    <t>1.62</t>
  </si>
  <si>
    <t>1.71</t>
  </si>
  <si>
    <t>Quick Ratio</t>
  </si>
  <si>
    <t>0.98</t>
  </si>
  <si>
    <t>1.03</t>
  </si>
  <si>
    <t>0.88</t>
  </si>
  <si>
    <t>0.72</t>
  </si>
  <si>
    <t>1.14</t>
  </si>
  <si>
    <t>1.99</t>
  </si>
  <si>
    <t>1.78</t>
  </si>
  <si>
    <t>1.28</t>
  </si>
  <si>
    <t>0.85</t>
  </si>
  <si>
    <t>Operating Cash Flow to Current Liabilities</t>
  </si>
  <si>
    <t>0.29</t>
  </si>
  <si>
    <t>0.35</t>
  </si>
  <si>
    <t>0.52</t>
  </si>
  <si>
    <t>-0.44</t>
  </si>
  <si>
    <t>-0.03</t>
  </si>
  <si>
    <t>-0.2</t>
  </si>
  <si>
    <t>-0.1</t>
  </si>
  <si>
    <t>Days Sales Outstanding (Average Receivables)</t>
  </si>
  <si>
    <t>30.65</t>
  </si>
  <si>
    <t>30.66</t>
  </si>
  <si>
    <t>31.26</t>
  </si>
  <si>
    <t>35.32</t>
  </si>
  <si>
    <t>43.11</t>
  </si>
  <si>
    <t>47.32</t>
  </si>
  <si>
    <t>100.17</t>
  </si>
  <si>
    <t>77.03</t>
  </si>
  <si>
    <t>65.95</t>
  </si>
  <si>
    <t>61.47</t>
  </si>
  <si>
    <t>Days Outstanding Inventory (Average Inventory)</t>
  </si>
  <si>
    <t>113.82</t>
  </si>
  <si>
    <t>115.51</t>
  </si>
  <si>
    <t>103.91</t>
  </si>
  <si>
    <t>87.93</t>
  </si>
  <si>
    <t>73.26</t>
  </si>
  <si>
    <t>57.35</t>
  </si>
  <si>
    <t>126.12</t>
  </si>
  <si>
    <t>104.74</t>
  </si>
  <si>
    <t>101.16</t>
  </si>
  <si>
    <t>Average Days Payable Outstanding</t>
  </si>
  <si>
    <t>43.89</t>
  </si>
  <si>
    <t>40.1</t>
  </si>
  <si>
    <t>39.61</t>
  </si>
  <si>
    <t>38.15</t>
  </si>
  <si>
    <t>51.12</t>
  </si>
  <si>
    <t>51.95</t>
  </si>
  <si>
    <t>71.91</t>
  </si>
  <si>
    <t>58.09</t>
  </si>
  <si>
    <t>59.16</t>
  </si>
  <si>
    <t>60.25</t>
  </si>
  <si>
    <t>Cash Conversion Cycle (Average Days)</t>
  </si>
  <si>
    <t>100.58</t>
  </si>
  <si>
    <t>106.06</t>
  </si>
  <si>
    <t>95.56</t>
  </si>
  <si>
    <t>85.1</t>
  </si>
  <si>
    <t>65.25</t>
  </si>
  <si>
    <t>52.72</t>
  </si>
  <si>
    <t>150.26</t>
  </si>
  <si>
    <t>145.06</t>
  </si>
  <si>
    <t>111.53</t>
  </si>
  <si>
    <t>102.38</t>
  </si>
  <si>
    <t>Long Term Solvency</t>
  </si>
  <si>
    <t>Total Debt/Equity</t>
  </si>
  <si>
    <t>71.18</t>
  </si>
  <si>
    <t>53.45</t>
  </si>
  <si>
    <t>56.34</t>
  </si>
  <si>
    <t>63.89</t>
  </si>
  <si>
    <t>153.09</t>
  </si>
  <si>
    <t>460.55</t>
  </si>
  <si>
    <t>864.35</t>
  </si>
  <si>
    <t>-842.29</t>
  </si>
  <si>
    <t>Total Debt / Total Capital</t>
  </si>
  <si>
    <t>41.58</t>
  </si>
  <si>
    <t>34.83</t>
  </si>
  <si>
    <t>36.04</t>
  </si>
  <si>
    <t>38.98</t>
  </si>
  <si>
    <t>60.49</t>
  </si>
  <si>
    <t>63.64</t>
  </si>
  <si>
    <t>82.16</t>
  </si>
  <si>
    <t>89.63</t>
  </si>
  <si>
    <t>106.56</t>
  </si>
  <si>
    <t>113.47</t>
  </si>
  <si>
    <t>LT Debt/Equity</t>
  </si>
  <si>
    <t>70.54</t>
  </si>
  <si>
    <t>51.77</t>
  </si>
  <si>
    <t>54.96</t>
  </si>
  <si>
    <t>62.16</t>
  </si>
  <si>
    <t>150.55</t>
  </si>
  <si>
    <t>171.81</t>
  </si>
  <si>
    <t>420.01</t>
  </si>
  <si>
    <t>851.49</t>
  </si>
  <si>
    <t>-827.38</t>
  </si>
  <si>
    <t>Long-Term Debt / Total Capital</t>
  </si>
  <si>
    <t>41.2</t>
  </si>
  <si>
    <t>33.74</t>
  </si>
  <si>
    <t>35.15</t>
  </si>
  <si>
    <t>37.93</t>
  </si>
  <si>
    <t>59.49</t>
  </si>
  <si>
    <t>62.48</t>
  </si>
  <si>
    <t>74.93</t>
  </si>
  <si>
    <t>88.3</t>
  </si>
  <si>
    <t>104.89</t>
  </si>
  <si>
    <t>111.46</t>
  </si>
  <si>
    <t>Total Liabilities / Total Assets</t>
  </si>
  <si>
    <t>68.58</t>
  </si>
  <si>
    <t>63.31</t>
  </si>
  <si>
    <t>64.32</t>
  </si>
  <si>
    <t>65.8</t>
  </si>
  <si>
    <t>78.22</t>
  </si>
  <si>
    <t>76.84</t>
  </si>
  <si>
    <t>89.78</t>
  </si>
  <si>
    <t>94.2</t>
  </si>
  <si>
    <t>103.66</t>
  </si>
  <si>
    <t>107.14</t>
  </si>
  <si>
    <t>EBIT / Interest Expense</t>
  </si>
  <si>
    <t>8.75</t>
  </si>
  <si>
    <t>15.6</t>
  </si>
  <si>
    <t>13.04</t>
  </si>
  <si>
    <t>15.01</t>
  </si>
  <si>
    <t>15.22</t>
  </si>
  <si>
    <t>9.66</t>
  </si>
  <si>
    <t>-3.39</t>
  </si>
  <si>
    <t>-1.55</t>
  </si>
  <si>
    <t>-1.34</t>
  </si>
  <si>
    <t>-0.72</t>
  </si>
  <si>
    <t>EBITDA / Interest Expense</t>
  </si>
  <si>
    <t>10.55</t>
  </si>
  <si>
    <t>18.77</t>
  </si>
  <si>
    <t>16.45</t>
  </si>
  <si>
    <t>19.97</t>
  </si>
  <si>
    <t>18.97</t>
  </si>
  <si>
    <t>12.66</t>
  </si>
  <si>
    <t>-1.85</t>
  </si>
  <si>
    <t>0.13</t>
  </si>
  <si>
    <t>0.34</t>
  </si>
  <si>
    <t>(EBITDA - Capex) / Interest Expense</t>
  </si>
  <si>
    <t>8.05</t>
  </si>
  <si>
    <t>11.93</t>
  </si>
  <si>
    <t>12.01</t>
  </si>
  <si>
    <t>13.11</t>
  </si>
  <si>
    <t>14.31</t>
  </si>
  <si>
    <t>9.92</t>
  </si>
  <si>
    <t>-2.52</t>
  </si>
  <si>
    <t>-0.7</t>
  </si>
  <si>
    <t>-0.41</t>
  </si>
  <si>
    <t>-0.17</t>
  </si>
  <si>
    <t>Total Debt / EBITDA</t>
  </si>
  <si>
    <t>1.24</t>
  </si>
  <si>
    <t>1.15</t>
  </si>
  <si>
    <t>1.45</t>
  </si>
  <si>
    <t>1.72</t>
  </si>
  <si>
    <t>-11.98</t>
  </si>
  <si>
    <t>587.76</t>
  </si>
  <si>
    <t>136.16</t>
  </si>
  <si>
    <t>42.06</t>
  </si>
  <si>
    <t>Net Debt / EBITDA</t>
  </si>
  <si>
    <t>0.84</t>
  </si>
  <si>
    <t>0.18</t>
  </si>
  <si>
    <t>0.41</t>
  </si>
  <si>
    <t>0.92</t>
  </si>
  <si>
    <t>1.02</t>
  </si>
  <si>
    <t>0.68</t>
  </si>
  <si>
    <t>-6.29</t>
  </si>
  <si>
    <t>363.73</t>
  </si>
  <si>
    <t>113.53</t>
  </si>
  <si>
    <t>33.77</t>
  </si>
  <si>
    <t>Total Debt / (EBITDA - Capex)</t>
  </si>
  <si>
    <t>1.63</t>
  </si>
  <si>
    <t>1.58</t>
  </si>
  <si>
    <t>2.28</t>
  </si>
  <si>
    <t>3.68</t>
  </si>
  <si>
    <t>-8.8</t>
  </si>
  <si>
    <t>-26.94</t>
  </si>
  <si>
    <t>-42.84</t>
  </si>
  <si>
    <t>-85.77</t>
  </si>
  <si>
    <t>Net Debt / (EBITDA - Capex)</t>
  </si>
  <si>
    <t>1.1</t>
  </si>
  <si>
    <t>0.28</t>
  </si>
  <si>
    <t>0.57</t>
  </si>
  <si>
    <t>1.35</t>
  </si>
  <si>
    <t>0.87</t>
  </si>
  <si>
    <t>-4.62</t>
  </si>
  <si>
    <t>-16.67</t>
  </si>
  <si>
    <t>-35.72</t>
  </si>
  <si>
    <t>-68.86</t>
  </si>
  <si>
    <t>Growth Over Prior Year</t>
  </si>
  <si>
    <t>Total Revenues, 1 Yr. Growth %</t>
  </si>
  <si>
    <t>14.06</t>
  </si>
  <si>
    <t>-2.28</t>
  </si>
  <si>
    <t>2.24</t>
  </si>
  <si>
    <t>2.8</t>
  </si>
  <si>
    <t>3.42</t>
  </si>
  <si>
    <t>8.88</t>
  </si>
  <si>
    <t>-56.7</t>
  </si>
  <si>
    <t>16.1</t>
  </si>
  <si>
    <t>27.24</t>
  </si>
  <si>
    <t>20.25</t>
  </si>
  <si>
    <t>Gross Profit, 1 Yr. Growth %</t>
  </si>
  <si>
    <t>-808.08</t>
  </si>
  <si>
    <t>3.58</t>
  </si>
  <si>
    <t>-6.68</t>
  </si>
  <si>
    <t>-18.85</t>
  </si>
  <si>
    <t>36.7</t>
  </si>
  <si>
    <t>-0.69</t>
  </si>
  <si>
    <t>-137.8</t>
  </si>
  <si>
    <t>-155.01</t>
  </si>
  <si>
    <t>254.3</t>
  </si>
  <si>
    <t>EBITDA, 1 Yr. Growth %</t>
  </si>
  <si>
    <t>-488.59</t>
  </si>
  <si>
    <t>6.4</t>
  </si>
  <si>
    <t>-4.72</t>
  </si>
  <si>
    <t>-17.56</t>
  </si>
  <si>
    <t>38.91</t>
  </si>
  <si>
    <t>-3.04</t>
  </si>
  <si>
    <t>-131.83</t>
  </si>
  <si>
    <t>-98.55</t>
  </si>
  <si>
    <t>873.56</t>
  </si>
  <si>
    <t>EBITA, 1 Yr. Growth %</t>
  </si>
  <si>
    <t>-305.82</t>
  </si>
  <si>
    <t>6.15</t>
  </si>
  <si>
    <t>-8.86</t>
  </si>
  <si>
    <t>-22.5</t>
  </si>
  <si>
    <t>48.38</t>
  </si>
  <si>
    <t>-6.08</t>
  </si>
  <si>
    <t>-172.34</t>
  </si>
  <si>
    <t>-47.37</t>
  </si>
  <si>
    <t>-5.6</t>
  </si>
  <si>
    <t>-31.74</t>
  </si>
  <si>
    <t>EBIT, 1 Yr. Growth %</t>
  </si>
  <si>
    <t>-302.02</t>
  </si>
  <si>
    <t>6.68</t>
  </si>
  <si>
    <t>-9.12</t>
  </si>
  <si>
    <t>-22.35</t>
  </si>
  <si>
    <t>48.33</t>
  </si>
  <si>
    <t>-6.1</t>
  </si>
  <si>
    <t>-172.96</t>
  </si>
  <si>
    <t>-46.96</t>
  </si>
  <si>
    <t>-5.95</t>
  </si>
  <si>
    <t>-31.38</t>
  </si>
  <si>
    <t>Earnings From Cont. Operations, 1 Yr. Growth %</t>
  </si>
  <si>
    <t>-157.74</t>
  </si>
  <si>
    <t>119.82</t>
  </si>
  <si>
    <t>-40.45</t>
  </si>
  <si>
    <t>-24.44</t>
  </si>
  <si>
    <t>73.85</t>
  </si>
  <si>
    <t>-14.08</t>
  </si>
  <si>
    <t>-264.18</t>
  </si>
  <si>
    <t>-37.86</t>
  </si>
  <si>
    <t>12.8</t>
  </si>
  <si>
    <t>Net Income, 1 Yr. Growth %</t>
  </si>
  <si>
    <t>0.91</t>
  </si>
  <si>
    <t>12.92</t>
  </si>
  <si>
    <t>Normalized Net Income, 1 Yr. Growth %</t>
  </si>
  <si>
    <t>-252.1</t>
  </si>
  <si>
    <t>13.08</t>
  </si>
  <si>
    <t>-11.42</t>
  </si>
  <si>
    <t>-21.71</t>
  </si>
  <si>
    <t>44.72</t>
  </si>
  <si>
    <t>-7.98</t>
  </si>
  <si>
    <t>-221.42</t>
  </si>
  <si>
    <t>-32.59</t>
  </si>
  <si>
    <t>-1.48</t>
  </si>
  <si>
    <t>1.93</t>
  </si>
  <si>
    <t>Diluted EPS Before Extra, 1 Yr. Growth %</t>
  </si>
  <si>
    <t>-157.59</t>
  </si>
  <si>
    <t>123.29</t>
  </si>
  <si>
    <t>-34.63</t>
  </si>
  <si>
    <t>-18.61</t>
  </si>
  <si>
    <t>87.87</t>
  </si>
  <si>
    <t>-10.47</t>
  </si>
  <si>
    <t>-265.51</t>
  </si>
  <si>
    <t>-38.07</t>
  </si>
  <si>
    <t>10.8</t>
  </si>
  <si>
    <t>Accounts Receivable, 1 Yr. Growth %</t>
  </si>
  <si>
    <t>9.91</t>
  </si>
  <si>
    <t>-13.33</t>
  </si>
  <si>
    <t>23.91</t>
  </si>
  <si>
    <t>10.45</t>
  </si>
  <si>
    <t>40.52</t>
  </si>
  <si>
    <t>4.57</t>
  </si>
  <si>
    <t>-21.15</t>
  </si>
  <si>
    <t>14.66</t>
  </si>
  <si>
    <t>9.85</t>
  </si>
  <si>
    <t>Inventory, 1 Yr. Growth %</t>
  </si>
  <si>
    <t>-4.86</t>
  </si>
  <si>
    <t>-14.6</t>
  </si>
  <si>
    <t>-4.32</t>
  </si>
  <si>
    <t>-30.16</t>
  </si>
  <si>
    <t>10.49</t>
  </si>
  <si>
    <t>27.13</t>
  </si>
  <si>
    <t>-2.79</t>
  </si>
  <si>
    <t>6.37</t>
  </si>
  <si>
    <t>20.17</t>
  </si>
  <si>
    <t>Net Property, Plant and Equip., 1 Yr. Growth %</t>
  </si>
  <si>
    <t>-1.09</t>
  </si>
  <si>
    <t>9.37</t>
  </si>
  <si>
    <t>2.1</t>
  </si>
  <si>
    <t>2.96</t>
  </si>
  <si>
    <t>7.06</t>
  </si>
  <si>
    <t>10.94</t>
  </si>
  <si>
    <t>-4.02</t>
  </si>
  <si>
    <t>-6.9</t>
  </si>
  <si>
    <t>-5.39</t>
  </si>
  <si>
    <t>Total Assets, 1 Yr. Growth %</t>
  </si>
  <si>
    <t>1.09</t>
  </si>
  <si>
    <t>-6.23</t>
  </si>
  <si>
    <t>-2.54</t>
  </si>
  <si>
    <t>7.94</t>
  </si>
  <si>
    <t>10.23</t>
  </si>
  <si>
    <t>-7.71</t>
  </si>
  <si>
    <t>-13.84</t>
  </si>
  <si>
    <t>4.26</t>
  </si>
  <si>
    <t>Tangible Book Value, 1 Yr. Growth %</t>
  </si>
  <si>
    <t>10.17</t>
  </si>
  <si>
    <t>31.85</t>
  </si>
  <si>
    <t>-8.53</t>
  </si>
  <si>
    <t>-6.82</t>
  </si>
  <si>
    <t>43.23</t>
  </si>
  <si>
    <t>-96.3</t>
  </si>
  <si>
    <t>-714.4</t>
  </si>
  <si>
    <t>176.09</t>
  </si>
  <si>
    <t>21.43</t>
  </si>
  <si>
    <t>Common Equity, 1 Yr. Growth %</t>
  </si>
  <si>
    <t>9.52</t>
  </si>
  <si>
    <t>30.71</t>
  </si>
  <si>
    <t>-9.02</t>
  </si>
  <si>
    <t>-6.6</t>
  </si>
  <si>
    <t>-31.28</t>
  </si>
  <si>
    <t>42.32</t>
  </si>
  <si>
    <t>-51.37</t>
  </si>
  <si>
    <t>-47.66</t>
  </si>
  <si>
    <t>-155.21</t>
  </si>
  <si>
    <t>101.9</t>
  </si>
  <si>
    <t>Cash From Operations, 1 Yr. Growth %</t>
  </si>
  <si>
    <t>38.76</t>
  </si>
  <si>
    <t>256.66</t>
  </si>
  <si>
    <t>-44.41</t>
  </si>
  <si>
    <t>-19.97</t>
  </si>
  <si>
    <t>34.2</t>
  </si>
  <si>
    <t>19.85</t>
  </si>
  <si>
    <t>-180.73</t>
  </si>
  <si>
    <t>-91.52</t>
  </si>
  <si>
    <t>524.37</t>
  </si>
  <si>
    <t>-42.78</t>
  </si>
  <si>
    <t>Capital Expenditures, 1 Yr. Growth %</t>
  </si>
  <si>
    <t>-19.22</t>
  </si>
  <si>
    <t>63.53</t>
  </si>
  <si>
    <t>-29.46</t>
  </si>
  <si>
    <t>7.52</t>
  </si>
  <si>
    <t>-14.38</t>
  </si>
  <si>
    <t>-48.79</t>
  </si>
  <si>
    <t>26.66</t>
  </si>
  <si>
    <t>-19.26</t>
  </si>
  <si>
    <t>21.71</t>
  </si>
  <si>
    <t>Levered Free Cash Flow, 1 Yr. Growth %</t>
  </si>
  <si>
    <t>-29.38</t>
  </si>
  <si>
    <t>312.58</t>
  </si>
  <si>
    <t>-20.12</t>
  </si>
  <si>
    <t>-45.62</t>
  </si>
  <si>
    <t>70.5</t>
  </si>
  <si>
    <t>-27.22</t>
  </si>
  <si>
    <t>-303.11</t>
  </si>
  <si>
    <t>-167.13</t>
  </si>
  <si>
    <t>-125.53</t>
  </si>
  <si>
    <t>78.62</t>
  </si>
  <si>
    <t>Unlevered Free Cash Flow, 1 Yr. Growth %</t>
  </si>
  <si>
    <t>-27.67</t>
  </si>
  <si>
    <t>268.14</t>
  </si>
  <si>
    <t>-20.4</t>
  </si>
  <si>
    <t>-43.85</t>
  </si>
  <si>
    <t>65.93</t>
  </si>
  <si>
    <t>-21.68</t>
  </si>
  <si>
    <t>-266.43</t>
  </si>
  <si>
    <t>-187.62</t>
  </si>
  <si>
    <t>-104.49</t>
  </si>
  <si>
    <t>236.11</t>
  </si>
  <si>
    <t>Dividend Per Share, 1 Yr. Growth %</t>
  </si>
  <si>
    <t>4.35</t>
  </si>
  <si>
    <t>-91.67</t>
  </si>
  <si>
    <t>0</t>
  </si>
  <si>
    <t>Compound Annual Growth Rate Over Two Years</t>
  </si>
  <si>
    <t>Total Revenues, 2 Yr. CAGR %</t>
  </si>
  <si>
    <t>12.23</t>
  </si>
  <si>
    <t>5.57</t>
  </si>
  <si>
    <t>-0.05</t>
  </si>
  <si>
    <t>2.52</t>
  </si>
  <si>
    <t>3.11</t>
  </si>
  <si>
    <t>6.11</t>
  </si>
  <si>
    <t>-31.34</t>
  </si>
  <si>
    <t>-29.1</t>
  </si>
  <si>
    <t>21.54</t>
  </si>
  <si>
    <t>23.69</t>
  </si>
  <si>
    <t>Gross Profit, 2 Yr. CAGR %</t>
  </si>
  <si>
    <t>160.54</t>
  </si>
  <si>
    <t>144.79</t>
  </si>
  <si>
    <t>-1.68</t>
  </si>
  <si>
    <t>-14.07</t>
  </si>
  <si>
    <t>16.52</t>
  </si>
  <si>
    <t>-38.78</t>
  </si>
  <si>
    <t>-68.65</t>
  </si>
  <si>
    <t>-62.19</t>
  </si>
  <si>
    <t>EBITDA, 2 Yr. CAGR %</t>
  </si>
  <si>
    <t>233.04</t>
  </si>
  <si>
    <t>90.72</t>
  </si>
  <si>
    <t>0.69</t>
  </si>
  <si>
    <t>-12.6</t>
  </si>
  <si>
    <t>7.48</t>
  </si>
  <si>
    <t>15.17</t>
  </si>
  <si>
    <t>-44.17</t>
  </si>
  <si>
    <t>-93.11</t>
  </si>
  <si>
    <t>-78.62</t>
  </si>
  <si>
    <t>27.5</t>
  </si>
  <si>
    <t>EBITA, 2 Yr. CAGR %</t>
  </si>
  <si>
    <t>299.59</t>
  </si>
  <si>
    <t>41.8</t>
  </si>
  <si>
    <t>-1.64</t>
  </si>
  <si>
    <t>-17.29</t>
  </si>
  <si>
    <t>7.82</t>
  </si>
  <si>
    <t>16.96</t>
  </si>
  <si>
    <t>-17.03</t>
  </si>
  <si>
    <t>-37.06</t>
  </si>
  <si>
    <t>-29.53</t>
  </si>
  <si>
    <t>-10.31</t>
  </si>
  <si>
    <t>EBIT, 2 Yr. CAGR %</t>
  </si>
  <si>
    <t>277.79</t>
  </si>
  <si>
    <t>40.89</t>
  </si>
  <si>
    <t>-1.54</t>
  </si>
  <si>
    <t>-17.33</t>
  </si>
  <si>
    <t>7.9</t>
  </si>
  <si>
    <t>16.92</t>
  </si>
  <si>
    <t>-16.7</t>
  </si>
  <si>
    <t>-36.54</t>
  </si>
  <si>
    <t>-29.39</t>
  </si>
  <si>
    <t>-10.35</t>
  </si>
  <si>
    <t>Earnings From Cont. Operations, 2 Yr. CAGR %</t>
  </si>
  <si>
    <t>221.1</t>
  </si>
  <si>
    <t>14.42</t>
  </si>
  <si>
    <t>-32.92</t>
  </si>
  <si>
    <t>14.61</t>
  </si>
  <si>
    <t>22.22</t>
  </si>
  <si>
    <t>-20.78</t>
  </si>
  <si>
    <t>Net Income, 2 Yr. CAGR %</t>
  </si>
  <si>
    <t>-20.82</t>
  </si>
  <si>
    <t>Normalized Net Income, 2 Yr. CAGR %</t>
  </si>
  <si>
    <t>123.87</t>
  </si>
  <si>
    <t>26.51</t>
  </si>
  <si>
    <t>0.32</t>
  </si>
  <si>
    <t>-18.8</t>
  </si>
  <si>
    <t>8.08</t>
  </si>
  <si>
    <t>11.68</t>
  </si>
  <si>
    <t>5.23</t>
  </si>
  <si>
    <t>-7.35</t>
  </si>
  <si>
    <t>-18.52</t>
  </si>
  <si>
    <t>-0.07</t>
  </si>
  <si>
    <t>Diluted EPS Before Extra, 2 Yr. CAGR %</t>
  </si>
  <si>
    <t>222.34</t>
  </si>
  <si>
    <t>13.4</t>
  </si>
  <si>
    <t>20.81</t>
  </si>
  <si>
    <t>-27.06</t>
  </si>
  <si>
    <t>23.66</t>
  </si>
  <si>
    <t>29.69</t>
  </si>
  <si>
    <t>21.73</t>
  </si>
  <si>
    <t>1.25</t>
  </si>
  <si>
    <t>-21.1</t>
  </si>
  <si>
    <t>5.54</t>
  </si>
  <si>
    <t>Accounts Receivable, 2 Yr. CAGR %</t>
  </si>
  <si>
    <t>20.52</t>
  </si>
  <si>
    <t>-2.4</t>
  </si>
  <si>
    <t>3.63</t>
  </si>
  <si>
    <t>16.99</t>
  </si>
  <si>
    <t>24.58</t>
  </si>
  <si>
    <t>21.22</t>
  </si>
  <si>
    <t>-9.2</t>
  </si>
  <si>
    <t>-9.86</t>
  </si>
  <si>
    <t>8.69</t>
  </si>
  <si>
    <t>Inventory, 2 Yr. CAGR %</t>
  </si>
  <si>
    <t>-14.73</t>
  </si>
  <si>
    <t>-1.87</t>
  </si>
  <si>
    <t>-7.03</t>
  </si>
  <si>
    <t>-9.61</t>
  </si>
  <si>
    <t>-18.25</t>
  </si>
  <si>
    <t>-12.16</t>
  </si>
  <si>
    <t>18.52</t>
  </si>
  <si>
    <t>11.17</t>
  </si>
  <si>
    <t>1.69</t>
  </si>
  <si>
    <t>13.06</t>
  </si>
  <si>
    <t>Net Property, Plant and Equip., 2 Yr. CAGR %</t>
  </si>
  <si>
    <t>2.47</t>
  </si>
  <si>
    <t>4.01</t>
  </si>
  <si>
    <t>5.67</t>
  </si>
  <si>
    <t>3.89</t>
  </si>
  <si>
    <t>4.32</t>
  </si>
  <si>
    <t>4.99</t>
  </si>
  <si>
    <t>8.98</t>
  </si>
  <si>
    <t>3.19</t>
  </si>
  <si>
    <t>-5.48</t>
  </si>
  <si>
    <t>-6.15</t>
  </si>
  <si>
    <t>Total Assets, 2 Yr. CAGR %</t>
  </si>
  <si>
    <t>-2.36</t>
  </si>
  <si>
    <t>2.32</t>
  </si>
  <si>
    <t>-4.41</t>
  </si>
  <si>
    <t>2.56</t>
  </si>
  <si>
    <t>20.16</t>
  </si>
  <si>
    <t>0.86</t>
  </si>
  <si>
    <t>-10.83</t>
  </si>
  <si>
    <t>Tangible Book Value, 2 Yr. CAGR %</t>
  </si>
  <si>
    <t>-9.8</t>
  </si>
  <si>
    <t>9.82</t>
  </si>
  <si>
    <t>-7.68</t>
  </si>
  <si>
    <t>-20.04</t>
  </si>
  <si>
    <t>-0.86</t>
  </si>
  <si>
    <t>-76.98</t>
  </si>
  <si>
    <t>-52.33</t>
  </si>
  <si>
    <t>311.86</t>
  </si>
  <si>
    <t>83.1</t>
  </si>
  <si>
    <t>Common Equity, 2 Yr. CAGR %</t>
  </si>
  <si>
    <t>-9.88</t>
  </si>
  <si>
    <t>19.65</t>
  </si>
  <si>
    <t>9.05</t>
  </si>
  <si>
    <t>-7.82</t>
  </si>
  <si>
    <t>-19.89</t>
  </si>
  <si>
    <t>-1.11</t>
  </si>
  <si>
    <t>-16.81</t>
  </si>
  <si>
    <t>-49.55</t>
  </si>
  <si>
    <t>-46.24</t>
  </si>
  <si>
    <t>Cash From Operations, 2 Yr. CAGR %</t>
  </si>
  <si>
    <t>-18.5</t>
  </si>
  <si>
    <t>122.46</t>
  </si>
  <si>
    <t>40.8</t>
  </si>
  <si>
    <t>-33.3</t>
  </si>
  <si>
    <t>26.82</t>
  </si>
  <si>
    <t>-73.83</t>
  </si>
  <si>
    <t>89.02</t>
  </si>
  <si>
    <t>Capital Expenditures, 2 Yr. CAGR %</t>
  </si>
  <si>
    <t>-5.96</t>
  </si>
  <si>
    <t>7.4</t>
  </si>
  <si>
    <t>-12.91</t>
  </si>
  <si>
    <t>3.33</t>
  </si>
  <si>
    <t>-7.79</t>
  </si>
  <si>
    <t>-33.79</t>
  </si>
  <si>
    <t>-19.47</t>
  </si>
  <si>
    <t>1.13</t>
  </si>
  <si>
    <t>-0.87</t>
  </si>
  <si>
    <t>Levered Free Cash Flow, 2 Yr. CAGR %</t>
  </si>
  <si>
    <t>35.17</t>
  </si>
  <si>
    <t>77.57</t>
  </si>
  <si>
    <t>81.79</t>
  </si>
  <si>
    <t>-34.66</t>
  </si>
  <si>
    <t>10.5</t>
  </si>
  <si>
    <t>22.68</t>
  </si>
  <si>
    <t>19.39</t>
  </si>
  <si>
    <t>-58.61</t>
  </si>
  <si>
    <t>-33.44</t>
  </si>
  <si>
    <t>Unlevered Free Cash Flow, 2 Yr. CAGR %</t>
  </si>
  <si>
    <t>25.83</t>
  </si>
  <si>
    <t>68.96</t>
  </si>
  <si>
    <t>-33.71</t>
  </si>
  <si>
    <t>-3.12</t>
  </si>
  <si>
    <t>13.1</t>
  </si>
  <si>
    <t>14.87</t>
  </si>
  <si>
    <t>23.21</t>
  </si>
  <si>
    <t>-80.17</t>
  </si>
  <si>
    <t>-59.72</t>
  </si>
  <si>
    <t>Dividend Per Share, 2 Yr. CAGR %</t>
  </si>
  <si>
    <t>114.48</t>
  </si>
  <si>
    <t>9.54</t>
  </si>
  <si>
    <t>-70.51</t>
  </si>
  <si>
    <t>-71.13</t>
  </si>
  <si>
    <t>-13.4</t>
  </si>
  <si>
    <t>Compound Annual Growth Rate Over Three Years</t>
  </si>
  <si>
    <t>Total Revenues, 3 Yr. CAGR %</t>
  </si>
  <si>
    <t>11.81</t>
  </si>
  <si>
    <t>7.17</t>
  </si>
  <si>
    <t>4.45</t>
  </si>
  <si>
    <t>2.82</t>
  </si>
  <si>
    <t>-21.29</t>
  </si>
  <si>
    <t>-18.2</t>
  </si>
  <si>
    <t>21.11</t>
  </si>
  <si>
    <t>Gross Profit, 3 Yr. CAGR %</t>
  </si>
  <si>
    <t>23.96</t>
  </si>
  <si>
    <t>89.2</t>
  </si>
  <si>
    <t>77.5</t>
  </si>
  <si>
    <t>-7.11</t>
  </si>
  <si>
    <t>-1.03</t>
  </si>
  <si>
    <t>2.07</t>
  </si>
  <si>
    <t>-20.03</t>
  </si>
  <si>
    <t>-53.99</t>
  </si>
  <si>
    <t>-20.28</t>
  </si>
  <si>
    <t>EBITDA, 3 Yr. CAGR %</t>
  </si>
  <si>
    <t>26.18</t>
  </si>
  <si>
    <t>122.65</t>
  </si>
  <si>
    <t>51.33</t>
  </si>
  <si>
    <t>-5.08</t>
  </si>
  <si>
    <t>-24.77</t>
  </si>
  <si>
    <t>-83.48</t>
  </si>
  <si>
    <t>-75.32</t>
  </si>
  <si>
    <t>-37.02</t>
  </si>
  <si>
    <t>EBITA, 3 Yr. CAGR %</t>
  </si>
  <si>
    <t>30.23</t>
  </si>
  <si>
    <t>167.96</t>
  </si>
  <si>
    <t>22.38</t>
  </si>
  <si>
    <t>-8.28</t>
  </si>
  <si>
    <t>0.5</t>
  </si>
  <si>
    <t>2.33</t>
  </si>
  <si>
    <t>-28.71</t>
  </si>
  <si>
    <t>-27.94</t>
  </si>
  <si>
    <t>-29.75</t>
  </si>
  <si>
    <t>EBIT, 3 Yr. CAGR %</t>
  </si>
  <si>
    <t>30.45</t>
  </si>
  <si>
    <t>157.42</t>
  </si>
  <si>
    <t>-8.15</t>
  </si>
  <si>
    <t>2.38</t>
  </si>
  <si>
    <t>0.27</t>
  </si>
  <si>
    <t>-28.33</t>
  </si>
  <si>
    <t>-27.64</t>
  </si>
  <si>
    <t>-29.54</t>
  </si>
  <si>
    <t>Earnings From Cont. Operations, 3 Yr. CAGR %</t>
  </si>
  <si>
    <t>23.09</t>
  </si>
  <si>
    <t>182.99</t>
  </si>
  <si>
    <t>-8.91</t>
  </si>
  <si>
    <t>-0.36</t>
  </si>
  <si>
    <t>-7.86</t>
  </si>
  <si>
    <t>4.11</t>
  </si>
  <si>
    <t>34.85</t>
  </si>
  <si>
    <t>-4.3</t>
  </si>
  <si>
    <t>-10.88</t>
  </si>
  <si>
    <t>Net Income, 3 Yr. CAGR %</t>
  </si>
  <si>
    <t>0.97</t>
  </si>
  <si>
    <t>-10.87</t>
  </si>
  <si>
    <t>Normalized Net Income, 3 Yr. CAGR %</t>
  </si>
  <si>
    <t>35.96</t>
  </si>
  <si>
    <t>80.91</t>
  </si>
  <si>
    <t>-7.2</t>
  </si>
  <si>
    <t>0.22</t>
  </si>
  <si>
    <t>14.4</t>
  </si>
  <si>
    <t>-9.29</t>
  </si>
  <si>
    <t>-5.43</t>
  </si>
  <si>
    <t>-12.59</t>
  </si>
  <si>
    <t>Diluted EPS Before Extra, 3 Yr. CAGR %</t>
  </si>
  <si>
    <t>23.29</t>
  </si>
  <si>
    <t>185.21</t>
  </si>
  <si>
    <t>-5.63</t>
  </si>
  <si>
    <t>5.91</t>
  </si>
  <si>
    <t>-0.01</t>
  </si>
  <si>
    <t>11.04</t>
  </si>
  <si>
    <t>40.68</t>
  </si>
  <si>
    <t>-2.82</t>
  </si>
  <si>
    <t>-11.64</t>
  </si>
  <si>
    <t>Accounts Receivable, 3 Yr. CAGR %</t>
  </si>
  <si>
    <t>32.57</t>
  </si>
  <si>
    <t>7.98</t>
  </si>
  <si>
    <t>5.86</t>
  </si>
  <si>
    <t>24.36</t>
  </si>
  <si>
    <t>17.52</t>
  </si>
  <si>
    <t>5.03</t>
  </si>
  <si>
    <t>-5.29</t>
  </si>
  <si>
    <t>-2.33</t>
  </si>
  <si>
    <t>9.08</t>
  </si>
  <si>
    <t>Inventory, 3 Yr. CAGR %</t>
  </si>
  <si>
    <t>-12.66</t>
  </si>
  <si>
    <t>-9.71</t>
  </si>
  <si>
    <t>-6.31</t>
  </si>
  <si>
    <t>-6.13</t>
  </si>
  <si>
    <t>-17.05</t>
  </si>
  <si>
    <t>-9.62</t>
  </si>
  <si>
    <t>-0.64</t>
  </si>
  <si>
    <t>7.51</t>
  </si>
  <si>
    <t>Net Property, Plant and Equip., 3 Yr. CAGR %</t>
  </si>
  <si>
    <t>3.35</t>
  </si>
  <si>
    <t>6.94</t>
  </si>
  <si>
    <t>4.46</t>
  </si>
  <si>
    <t>-0.29</t>
  </si>
  <si>
    <t>-5.45</t>
  </si>
  <si>
    <t>Total Assets, 3 Yr. CAGR %</t>
  </si>
  <si>
    <t>0.79</t>
  </si>
  <si>
    <t>2.18</t>
  </si>
  <si>
    <t>1.91</t>
  </si>
  <si>
    <t>0.67</t>
  </si>
  <si>
    <t>-0.46</t>
  </si>
  <si>
    <t>12.06</t>
  </si>
  <si>
    <t>16.75</t>
  </si>
  <si>
    <t>10.81</t>
  </si>
  <si>
    <t>-6.06</t>
  </si>
  <si>
    <t>Tangible Book Value, 3 Yr. CAGR %</t>
  </si>
  <si>
    <t>-6.07</t>
  </si>
  <si>
    <t>2.37</t>
  </si>
  <si>
    <t>9.93</t>
  </si>
  <si>
    <t>3.97</t>
  </si>
  <si>
    <t>-16.37</t>
  </si>
  <si>
    <t>-2.89</t>
  </si>
  <si>
    <t>-66.87</t>
  </si>
  <si>
    <t>-31.21</t>
  </si>
  <si>
    <t>-14.39</t>
  </si>
  <si>
    <t>174.12</t>
  </si>
  <si>
    <t>Common Equity, 3 Yr. CAGR %</t>
  </si>
  <si>
    <t>-6.19</t>
  </si>
  <si>
    <t>2.01</t>
  </si>
  <si>
    <t>9.21</t>
  </si>
  <si>
    <t>-16.42</t>
  </si>
  <si>
    <t>-2.97</t>
  </si>
  <si>
    <t>-21.94</t>
  </si>
  <si>
    <t>-28.72</t>
  </si>
  <si>
    <t>-48.01</t>
  </si>
  <si>
    <t>-16.44</t>
  </si>
  <si>
    <t>Cash From Operations, 3 Yr. CAGR %</t>
  </si>
  <si>
    <t>33.31</t>
  </si>
  <si>
    <t>40.12</t>
  </si>
  <si>
    <t>16.63</t>
  </si>
  <si>
    <t>-15.8</t>
  </si>
  <si>
    <t>8.78</t>
  </si>
  <si>
    <t>9.09</t>
  </si>
  <si>
    <t>-56.54</t>
  </si>
  <si>
    <t>-24.66</t>
  </si>
  <si>
    <t>-32.82</t>
  </si>
  <si>
    <t>Capital Expenditures, 3 Yr. CAGR %</t>
  </si>
  <si>
    <t>-4.1</t>
  </si>
  <si>
    <t>7.44</t>
  </si>
  <si>
    <t>-2.95</t>
  </si>
  <si>
    <t>-24.21</t>
  </si>
  <si>
    <t>-17.81</t>
  </si>
  <si>
    <t>-19.4</t>
  </si>
  <si>
    <t>7.57</t>
  </si>
  <si>
    <t>Levered Free Cash Flow, 3 Yr. CAGR %</t>
  </si>
  <si>
    <t>94.34</t>
  </si>
  <si>
    <t>36.18</t>
  </si>
  <si>
    <t>22.39</t>
  </si>
  <si>
    <t>-10.04</t>
  </si>
  <si>
    <t>-12.54</t>
  </si>
  <si>
    <t>36.02</t>
  </si>
  <si>
    <t>-28.61</t>
  </si>
  <si>
    <t>-32.03</t>
  </si>
  <si>
    <t>Unlevered Free Cash Flow, 3 Yr. CAGR %</t>
  </si>
  <si>
    <t>-11.37</t>
  </si>
  <si>
    <t>78.8</t>
  </si>
  <si>
    <t>31.47</t>
  </si>
  <si>
    <t>18.83</t>
  </si>
  <si>
    <t>-9.99</t>
  </si>
  <si>
    <t>-10.22</t>
  </si>
  <si>
    <t>29.1</t>
  </si>
  <si>
    <t>4.96</t>
  </si>
  <si>
    <t>-59.15</t>
  </si>
  <si>
    <t>Dividend Per Share, 3 Yr. CAGR %</t>
  </si>
  <si>
    <t>68.69</t>
  </si>
  <si>
    <t>-53.58</t>
  </si>
  <si>
    <t>-55.7</t>
  </si>
  <si>
    <t>-60.32</t>
  </si>
  <si>
    <t>Compound Annual Growth Rate Over Five Years</t>
  </si>
  <si>
    <t>Total Revenues, 5 Yr. CAGR %</t>
  </si>
  <si>
    <t>10.76</t>
  </si>
  <si>
    <t>9.75</t>
  </si>
  <si>
    <t>3.91</t>
  </si>
  <si>
    <t>2.95</t>
  </si>
  <si>
    <t>-12.52</t>
  </si>
  <si>
    <t>-10.26</t>
  </si>
  <si>
    <t>-6.35</t>
  </si>
  <si>
    <t>Gross Profit, 5 Yr. CAGR %</t>
  </si>
  <si>
    <t>15.77</t>
  </si>
  <si>
    <t>14.34</t>
  </si>
  <si>
    <t>12.98</t>
  </si>
  <si>
    <t>39.28</t>
  </si>
  <si>
    <t>43.52</t>
  </si>
  <si>
    <t>-18.36</t>
  </si>
  <si>
    <t>-36.39</t>
  </si>
  <si>
    <t>-40.73</t>
  </si>
  <si>
    <t>-28.27</t>
  </si>
  <si>
    <t>EBITDA, 5 Yr. CAGR %</t>
  </si>
  <si>
    <t>17.48</t>
  </si>
  <si>
    <t>17.38</t>
  </si>
  <si>
    <t>54.74</t>
  </si>
  <si>
    <t>32.35</t>
  </si>
  <si>
    <t>-65.17</t>
  </si>
  <si>
    <t>-54.5</t>
  </si>
  <si>
    <t>-39.96</t>
  </si>
  <si>
    <t>EBITA, 5 Yr. CAGR %</t>
  </si>
  <si>
    <t>20.38</t>
  </si>
  <si>
    <t>19.06</t>
  </si>
  <si>
    <t>16.4</t>
  </si>
  <si>
    <t>69.49</t>
  </si>
  <si>
    <t>-7.31</t>
  </si>
  <si>
    <t>-16.24</t>
  </si>
  <si>
    <t>-13.05</t>
  </si>
  <si>
    <t>-24.9</t>
  </si>
  <si>
    <t>EBIT, 5 Yr. CAGR %</t>
  </si>
  <si>
    <t>20.5</t>
  </si>
  <si>
    <t>19.3</t>
  </si>
  <si>
    <t>16.57</t>
  </si>
  <si>
    <t>65.43</t>
  </si>
  <si>
    <t>16.42</t>
  </si>
  <si>
    <t>-7.18</t>
  </si>
  <si>
    <t>-15.94</t>
  </si>
  <si>
    <t>-12.84</t>
  </si>
  <si>
    <t>-24.64</t>
  </si>
  <si>
    <t>Earnings From Cont. Operations, 5 Yr. CAGR %</t>
  </si>
  <si>
    <t>13.36</t>
  </si>
  <si>
    <t>29.22</t>
  </si>
  <si>
    <t>19.54</t>
  </si>
  <si>
    <t>59.11</t>
  </si>
  <si>
    <t>-0.14</t>
  </si>
  <si>
    <t>2.86</t>
  </si>
  <si>
    <t>9.01</t>
  </si>
  <si>
    <t>Net Income, 5 Yr. CAGR %</t>
  </si>
  <si>
    <t>8.99</t>
  </si>
  <si>
    <t>Normalized Net Income, 5 Yr. CAGR %</t>
  </si>
  <si>
    <t>20.05</t>
  </si>
  <si>
    <t>22.28</t>
  </si>
  <si>
    <t>20.39</t>
  </si>
  <si>
    <t>33.14</t>
  </si>
  <si>
    <t>11.15</t>
  </si>
  <si>
    <t>0.66</t>
  </si>
  <si>
    <t>-0.11</t>
  </si>
  <si>
    <t>-5.84</t>
  </si>
  <si>
    <t>Diluted EPS Before Extra, 5 Yr. CAGR %</t>
  </si>
  <si>
    <t>13.07</t>
  </si>
  <si>
    <t>29.52</t>
  </si>
  <si>
    <t>22.29</t>
  </si>
  <si>
    <t>65.31</t>
  </si>
  <si>
    <t>5.15</t>
  </si>
  <si>
    <t>14.85</t>
  </si>
  <si>
    <t>8.17</t>
  </si>
  <si>
    <t>7.01</t>
  </si>
  <si>
    <t>11.63</t>
  </si>
  <si>
    <t>0.44</t>
  </si>
  <si>
    <t>Accounts Receivable, 5 Yr. CAGR %</t>
  </si>
  <si>
    <t>31.58</t>
  </si>
  <si>
    <t>22.03</t>
  </si>
  <si>
    <t>20.13</t>
  </si>
  <si>
    <t>11.5</t>
  </si>
  <si>
    <t>12.87</t>
  </si>
  <si>
    <t>11.75</t>
  </si>
  <si>
    <t>6.48</t>
  </si>
  <si>
    <t>1.36</t>
  </si>
  <si>
    <t>Inventory, 5 Yr. CAGR %</t>
  </si>
  <si>
    <t>-4.5</t>
  </si>
  <si>
    <t>-6.69</t>
  </si>
  <si>
    <t>-10.45</t>
  </si>
  <si>
    <t>-9.67</t>
  </si>
  <si>
    <t>-11.28</t>
  </si>
  <si>
    <t>-8.59</t>
  </si>
  <si>
    <t>-4.33</t>
  </si>
  <si>
    <t>-1.82</t>
  </si>
  <si>
    <t>11.78</t>
  </si>
  <si>
    <t>Net Property, Plant and Equip., 5 Yr. CAGR %</t>
  </si>
  <si>
    <t>6.87</t>
  </si>
  <si>
    <t>4.39</t>
  </si>
  <si>
    <t>3.75</t>
  </si>
  <si>
    <t>5.4</t>
  </si>
  <si>
    <t>4.41</t>
  </si>
  <si>
    <t>1.79</t>
  </si>
  <si>
    <t>0.08</t>
  </si>
  <si>
    <t>Total Assets, 5 Yr. CAGR %</t>
  </si>
  <si>
    <t>-0.55</t>
  </si>
  <si>
    <t>2.17</t>
  </si>
  <si>
    <t>8.06</t>
  </si>
  <si>
    <t>4.82</t>
  </si>
  <si>
    <t>4.1</t>
  </si>
  <si>
    <t>Tangible Book Value, 5 Yr. CAGR %</t>
  </si>
  <si>
    <t>-1.78</t>
  </si>
  <si>
    <t>-3.21</t>
  </si>
  <si>
    <t>-50.08</t>
  </si>
  <si>
    <t>-9.21</t>
  </si>
  <si>
    <t>1.76</t>
  </si>
  <si>
    <t>Common Equity, 5 Yr. CAGR %</t>
  </si>
  <si>
    <t>3.2</t>
  </si>
  <si>
    <t>-0.37</t>
  </si>
  <si>
    <t>-2.04</t>
  </si>
  <si>
    <t>-3.52</t>
  </si>
  <si>
    <t>1.67</t>
  </si>
  <si>
    <t>-16.57</t>
  </si>
  <si>
    <t>-25.31</t>
  </si>
  <si>
    <t>-32.76</t>
  </si>
  <si>
    <t>-16.59</t>
  </si>
  <si>
    <t>Cash From Operations, 5 Yr. CAGR %</t>
  </si>
  <si>
    <t>91.89</t>
  </si>
  <si>
    <t>59.46</t>
  </si>
  <si>
    <t>72.23</t>
  </si>
  <si>
    <t>1.05</t>
  </si>
  <si>
    <t>24.19</t>
  </si>
  <si>
    <t>20.61</t>
  </si>
  <si>
    <t>-10.4</t>
  </si>
  <si>
    <t>-38.48</t>
  </si>
  <si>
    <t>-7.21</t>
  </si>
  <si>
    <t>-21.75</t>
  </si>
  <si>
    <t>Capital Expenditures, 5 Yr. CAGR %</t>
  </si>
  <si>
    <t>-0.71</t>
  </si>
  <si>
    <t>4.56</t>
  </si>
  <si>
    <t>1.86</t>
  </si>
  <si>
    <t>1.07</t>
  </si>
  <si>
    <t>-19.88</t>
  </si>
  <si>
    <t>-9.93</t>
  </si>
  <si>
    <t>-14.94</t>
  </si>
  <si>
    <t>-11.41</t>
  </si>
  <si>
    <t>Levered Free Cash Flow, 5 Yr. CAGR %</t>
  </si>
  <si>
    <t>42.1</t>
  </si>
  <si>
    <t>54.99</t>
  </si>
  <si>
    <t>12.17</t>
  </si>
  <si>
    <t>26.67</t>
  </si>
  <si>
    <t>17.49</t>
  </si>
  <si>
    <t>-1.53</t>
  </si>
  <si>
    <t>-15.48</t>
  </si>
  <si>
    <t>-13.91</t>
  </si>
  <si>
    <t>Unlevered Free Cash Flow, 5 Yr. CAGR %</t>
  </si>
  <si>
    <t>33.4</t>
  </si>
  <si>
    <t>67.79</t>
  </si>
  <si>
    <t>15.44</t>
  </si>
  <si>
    <t>16.64</t>
  </si>
  <si>
    <t>16.5</t>
  </si>
  <si>
    <t>1.29</t>
  </si>
  <si>
    <t>-38.98</t>
  </si>
  <si>
    <t>-27.77</t>
  </si>
  <si>
    <t>Dividend Per Share, 5 Yr. CAGR %</t>
  </si>
  <si>
    <t>-16.74</t>
  </si>
  <si>
    <t>-40.43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</si>
  <si>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</si>
  <si>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</si>
  <si>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</si>
  <si>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</si>
  <si>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</si>
  <si>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</si>
  <si>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</si>
  <si>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</si>
  <si>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</si>
  <si>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7,544</t>
  </si>
  <si>
    <t>4,129</t>
  </si>
  <si>
    <t>4,526</t>
  </si>
  <si>
    <t>3,116</t>
  </si>
  <si>
    <t>3,687</t>
  </si>
  <si>
    <t>4,002</t>
  </si>
  <si>
    <t>-</t>
  </si>
  <si>
    <t>Change</t>
  </si>
  <si>
    <t>-45.27%</t>
  </si>
  <si>
    <t>9.62%</t>
  </si>
  <si>
    <t>-31.17%</t>
  </si>
  <si>
    <t>18.35%</t>
  </si>
  <si>
    <t>8.54%</t>
  </si>
  <si>
    <t>0%</t>
  </si>
  <si>
    <t>Enterprise Value (EV)
                                    1</t>
  </si>
  <si>
    <t>8,228</t>
  </si>
  <si>
    <t>6,130</t>
  </si>
  <si>
    <t>6,840</t>
  </si>
  <si>
    <t>6,326</t>
  </si>
  <si>
    <t>6,947</t>
  </si>
  <si>
    <t>8,010</t>
  </si>
  <si>
    <t>7,999</t>
  </si>
  <si>
    <t>7,595</t>
  </si>
  <si>
    <t>-25.5%</t>
  </si>
  <si>
    <t>11.59%</t>
  </si>
  <si>
    <t>-7.52%</t>
  </si>
  <si>
    <t>9.83%</t>
  </si>
  <si>
    <t>15.3%</t>
  </si>
  <si>
    <t>-0.14%</t>
  </si>
  <si>
    <t>-5.05%</t>
  </si>
  <si>
    <t>P/E ratio</t>
  </si>
  <si>
    <t>14.4x</t>
  </si>
  <si>
    <t>-4.66x</t>
  </si>
  <si>
    <t>-8.3x</t>
  </si>
  <si>
    <t>-5.68x</t>
  </si>
  <si>
    <t>-6.1x</t>
  </si>
  <si>
    <t>-2.8x</t>
  </si>
  <si>
    <t>92.7x</t>
  </si>
  <si>
    <t>12.6x</t>
  </si>
  <si>
    <t>PBR</t>
  </si>
  <si>
    <t>4.33x</t>
  </si>
  <si>
    <t>4.74x</t>
  </si>
  <si>
    <t>6.1x</t>
  </si>
  <si>
    <t>-12.6x</t>
  </si>
  <si>
    <t>-6.48x</t>
  </si>
  <si>
    <t>-2.45x</t>
  </si>
  <si>
    <t>-2.75x</t>
  </si>
  <si>
    <t>-4.42x</t>
  </si>
  <si>
    <t>PEG</t>
  </si>
  <si>
    <t>0x</t>
  </si>
  <si>
    <t>0.2x</t>
  </si>
  <si>
    <t>-14.74x</t>
  </si>
  <si>
    <t>-0x</t>
  </si>
  <si>
    <t>-1x</t>
  </si>
  <si>
    <t>Capitalization / Revenue</t>
  </si>
  <si>
    <t>0.96x</t>
  </si>
  <si>
    <t>1.21x</t>
  </si>
  <si>
    <t>1.15x</t>
  </si>
  <si>
    <t>0.62x</t>
  </si>
  <si>
    <t>0.61x</t>
  </si>
  <si>
    <t>0.5x</t>
  </si>
  <si>
    <t>0.44x</t>
  </si>
  <si>
    <t>EV / Revenue</t>
  </si>
  <si>
    <t>1.05x</t>
  </si>
  <si>
    <t>1.8x</t>
  </si>
  <si>
    <t>1.73x</t>
  </si>
  <si>
    <t>1.26x</t>
  </si>
  <si>
    <t>1.22x</t>
  </si>
  <si>
    <t>1x</t>
  </si>
  <si>
    <t>0.83x</t>
  </si>
  <si>
    <t>EV / EBITDA</t>
  </si>
  <si>
    <t>8.13x</t>
  </si>
  <si>
    <t>-11.5x</t>
  </si>
  <si>
    <t>-52x</t>
  </si>
  <si>
    <t>113x</t>
  </si>
  <si>
    <t>35.8x</t>
  </si>
  <si>
    <t>-7.98x</t>
  </si>
  <si>
    <t>18.8x</t>
  </si>
  <si>
    <t>7.34x</t>
  </si>
  <si>
    <t>EV / EBIT</t>
  </si>
  <si>
    <t>10.8x</t>
  </si>
  <si>
    <t>-7.54x</t>
  </si>
  <si>
    <t>-14.9x</t>
  </si>
  <si>
    <t>-22.5x</t>
  </si>
  <si>
    <t>-46x</t>
  </si>
  <si>
    <t>-7x</t>
  </si>
  <si>
    <t>23.6x</t>
  </si>
  <si>
    <t>12.1x</t>
  </si>
  <si>
    <t>EV / FCF</t>
  </si>
  <si>
    <t>11.9x</t>
  </si>
  <si>
    <t>-7.1x</t>
  </si>
  <si>
    <t>-32x</t>
  </si>
  <si>
    <t>-12.3x</t>
  </si>
  <si>
    <t>-18.6x</t>
  </si>
  <si>
    <t>-5.21x</t>
  </si>
  <si>
    <t>106x</t>
  </si>
  <si>
    <t>24.8x</t>
  </si>
  <si>
    <t>FCF Yield</t>
  </si>
  <si>
    <t>8.39%</t>
  </si>
  <si>
    <t>-14.1%</t>
  </si>
  <si>
    <t>-3.13%</t>
  </si>
  <si>
    <t>-8.16%</t>
  </si>
  <si>
    <t>-5.38%</t>
  </si>
  <si>
    <t>-19.2%</t>
  </si>
  <si>
    <t>0.94%</t>
  </si>
  <si>
    <t>4.04%</t>
  </si>
  <si>
    <t>Dividend per Share
                                    2</t>
  </si>
  <si>
    <t>Rate of return</t>
  </si>
  <si>
    <t>0.66%</t>
  </si>
  <si>
    <t>0.1%</t>
  </si>
  <si>
    <t>0.09%</t>
  </si>
  <si>
    <t>0.14%</t>
  </si>
  <si>
    <t>EPS
                                    2</t>
  </si>
  <si>
    <t>-5.21</t>
  </si>
  <si>
    <t>-12.18</t>
  </si>
  <si>
    <t>0.3681</t>
  </si>
  <si>
    <t>2.705</t>
  </si>
  <si>
    <t>Distribution rate</t>
  </si>
  <si>
    <t>9.49%</t>
  </si>
  <si>
    <t>-0.48%</t>
  </si>
  <si>
    <t>-0.77%</t>
  </si>
  <si>
    <t>Net sales
                                    1</t>
  </si>
  <si>
    <t>7,863</t>
  </si>
  <si>
    <t>3,405</t>
  </si>
  <si>
    <t>3,953</t>
  </si>
  <si>
    <t>5,030</t>
  </si>
  <si>
    <t>6,048</t>
  </si>
  <si>
    <t>6,570</t>
  </si>
  <si>
    <t>8,014</t>
  </si>
  <si>
    <t>9,136</t>
  </si>
  <si>
    <t>EBITDA
                                    1</t>
  </si>
  <si>
    <t>1,012</t>
  </si>
  <si>
    <t>-535.2</t>
  </si>
  <si>
    <t>-131.6</t>
  </si>
  <si>
    <t>55.9</t>
  </si>
  <si>
    <t>194</t>
  </si>
  <si>
    <t>-1,003</t>
  </si>
  <si>
    <t>424.7</t>
  </si>
  <si>
    <t>1,035</t>
  </si>
  <si>
    <t>EBIT
                                    1</t>
  </si>
  <si>
    <t>760.8</t>
  </si>
  <si>
    <t>-812.8</t>
  </si>
  <si>
    <t>-459.2</t>
  </si>
  <si>
    <t>-281.2</t>
  </si>
  <si>
    <t>-150.9</t>
  </si>
  <si>
    <t>-1,145</t>
  </si>
  <si>
    <t>338.5</t>
  </si>
  <si>
    <t>628.4</t>
  </si>
  <si>
    <t>Net income
                                    1</t>
  </si>
  <si>
    <t>530.1</t>
  </si>
  <si>
    <t>-870.3</t>
  </si>
  <si>
    <t>-540.8</t>
  </si>
  <si>
    <t>-545.7</t>
  </si>
  <si>
    <t>-632.9</t>
  </si>
  <si>
    <t>-1,527</t>
  </si>
  <si>
    <t>115.2</t>
  </si>
  <si>
    <t>330.4</t>
  </si>
  <si>
    <t>Net Debt
                                    1</t>
  </si>
  <si>
    <t>683.5</t>
  </si>
  <si>
    <t>2,000</t>
  </si>
  <si>
    <t>2,314</t>
  </si>
  <si>
    <t>3,210</t>
  </si>
  <si>
    <t>3,260</t>
  </si>
  <si>
    <t>4,008</t>
  </si>
  <si>
    <t>3,997</t>
  </si>
  <si>
    <t>3,593</t>
  </si>
  <si>
    <t>Reference price
                                    2</t>
  </si>
  <si>
    <t>72.88</t>
  </si>
  <si>
    <t>39.09</t>
  </si>
  <si>
    <t>43.09</t>
  </si>
  <si>
    <t>29.60</t>
  </si>
  <si>
    <t>31.78</t>
  </si>
  <si>
    <t>34.13</t>
  </si>
  <si>
    <t>Nbr of stocks (in thousands)</t>
  </si>
  <si>
    <t>103,517</t>
  </si>
  <si>
    <t>105,637</t>
  </si>
  <si>
    <t>105,047</t>
  </si>
  <si>
    <t>105,254</t>
  </si>
  <si>
    <t>116,026</t>
  </si>
  <si>
    <t>117,266</t>
  </si>
  <si>
    <t>Announcement Date</t>
  </si>
  <si>
    <t>2/28/20</t>
  </si>
  <si>
    <t>2/23/21</t>
  </si>
  <si>
    <t>2/2/22</t>
  </si>
  <si>
    <t>2/7/23</t>
  </si>
  <si>
    <t>2/6/24</t>
  </si>
  <si>
    <t>address1</t>
  </si>
  <si>
    <t>3801 South Oliver Street</t>
  </si>
  <si>
    <t>city</t>
  </si>
  <si>
    <t>Wichita</t>
  </si>
  <si>
    <t>state</t>
  </si>
  <si>
    <t>KS</t>
  </si>
  <si>
    <t>zip</t>
  </si>
  <si>
    <t>67210</t>
  </si>
  <si>
    <t>country</t>
  </si>
  <si>
    <t>phone</t>
  </si>
  <si>
    <t>316 526 9000</t>
  </si>
  <si>
    <t>fax</t>
  </si>
  <si>
    <t>866 526 8970</t>
  </si>
  <si>
    <t>website</t>
  </si>
  <si>
    <t>https://www.spiritaero.com</t>
  </si>
  <si>
    <t>industry</t>
  </si>
  <si>
    <t>industryKey</t>
  </si>
  <si>
    <t>aerospace-defense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</si>
  <si>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</si>
  <si>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</si>
  <si>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</si>
  <si>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</si>
  <si>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</si>
  <si>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</si>
  <si>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</si>
  <si>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Spirit AeroSystems Holdings, Inc. engages in the design, engineering, manufacture, and marketing of commercial aerostructures worldwide. It operates through three segments: Commercial, Defense &amp; Space, and Aftermarket. The Commercial segment offers forward, mid, and rear fuselage sections and systems, floor beams, nacelles, struts/pylons, horizontal and vertical stabilizers, flaps and slats flight control surfaces, wing structures, and wing systems. This segment primarily serves commercial and business/regional jet programs. The Defense &amp; Space segment engages in the fabrication, bonding, assembly, testing, tooling, processing, engineering analysis, and training on fuselage, strut, nacelle, and wing aerostructures; provision of missiles and hypersonics solutions, such as solid rocket motor throats, nozzles, re-entry vehicle thermal protections systems; forward cockpit and cabin, and fuselage work on rotorcraft aerostructures; and classified programs. This segment primarily serves U.S. Government defense programs. The Aftermarket segment provides maintenance, repair, and overhaul services; fuselage, strut, nacelle, and wing aerostructures spare parts; repair services for radome, flight control surfaces, and nacelles; rotable assets trading and leasing; and engineering services. This segment primarily serves both commercial and defense and space programs. The company was formerly known as Mid-Western Aircraft Systems Holdings, Inc. Spirit AeroSystems Holdings, Inc. was founded in 1927 and is headquartered in Wichita, Kansas.</t>
  </si>
  <si>
    <t>fullTimeEmployees</t>
  </si>
  <si>
    <t>companyOfficers</t>
  </si>
  <si>
    <t>[{'maxAge': 1, 'name': 'Hon. Patrick M. Shanahan', 'age': 62, 'title': 'President, CEO &amp; Director', 'yearBorn': 1962, 'fiscalYear': 2023, 'totalPay': 1777348, 'exercisedValue': 0, 'unexercisedValue': 0}, {'maxAge': 1, 'name': 'Ms. Irene M. Esteves', 'age': 65, 'title': 'Executive VP, CFO &amp; Director', 'yearBorn': 1959, 'fiscalYear': 2023, 'totalPay': 136374, 'exercisedValue': 0, 'unexercisedValue': 0}, {'maxAge': 1, 'name': 'Mr. William E. Brown', 'age': 61, 'title': 'Senior Advisor', 'yearBorn': 1963, 'fiscalYear': 2023, 'totalPay': 519918, 'exercisedValue': 0, 'unexercisedValue': 0}, {'maxAge': 1, 'name': 'Mr. Scott M. McLarty', 'age': 55, 'title': 'Senior Vice President of Airbus &amp; Business - Regional Jet Programs', 'yearBorn': 1969, 'fiscalYear': 2023, 'totalPay': 543393, 'exercisedValue': 0, 'unexercisedValue': 0}, {'maxAge': 1, 'name': 'Mr. Damon Christopher Ward', 'age': 49, 'title': 'VP, Controller &amp; Principal Accounting Officer', 'yearBorn': 1975, 'fiscalYear': 2023, 'exercisedValue': 0, 'unexercisedValue': 0}, {'maxAge': 1, 'name': 'Dr. Sean  Black', 'age': 53, 'title': 'Senior VP of Engineering, R&amp;T and CTO', 'yearBorn': 1971, 'fiscalYear': 2023, 'exercisedValue': 0, 'unexercisedValue': 0}, {'maxAge': 1, 'name': 'Mr. Justin  Welner', 'age': 54, 'title': 'Senior VP, Chief Administration &amp; Compliance Officer', 'yearBorn': 1970, 'fiscalYear': 2023, 'exercisedValue': 0, 'unexercisedValue': 0}, {'maxAge': 1, 'name': 'Mr. Aaron  Hunt', 'title': 'Director of Investor Relations,  Senior Leader of Sales &amp; Marketing', 'fiscalYear': 2023, 'exercisedValue': 0, 'unexercisedValue': 0}, {'maxAge': 1, 'name': 'David  Myers', 'title': 'VP, General Counsel &amp; Corp Secretary', 'fiscalYear': 2023, 'exercisedValue': 0, 'unexercisedValue': 0}, {'maxAge': 1, 'name': 'Mr. Kailash  Krishnaswamy', 'age': 46, 'title': 'Senior VP &amp; Chief Procurement Officer', 'yearBorn': 1978,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</si>
  <si>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</si>
  <si>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</si>
  <si>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</si>
  <si>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</si>
  <si>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</si>
  <si>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</si>
  <si>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</si>
  <si>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</si>
  <si>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</si>
  <si>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</si>
  <si>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</si>
  <si>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</si>
  <si>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</si>
  <si>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</si>
  <si>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</si>
  <si>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</si>
  <si>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</si>
  <si>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</si>
  <si>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</si>
  <si>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</si>
  <si>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</si>
  <si>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</si>
  <si>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</si>
  <si>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</si>
  <si>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</si>
  <si>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</si>
  <si>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</si>
  <si>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</si>
  <si>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</si>
  <si>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</si>
  <si>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</si>
  <si>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</si>
  <si>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</si>
  <si>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</si>
  <si>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</si>
  <si>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</si>
  <si>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</si>
  <si>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</si>
  <si>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</si>
  <si>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</si>
  <si>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</si>
  <si>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</si>
  <si>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</si>
  <si>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</si>
  <si>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</si>
  <si>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</si>
  <si>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</si>
  <si>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</si>
  <si>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</si>
  <si>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</si>
  <si>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</si>
  <si>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</si>
  <si>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</si>
  <si>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</si>
  <si>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</si>
  <si>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</si>
  <si>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</si>
  <si>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</si>
  <si>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</si>
  <si>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</si>
  <si>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</si>
  <si>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</si>
  <si>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</si>
  <si>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</si>
  <si>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</si>
  <si>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</si>
  <si>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</si>
  <si>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</si>
  <si>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</si>
  <si>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</si>
  <si>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</si>
  <si>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</si>
  <si>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Spirit Aerosystems Holdings, In</t>
  </si>
  <si>
    <t>longName</t>
  </si>
  <si>
    <t>Spirit AeroSystems Holdings, Inc.</t>
  </si>
  <si>
    <t>firstTradeDateEpochUtc</t>
  </si>
  <si>
    <t>timeZoneFullName</t>
  </si>
  <si>
    <t>America/New_York</t>
  </si>
  <si>
    <t>timeZoneShortName</t>
  </si>
  <si>
    <t>EST</t>
  </si>
  <si>
    <t>uuid</t>
  </si>
  <si>
    <t>d4f3a23e-8e3b-3534-9b3d-d7956e9ddcd8</t>
  </si>
  <si>
    <t>messageBoardId</t>
  </si>
  <si>
    <t>finmb_27860587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</si>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</sst>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piritaer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34.2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-146.519672794713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3.945195264E9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-16.641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-31.833403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359.0</v>
      </c>
      <c r="C2" s="1">
        <v>789.0</v>
      </c>
      <c r="D2" s="1">
        <v>470.0</v>
      </c>
      <c r="E2" s="1">
        <v>355.0</v>
      </c>
      <c r="F2" s="1">
        <v>617.0</v>
      </c>
      <c r="G2" s="1">
        <v>530.0</v>
      </c>
      <c r="H2" s="1">
        <v>-870.0</v>
      </c>
      <c r="I2" s="1">
        <v>-541.0</v>
      </c>
      <c r="J2" s="1">
        <v>-546.0</v>
      </c>
      <c r="K2" s="1">
        <v>-616.0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152.0</v>
      </c>
      <c r="C3" s="1">
        <v>164.0</v>
      </c>
      <c r="D3" s="1">
        <v>190.0</v>
      </c>
      <c r="E3" s="1">
        <v>195.0</v>
      </c>
      <c r="F3" s="1">
        <v>214.0</v>
      </c>
      <c r="G3" s="1">
        <v>234.0</v>
      </c>
      <c r="H3" s="1">
        <v>262.0</v>
      </c>
      <c r="I3" s="1">
        <v>311.0</v>
      </c>
      <c r="J3" s="1">
        <v>314.0</v>
      </c>
      <c r="K3" s="1">
        <v>293.0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6.0</v>
      </c>
      <c r="C4" s="1">
        <v>3.0</v>
      </c>
      <c r="D4" s="1">
        <v>5.0</v>
      </c>
      <c r="E4" s="1">
        <v>2.0</v>
      </c>
      <c r="F4" s="1">
        <v>4.0</v>
      </c>
      <c r="G4" s="1">
        <v>4.0</v>
      </c>
      <c r="H4" s="1">
        <v>2.0</v>
      </c>
      <c r="I4" s="1">
        <v>3.0</v>
      </c>
      <c r="J4" s="1">
        <v>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159.0</v>
      </c>
      <c r="C5" s="1">
        <v>167.0</v>
      </c>
      <c r="D5" s="1">
        <v>195.0</v>
      </c>
      <c r="E5" s="1">
        <v>198.0</v>
      </c>
      <c r="F5" s="1">
        <v>218.0</v>
      </c>
      <c r="G5" s="1">
        <v>238.0</v>
      </c>
      <c r="H5" s="1">
        <v>264.0</v>
      </c>
      <c r="I5" s="1">
        <v>314.0</v>
      </c>
      <c r="J5" s="1">
        <v>316.0</v>
      </c>
      <c r="K5" s="1">
        <v>296.0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41.0</v>
      </c>
      <c r="C6" s="1">
        <v>23.0</v>
      </c>
      <c r="D6" s="1">
        <v>37.0</v>
      </c>
      <c r="E6" s="1">
        <v>22.0</v>
      </c>
      <c r="F6" s="1">
        <v>34.0</v>
      </c>
      <c r="G6" s="1">
        <v>21.0</v>
      </c>
      <c r="H6" s="1">
        <v>36.0</v>
      </c>
      <c r="I6" s="1">
        <v>31.0</v>
      </c>
      <c r="J6" s="1">
        <v>35.0</v>
      </c>
      <c r="K6" s="1">
        <v>35.0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485.0</v>
      </c>
      <c r="C7" s="1">
        <v>14.0</v>
      </c>
      <c r="D7" s="1">
        <v>40.0</v>
      </c>
      <c r="E7" s="1">
        <v>9.0</v>
      </c>
      <c r="F7" s="1">
        <v>0.0</v>
      </c>
      <c r="G7" s="1">
        <v>1.0</v>
      </c>
      <c r="H7" s="1">
        <v>26.0</v>
      </c>
      <c r="I7" s="1">
        <v>4.0</v>
      </c>
      <c r="J7" s="1">
        <v>1.0</v>
      </c>
      <c r="K7" s="1">
        <v>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50.0</v>
      </c>
      <c r="C8" s="1">
        <v>0.0</v>
      </c>
      <c r="D8" s="1">
        <v>0.0</v>
      </c>
      <c r="E8" s="1">
        <v>-90.0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0.0</v>
      </c>
      <c r="F9" s="1">
        <v>1.0</v>
      </c>
      <c r="G9" s="1">
        <v>3.0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-50.0</v>
      </c>
      <c r="C10" s="1">
        <v>-1.0</v>
      </c>
      <c r="D10" s="1">
        <v>-1.0</v>
      </c>
      <c r="E10" s="1">
        <v>-30.0</v>
      </c>
      <c r="F10" s="1">
        <v>-60.0</v>
      </c>
      <c r="G10" s="1">
        <v>20.0</v>
      </c>
      <c r="H10" s="1">
        <v>4.0</v>
      </c>
      <c r="I10" s="1">
        <v>2.0</v>
      </c>
      <c r="J10" s="1">
        <v>1.0</v>
      </c>
      <c r="K10" s="1">
        <v>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16.0</v>
      </c>
      <c r="C11" s="1">
        <v>26.0</v>
      </c>
      <c r="D11" s="1">
        <v>42.0</v>
      </c>
      <c r="E11" s="1">
        <v>22.0</v>
      </c>
      <c r="F11" s="1">
        <v>27.0</v>
      </c>
      <c r="G11" s="1">
        <v>36.0</v>
      </c>
      <c r="H11" s="1">
        <v>24.0</v>
      </c>
      <c r="I11" s="1">
        <v>25.0</v>
      </c>
      <c r="J11" s="1">
        <v>36.0</v>
      </c>
      <c r="K11" s="1">
        <v>29.0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-2.0</v>
      </c>
      <c r="C12" s="1">
        <v>-10.0</v>
      </c>
      <c r="D12" s="1">
        <v>10.0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-33.0</v>
      </c>
      <c r="C13" s="1">
        <v>-188.0</v>
      </c>
      <c r="D13" s="1">
        <v>9.0</v>
      </c>
      <c r="E13" s="1">
        <v>-9.0</v>
      </c>
      <c r="F13" s="1">
        <v>-271.0</v>
      </c>
      <c r="G13" s="1">
        <v>100.0</v>
      </c>
      <c r="H13" s="1">
        <v>378.0</v>
      </c>
      <c r="I13" s="1">
        <v>-130.0</v>
      </c>
      <c r="J13" s="1">
        <v>-67.0</v>
      </c>
      <c r="K13" s="1">
        <v>-108.0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-64.0</v>
      </c>
      <c r="C14" s="1">
        <v>62.0</v>
      </c>
      <c r="D14" s="1">
        <v>-139.0</v>
      </c>
      <c r="E14" s="1">
        <v>-48.0</v>
      </c>
      <c r="F14" s="1">
        <v>-56.0</v>
      </c>
      <c r="G14" s="1">
        <v>7.0</v>
      </c>
      <c r="H14" s="1">
        <v>336.0</v>
      </c>
      <c r="I14" s="1">
        <v>-19.0</v>
      </c>
      <c r="J14" s="1">
        <v>-103.0</v>
      </c>
      <c r="K14" s="1">
        <v>-115.0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-332.0</v>
      </c>
      <c r="C15" s="1">
        <v>-44.0</v>
      </c>
      <c r="D15" s="1">
        <v>208.0</v>
      </c>
      <c r="E15" s="1">
        <v>320.0</v>
      </c>
      <c r="F15" s="1">
        <v>-61.0</v>
      </c>
      <c r="G15" s="1">
        <v>-95.0</v>
      </c>
      <c r="H15" s="1">
        <v>-39.0</v>
      </c>
      <c r="I15" s="1">
        <v>30.0</v>
      </c>
      <c r="J15" s="1">
        <v>-118.0</v>
      </c>
      <c r="K15" s="1">
        <v>-295.0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-22.0</v>
      </c>
      <c r="C16" s="1">
        <v>-89.0</v>
      </c>
      <c r="D16" s="1">
        <v>-34.0</v>
      </c>
      <c r="E16" s="1">
        <v>160.0</v>
      </c>
      <c r="F16" s="1">
        <v>244.0</v>
      </c>
      <c r="G16" s="1">
        <v>34.0</v>
      </c>
      <c r="H16" s="1">
        <v>-593.0</v>
      </c>
      <c r="I16" s="1">
        <v>160.0</v>
      </c>
      <c r="J16" s="1">
        <v>221.0</v>
      </c>
      <c r="K16" s="1">
        <v>214.0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-50.0</v>
      </c>
      <c r="C17" s="1">
        <v>407.0</v>
      </c>
      <c r="D17" s="1">
        <v>12.0</v>
      </c>
      <c r="E17" s="1">
        <v>-231.0</v>
      </c>
      <c r="F17" s="1">
        <v>225.0</v>
      </c>
      <c r="G17" s="1">
        <v>-6.0</v>
      </c>
      <c r="H17" s="1">
        <v>-40.0</v>
      </c>
      <c r="I17" s="1">
        <v>-82.0</v>
      </c>
      <c r="J17" s="1">
        <v>-30.0</v>
      </c>
      <c r="K17" s="1">
        <v>50.0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-178.0</v>
      </c>
      <c r="C18" s="1">
        <v>252.0</v>
      </c>
      <c r="D18" s="1">
        <v>-3.0</v>
      </c>
      <c r="E18" s="1">
        <v>25.0</v>
      </c>
      <c r="F18" s="1">
        <v>-28.0</v>
      </c>
      <c r="G18" s="1">
        <v>-59.0</v>
      </c>
      <c r="H18" s="1">
        <v>-246.0</v>
      </c>
      <c r="I18" s="1">
        <v>302.0</v>
      </c>
      <c r="J18" s="1">
        <v>9.0</v>
      </c>
      <c r="K18" s="1">
        <v>-3.0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-15.0</v>
      </c>
      <c r="C19" s="1">
        <v>-118.0</v>
      </c>
      <c r="D19" s="1">
        <v>-80.0</v>
      </c>
      <c r="E19" s="1">
        <v>-248.0</v>
      </c>
      <c r="F19" s="1">
        <v>-181.0</v>
      </c>
      <c r="G19" s="1">
        <v>111.0</v>
      </c>
      <c r="H19" s="1">
        <v>-25.0</v>
      </c>
      <c r="I19" s="1">
        <v>-163.0</v>
      </c>
      <c r="J19" s="1">
        <v>-150.0</v>
      </c>
      <c r="K19" s="1">
        <v>280.0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362.0</v>
      </c>
      <c r="C20" s="1">
        <v>1290.0</v>
      </c>
      <c r="D20" s="1">
        <v>717.0</v>
      </c>
      <c r="E20" s="1">
        <v>574.0</v>
      </c>
      <c r="F20" s="1">
        <v>770.0</v>
      </c>
      <c r="G20" s="1">
        <v>923.0</v>
      </c>
      <c r="H20" s="1">
        <v>-745.0</v>
      </c>
      <c r="I20" s="1">
        <v>-63.0</v>
      </c>
      <c r="J20" s="1">
        <v>-395.0</v>
      </c>
      <c r="K20" s="1">
        <v>-226.0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-220.0</v>
      </c>
      <c r="C21" s="1">
        <v>-360.0</v>
      </c>
      <c r="D21" s="1">
        <v>-254.0</v>
      </c>
      <c r="E21" s="1">
        <v>-273.0</v>
      </c>
      <c r="F21" s="1">
        <v>-271.0</v>
      </c>
      <c r="G21" s="1">
        <v>-232.0</v>
      </c>
      <c r="H21" s="1">
        <v>-119.0</v>
      </c>
      <c r="I21" s="1">
        <v>-151.0</v>
      </c>
      <c r="J21" s="1">
        <v>-122.0</v>
      </c>
      <c r="K21" s="1">
        <v>-148.0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50.0</v>
      </c>
      <c r="C22" s="1">
        <v>2.0</v>
      </c>
      <c r="D22" s="1">
        <v>60.0</v>
      </c>
      <c r="E22" s="1">
        <v>40.0</v>
      </c>
      <c r="F22" s="1">
        <v>3.0</v>
      </c>
      <c r="G22" s="1">
        <v>20.0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-388.0</v>
      </c>
      <c r="I23" s="1">
        <v>-21.0</v>
      </c>
      <c r="J23" s="1">
        <v>-31.0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-7.0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-19.0</v>
      </c>
      <c r="C25" s="1">
        <v>0.0</v>
      </c>
      <c r="D25" s="1">
        <v>0.0</v>
      </c>
      <c r="E25" s="1">
        <v>-10.0</v>
      </c>
      <c r="F25" s="1">
        <v>0.0</v>
      </c>
      <c r="G25" s="1">
        <v>0.0</v>
      </c>
      <c r="H25" s="1">
        <v>5.0</v>
      </c>
      <c r="I25" s="1">
        <v>7.0</v>
      </c>
      <c r="J25" s="1">
        <v>-2.0</v>
      </c>
      <c r="K25" s="1">
        <v>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-240.0</v>
      </c>
      <c r="C26" s="1">
        <v>-357.0</v>
      </c>
      <c r="D26" s="1">
        <v>-253.0</v>
      </c>
      <c r="E26" s="1">
        <v>-273.0</v>
      </c>
      <c r="F26" s="1">
        <v>-268.0</v>
      </c>
      <c r="G26" s="1">
        <v>-240.0</v>
      </c>
      <c r="H26" s="1">
        <v>-502.0</v>
      </c>
      <c r="I26" s="1">
        <v>-164.0</v>
      </c>
      <c r="J26" s="1">
        <v>-156.0</v>
      </c>
      <c r="K26" s="1">
        <v>-148.0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300.0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535.0</v>
      </c>
      <c r="D28" s="1">
        <v>300.0</v>
      </c>
      <c r="E28" s="1">
        <v>7.0</v>
      </c>
      <c r="F28" s="1">
        <v>1300.0</v>
      </c>
      <c r="G28" s="1">
        <v>1150.0</v>
      </c>
      <c r="H28" s="1">
        <v>2110.0</v>
      </c>
      <c r="I28" s="1">
        <v>600.0</v>
      </c>
      <c r="J28" s="1">
        <v>900.0</v>
      </c>
      <c r="K28" s="1">
        <v>1630.0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300.0</v>
      </c>
      <c r="C29" s="1">
        <v>535.0</v>
      </c>
      <c r="D29" s="1">
        <v>300.0</v>
      </c>
      <c r="E29" s="1">
        <v>7.0</v>
      </c>
      <c r="F29" s="1">
        <v>1300.0</v>
      </c>
      <c r="G29" s="1">
        <v>1150.0</v>
      </c>
      <c r="H29" s="1">
        <v>2110.0</v>
      </c>
      <c r="I29" s="1">
        <v>600.0</v>
      </c>
      <c r="J29" s="1">
        <v>900.0</v>
      </c>
      <c r="K29" s="1">
        <v>1630.0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-300.0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-16.0</v>
      </c>
      <c r="C31" s="1">
        <v>-571.0</v>
      </c>
      <c r="D31" s="1">
        <v>-336.0</v>
      </c>
      <c r="E31" s="1">
        <v>-27.0</v>
      </c>
      <c r="F31" s="1">
        <v>-563.0</v>
      </c>
      <c r="G31" s="1">
        <v>-130.0</v>
      </c>
      <c r="H31" s="1">
        <v>-1270.0</v>
      </c>
      <c r="I31" s="1">
        <v>-754.0</v>
      </c>
      <c r="J31" s="1">
        <v>-833.0</v>
      </c>
      <c r="K31" s="1">
        <v>-1270.0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-317.0</v>
      </c>
      <c r="C32" s="1">
        <v>-571.0</v>
      </c>
      <c r="D32" s="1">
        <v>-336.0</v>
      </c>
      <c r="E32" s="1">
        <v>-27.0</v>
      </c>
      <c r="F32" s="1">
        <v>-563.0</v>
      </c>
      <c r="G32" s="1">
        <v>-130.0</v>
      </c>
      <c r="H32" s="1">
        <v>-1270.0</v>
      </c>
      <c r="I32" s="1">
        <v>-754.0</v>
      </c>
      <c r="J32" s="1">
        <v>-833.0</v>
      </c>
      <c r="K32" s="1">
        <v>-1270.0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0.0</v>
      </c>
      <c r="F33" s="1">
        <v>2.0</v>
      </c>
      <c r="G33" s="1">
        <v>2.0</v>
      </c>
      <c r="H33" s="1">
        <v>2.0</v>
      </c>
      <c r="I33" s="1">
        <v>3.0</v>
      </c>
      <c r="J33" s="1">
        <v>3.0</v>
      </c>
      <c r="K33" s="1">
        <v>227.0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-129.0</v>
      </c>
      <c r="C34" s="1">
        <v>-321.0</v>
      </c>
      <c r="D34" s="1">
        <v>-665.0</v>
      </c>
      <c r="E34" s="1">
        <v>-510.0</v>
      </c>
      <c r="F34" s="1">
        <v>-821.0</v>
      </c>
      <c r="G34" s="1">
        <v>-88.0</v>
      </c>
      <c r="H34" s="1">
        <v>-14.0</v>
      </c>
      <c r="I34" s="1">
        <v>-5.0</v>
      </c>
      <c r="J34" s="1">
        <v>-297.0</v>
      </c>
      <c r="K34" s="1">
        <v>-6.0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0.0</v>
      </c>
      <c r="E35" s="1">
        <v>-47.0</v>
      </c>
      <c r="F35" s="1">
        <v>-48.0</v>
      </c>
      <c r="G35" s="1">
        <v>-50.0</v>
      </c>
      <c r="H35" s="1">
        <v>-15.0</v>
      </c>
      <c r="I35" s="1">
        <v>-4.0</v>
      </c>
      <c r="J35" s="1">
        <v>-4.0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0.0</v>
      </c>
      <c r="D36" s="1">
        <v>0.0</v>
      </c>
      <c r="E36" s="1">
        <v>-47.0</v>
      </c>
      <c r="F36" s="1">
        <v>-48.0</v>
      </c>
      <c r="G36" s="1">
        <v>-50.0</v>
      </c>
      <c r="H36" s="1">
        <v>-15.0</v>
      </c>
      <c r="I36" s="1">
        <v>-4.0</v>
      </c>
      <c r="J36" s="1">
        <v>-4.0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-18.0</v>
      </c>
      <c r="C37" s="1">
        <v>6.0</v>
      </c>
      <c r="D37" s="1">
        <v>-17.0</v>
      </c>
      <c r="E37" s="1">
        <v>-3.0</v>
      </c>
      <c r="F37" s="1">
        <v>-23.0</v>
      </c>
      <c r="G37" s="1">
        <v>90.0</v>
      </c>
      <c r="H37" s="1">
        <v>-41.0</v>
      </c>
      <c r="I37" s="1">
        <v>-3.0</v>
      </c>
      <c r="J37" s="1">
        <v>-31.0</v>
      </c>
      <c r="K37" s="1">
        <v>-46.0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-164.0</v>
      </c>
      <c r="C38" s="1">
        <v>-351.0</v>
      </c>
      <c r="D38" s="1">
        <v>-719.0</v>
      </c>
      <c r="E38" s="1">
        <v>-581.0</v>
      </c>
      <c r="F38" s="1">
        <v>-154.0</v>
      </c>
      <c r="G38" s="1">
        <v>884.0</v>
      </c>
      <c r="H38" s="1">
        <v>770.0</v>
      </c>
      <c r="I38" s="1">
        <v>-164.0</v>
      </c>
      <c r="J38" s="1">
        <v>-261.0</v>
      </c>
      <c r="K38" s="1">
        <v>532.0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-60.0</v>
      </c>
      <c r="C39" s="1">
        <v>-1.0</v>
      </c>
      <c r="D39" s="1">
        <v>-4.0</v>
      </c>
      <c r="E39" s="1">
        <v>5.0</v>
      </c>
      <c r="F39" s="1">
        <v>0.0</v>
      </c>
      <c r="G39" s="1">
        <v>5.0</v>
      </c>
      <c r="H39" s="1">
        <v>3.0</v>
      </c>
      <c r="I39" s="1">
        <v>-4.0</v>
      </c>
      <c r="J39" s="1">
        <v>-8.0</v>
      </c>
      <c r="K39" s="1">
        <v>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-42.0</v>
      </c>
      <c r="C40" s="1">
        <v>579.0</v>
      </c>
      <c r="D40" s="1">
        <v>-260.0</v>
      </c>
      <c r="E40" s="1">
        <v>-274.0</v>
      </c>
      <c r="F40" s="1">
        <v>349.0</v>
      </c>
      <c r="G40" s="1">
        <v>1570.0</v>
      </c>
      <c r="H40" s="1">
        <v>-474.0</v>
      </c>
      <c r="I40" s="1">
        <v>-395.0</v>
      </c>
      <c r="J40" s="1">
        <v>-820.0</v>
      </c>
      <c r="K40" s="1">
        <v>168.0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69.0</v>
      </c>
      <c r="C42" s="1">
        <v>51.0</v>
      </c>
      <c r="D42" s="1">
        <v>45.0</v>
      </c>
      <c r="E42" s="1">
        <v>43.0</v>
      </c>
      <c r="F42" s="1">
        <v>70.0</v>
      </c>
      <c r="G42" s="1">
        <v>93.0</v>
      </c>
      <c r="H42" s="1">
        <v>147.0</v>
      </c>
      <c r="I42" s="1">
        <v>198.0</v>
      </c>
      <c r="J42" s="1">
        <v>222.0</v>
      </c>
      <c r="K42" s="1">
        <v>285.0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91.0</v>
      </c>
      <c r="C43" s="1">
        <v>-69.0</v>
      </c>
      <c r="D43" s="1">
        <v>191.0</v>
      </c>
      <c r="E43" s="1">
        <v>102.0</v>
      </c>
      <c r="F43" s="1">
        <v>202.0</v>
      </c>
      <c r="G43" s="1">
        <v>105.0</v>
      </c>
      <c r="H43" s="1">
        <v>-62.0</v>
      </c>
      <c r="I43" s="1">
        <v>-314.0</v>
      </c>
      <c r="J43" s="1">
        <v>-15.0</v>
      </c>
      <c r="K43" s="1">
        <v>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203.0</v>
      </c>
      <c r="C44" s="1">
        <v>844.0</v>
      </c>
      <c r="D44" s="1">
        <v>676.0</v>
      </c>
      <c r="E44" s="1">
        <v>375.0</v>
      </c>
      <c r="F44" s="1">
        <v>639.0</v>
      </c>
      <c r="G44" s="1">
        <v>458.0</v>
      </c>
      <c r="H44" s="1">
        <v>-944.0</v>
      </c>
      <c r="I44" s="1">
        <v>634.0</v>
      </c>
      <c r="J44" s="1">
        <v>-162.0</v>
      </c>
      <c r="K44" s="1">
        <v>-296.0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69</v>
      </c>
      <c r="B45" s="1">
        <v>235.0</v>
      </c>
      <c r="C45" s="1">
        <v>870.0</v>
      </c>
      <c r="D45" s="1">
        <v>692.0</v>
      </c>
      <c r="E45" s="1">
        <v>396.0</v>
      </c>
      <c r="F45" s="1">
        <v>658.0</v>
      </c>
      <c r="G45" s="1">
        <v>507.0</v>
      </c>
      <c r="H45" s="1">
        <v>-853.0</v>
      </c>
      <c r="I45" s="1">
        <v>747.0</v>
      </c>
      <c r="J45" s="1">
        <v>-33.0</v>
      </c>
      <c r="K45" s="1">
        <v>-127.0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70</v>
      </c>
      <c r="B46" s="1">
        <v>220.0</v>
      </c>
      <c r="C46" s="1">
        <v>-506.0</v>
      </c>
      <c r="D46" s="1">
        <v>-223.0</v>
      </c>
      <c r="E46" s="1">
        <v>-57.0</v>
      </c>
      <c r="F46" s="1">
        <v>-113.0</v>
      </c>
      <c r="G46" s="1">
        <v>63.0</v>
      </c>
      <c r="H46" s="1">
        <v>662.0</v>
      </c>
      <c r="I46" s="1">
        <v>-741.0</v>
      </c>
      <c r="J46" s="1">
        <v>100.0</v>
      </c>
      <c r="K46" s="1">
        <v>195.0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71</v>
      </c>
      <c r="B47" s="1">
        <v>-16.0</v>
      </c>
      <c r="C47" s="1">
        <v>-36.0</v>
      </c>
      <c r="D47" s="1">
        <v>-36.0</v>
      </c>
      <c r="E47" s="1">
        <v>-20.0</v>
      </c>
      <c r="F47" s="1">
        <v>737.0</v>
      </c>
      <c r="G47" s="1">
        <v>1020.0</v>
      </c>
      <c r="H47" s="1">
        <v>839.0</v>
      </c>
      <c r="I47" s="1">
        <v>-154.0</v>
      </c>
      <c r="J47" s="1">
        <v>67.0</v>
      </c>
      <c r="K47" s="1">
        <v>358.0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</v>
      </c>
      <c r="B3" s="1">
        <v>378.0</v>
      </c>
      <c r="C3" s="1">
        <v>957.0</v>
      </c>
      <c r="D3" s="1">
        <v>698.0</v>
      </c>
      <c r="E3" s="1">
        <v>423.0</v>
      </c>
      <c r="F3" s="1">
        <v>774.0</v>
      </c>
      <c r="G3" s="1">
        <v>2350.0</v>
      </c>
      <c r="H3" s="1">
        <v>1870.0</v>
      </c>
      <c r="I3" s="1">
        <v>1480.0</v>
      </c>
      <c r="J3" s="1">
        <v>659.0</v>
      </c>
      <c r="K3" s="1">
        <v>824.0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</v>
      </c>
      <c r="B4" s="1">
        <v>378.0</v>
      </c>
      <c r="C4" s="1">
        <v>957.0</v>
      </c>
      <c r="D4" s="1">
        <v>698.0</v>
      </c>
      <c r="E4" s="1">
        <v>423.0</v>
      </c>
      <c r="F4" s="1">
        <v>774.0</v>
      </c>
      <c r="G4" s="1">
        <v>2350.0</v>
      </c>
      <c r="H4" s="1">
        <v>1870.0</v>
      </c>
      <c r="I4" s="1">
        <v>1480.0</v>
      </c>
      <c r="J4" s="1">
        <v>659.0</v>
      </c>
      <c r="K4" s="1">
        <v>824.0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</v>
      </c>
      <c r="B5" s="1">
        <v>598.0</v>
      </c>
      <c r="C5" s="1">
        <v>518.0</v>
      </c>
      <c r="D5" s="1">
        <v>642.0</v>
      </c>
      <c r="E5" s="1">
        <v>709.0</v>
      </c>
      <c r="F5" s="1">
        <v>997.0</v>
      </c>
      <c r="G5" s="1">
        <v>1040.0</v>
      </c>
      <c r="H5" s="1">
        <v>822.0</v>
      </c>
      <c r="I5" s="1">
        <v>847.0</v>
      </c>
      <c r="J5" s="1">
        <v>971.0</v>
      </c>
      <c r="K5" s="1">
        <v>1070.0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</v>
      </c>
      <c r="B6" s="1">
        <v>257.0</v>
      </c>
      <c r="C6" s="1">
        <v>25.0</v>
      </c>
      <c r="D6" s="1">
        <v>25.0</v>
      </c>
      <c r="E6" s="1">
        <v>40.0</v>
      </c>
      <c r="F6" s="1">
        <v>31.0</v>
      </c>
      <c r="G6" s="1">
        <v>107.0</v>
      </c>
      <c r="H6" s="1">
        <v>346.0</v>
      </c>
      <c r="I6" s="1">
        <v>72.0</v>
      </c>
      <c r="J6" s="1">
        <v>23.0</v>
      </c>
      <c r="K6" s="1">
        <v>47.0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</v>
      </c>
      <c r="B7" s="1">
        <v>854.0</v>
      </c>
      <c r="C7" s="1">
        <v>544.0</v>
      </c>
      <c r="D7" s="1">
        <v>668.0</v>
      </c>
      <c r="E7" s="1">
        <v>749.0</v>
      </c>
      <c r="F7" s="1">
        <v>1030.0</v>
      </c>
      <c r="G7" s="1">
        <v>1150.0</v>
      </c>
      <c r="H7" s="1">
        <v>1170.0</v>
      </c>
      <c r="I7" s="1">
        <v>919.0</v>
      </c>
      <c r="J7" s="1">
        <v>994.0</v>
      </c>
      <c r="K7" s="1">
        <v>1110.0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78</v>
      </c>
      <c r="B8" s="1">
        <v>1750.0</v>
      </c>
      <c r="C8" s="1">
        <v>1770.0</v>
      </c>
      <c r="D8" s="1">
        <v>1520.0</v>
      </c>
      <c r="E8" s="1">
        <v>1450.0</v>
      </c>
      <c r="F8" s="1">
        <v>1010.0</v>
      </c>
      <c r="G8" s="1">
        <v>1120.0</v>
      </c>
      <c r="H8" s="1">
        <v>1420.0</v>
      </c>
      <c r="I8" s="1">
        <v>1380.0</v>
      </c>
      <c r="J8" s="1">
        <v>1470.0</v>
      </c>
      <c r="K8" s="1">
        <v>1770.0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79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16.0</v>
      </c>
      <c r="I9" s="1">
        <v>20.0</v>
      </c>
      <c r="J9" s="1">
        <v>27.0</v>
      </c>
      <c r="K9" s="1">
        <v>34.0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</v>
      </c>
      <c r="B10" s="1">
        <v>53.0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</v>
      </c>
      <c r="B11" s="1">
        <v>0.0</v>
      </c>
      <c r="C11" s="1">
        <v>0.0</v>
      </c>
      <c r="D11" s="1">
        <v>0.0</v>
      </c>
      <c r="E11" s="1">
        <v>2.0</v>
      </c>
      <c r="F11" s="1">
        <v>30.0</v>
      </c>
      <c r="G11" s="1">
        <v>30.0</v>
      </c>
      <c r="H11" s="1">
        <v>30.0</v>
      </c>
      <c r="I11" s="1">
        <v>30.0</v>
      </c>
      <c r="J11" s="1">
        <v>20.0</v>
      </c>
      <c r="K11" s="1">
        <v>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</v>
      </c>
      <c r="B12" s="1">
        <v>13.0</v>
      </c>
      <c r="C12" s="1">
        <v>23.0</v>
      </c>
      <c r="D12" s="1">
        <v>29.0</v>
      </c>
      <c r="E12" s="1">
        <v>26.0</v>
      </c>
      <c r="F12" s="1">
        <v>35.0</v>
      </c>
      <c r="G12" s="1">
        <v>24.0</v>
      </c>
      <c r="H12" s="1">
        <v>4.0</v>
      </c>
      <c r="I12" s="1">
        <v>5.0</v>
      </c>
      <c r="J12" s="1">
        <v>6.0</v>
      </c>
      <c r="K12" s="1">
        <v>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83</v>
      </c>
      <c r="B13" s="1">
        <v>3050.0</v>
      </c>
      <c r="C13" s="1">
        <v>3300.0</v>
      </c>
      <c r="D13" s="1">
        <v>2910.0</v>
      </c>
      <c r="E13" s="1">
        <v>2650.0</v>
      </c>
      <c r="F13" s="1">
        <v>2850.0</v>
      </c>
      <c r="G13" s="1">
        <v>4640.0</v>
      </c>
      <c r="H13" s="1">
        <v>4480.0</v>
      </c>
      <c r="I13" s="1">
        <v>3810.0</v>
      </c>
      <c r="J13" s="1">
        <v>3160.0</v>
      </c>
      <c r="K13" s="1">
        <v>3750.0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84</v>
      </c>
      <c r="B14" s="1">
        <v>2900.0</v>
      </c>
      <c r="C14" s="1">
        <v>3240.0</v>
      </c>
      <c r="D14" s="1">
        <v>3470.0</v>
      </c>
      <c r="E14" s="1">
        <v>3800.0</v>
      </c>
      <c r="F14" s="1">
        <v>4059.0</v>
      </c>
      <c r="G14" s="1">
        <v>4450.0</v>
      </c>
      <c r="H14" s="1">
        <v>4930.0</v>
      </c>
      <c r="I14" s="1">
        <v>5130.0</v>
      </c>
      <c r="J14" s="1">
        <v>5250.0</v>
      </c>
      <c r="K14" s="1">
        <v>5410.0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</v>
      </c>
      <c r="B15" s="1">
        <v>-1120.0</v>
      </c>
      <c r="C15" s="1">
        <v>-1290.0</v>
      </c>
      <c r="D15" s="1">
        <v>-1480.0</v>
      </c>
      <c r="E15" s="1">
        <v>-1700.0</v>
      </c>
      <c r="F15" s="1">
        <v>-1900.0</v>
      </c>
      <c r="G15" s="1">
        <v>-2130.0</v>
      </c>
      <c r="H15" s="1">
        <v>-2350.0</v>
      </c>
      <c r="I15" s="1">
        <v>-2650.0</v>
      </c>
      <c r="J15" s="1">
        <v>-2950.0</v>
      </c>
      <c r="K15" s="1">
        <v>-3240.0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</v>
      </c>
      <c r="B16" s="1">
        <v>1780.0</v>
      </c>
      <c r="C16" s="1">
        <v>1950.0</v>
      </c>
      <c r="D16" s="1">
        <v>1990.0</v>
      </c>
      <c r="E16" s="1">
        <v>2110.0</v>
      </c>
      <c r="F16" s="1">
        <v>2170.0</v>
      </c>
      <c r="G16" s="1">
        <v>2320.0</v>
      </c>
      <c r="H16" s="1">
        <v>2570.0</v>
      </c>
      <c r="I16" s="1">
        <v>2470.0</v>
      </c>
      <c r="J16" s="1">
        <v>2300.0</v>
      </c>
      <c r="K16" s="1">
        <v>2180.0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87</v>
      </c>
      <c r="B17" s="1">
        <v>1.0</v>
      </c>
      <c r="C17" s="1">
        <v>3.0</v>
      </c>
      <c r="D17" s="1">
        <v>4.0</v>
      </c>
      <c r="E17" s="1">
        <v>4.0</v>
      </c>
      <c r="F17" s="1">
        <v>0.0</v>
      </c>
      <c r="G17" s="1">
        <v>7.0</v>
      </c>
      <c r="H17" s="1">
        <v>3.0</v>
      </c>
      <c r="I17" s="1">
        <v>80.0</v>
      </c>
      <c r="J17" s="1">
        <v>1.0</v>
      </c>
      <c r="K17" s="1">
        <v>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88</v>
      </c>
      <c r="B18" s="1">
        <v>2.0</v>
      </c>
      <c r="C18" s="1">
        <v>2.0</v>
      </c>
      <c r="D18" s="1">
        <v>2.0</v>
      </c>
      <c r="E18" s="1">
        <v>2.0</v>
      </c>
      <c r="F18" s="1">
        <v>2.0</v>
      </c>
      <c r="G18" s="1">
        <v>2.0</v>
      </c>
      <c r="H18" s="1">
        <v>565.0</v>
      </c>
      <c r="I18" s="1">
        <v>624.0</v>
      </c>
      <c r="J18" s="1">
        <v>630.0</v>
      </c>
      <c r="K18" s="1">
        <v>631.0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</v>
      </c>
      <c r="B19" s="1">
        <v>37.0</v>
      </c>
      <c r="C19" s="1">
        <v>32.0</v>
      </c>
      <c r="D19" s="1">
        <v>19.0</v>
      </c>
      <c r="E19" s="1">
        <v>21.0</v>
      </c>
      <c r="F19" s="1">
        <v>16.0</v>
      </c>
      <c r="G19" s="1">
        <v>12.0</v>
      </c>
      <c r="H19" s="1">
        <v>227.0</v>
      </c>
      <c r="I19" s="1">
        <v>222.0</v>
      </c>
      <c r="J19" s="1">
        <v>218.0</v>
      </c>
      <c r="K19" s="1">
        <v>200.0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90</v>
      </c>
      <c r="B20" s="1">
        <v>0.0</v>
      </c>
      <c r="C20" s="1">
        <v>0.0</v>
      </c>
      <c r="D20" s="1">
        <v>0.0</v>
      </c>
      <c r="E20" s="1">
        <v>0.0</v>
      </c>
      <c r="F20" s="1">
        <v>54.0</v>
      </c>
      <c r="G20" s="1">
        <v>6.0</v>
      </c>
      <c r="H20" s="1">
        <v>4.0</v>
      </c>
      <c r="I20" s="1">
        <v>0.0</v>
      </c>
      <c r="J20" s="1">
        <v>1.0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91</v>
      </c>
      <c r="B21" s="1">
        <v>0.0</v>
      </c>
      <c r="C21" s="1">
        <v>163.0</v>
      </c>
      <c r="D21" s="1">
        <v>129.0</v>
      </c>
      <c r="E21" s="1">
        <v>72.0</v>
      </c>
      <c r="F21" s="1">
        <v>205.0</v>
      </c>
      <c r="G21" s="1">
        <v>106.0</v>
      </c>
      <c r="H21" s="1">
        <v>10.0</v>
      </c>
      <c r="I21" s="1">
        <v>40.0</v>
      </c>
      <c r="J21" s="1">
        <v>4.0</v>
      </c>
      <c r="K21" s="1">
        <v>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92</v>
      </c>
      <c r="B22" s="1">
        <v>21.0</v>
      </c>
      <c r="C22" s="1">
        <v>19.0</v>
      </c>
      <c r="D22" s="1">
        <v>6.0</v>
      </c>
      <c r="E22" s="1">
        <v>5.0</v>
      </c>
      <c r="F22" s="1">
        <v>6.0</v>
      </c>
      <c r="G22" s="1">
        <v>4.0</v>
      </c>
      <c r="H22" s="1">
        <v>40.0</v>
      </c>
      <c r="I22" s="1">
        <v>30.0</v>
      </c>
      <c r="J22" s="1">
        <v>10.0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>
        <v>263.0</v>
      </c>
      <c r="C23" s="1">
        <v>307.0</v>
      </c>
      <c r="D23" s="1">
        <v>342.0</v>
      </c>
      <c r="E23" s="1">
        <v>404.0</v>
      </c>
      <c r="F23" s="1">
        <v>385.0</v>
      </c>
      <c r="G23" s="1">
        <v>502.0</v>
      </c>
      <c r="H23" s="1">
        <v>525.0</v>
      </c>
      <c r="I23" s="1">
        <v>614.0</v>
      </c>
      <c r="J23" s="1">
        <v>352.0</v>
      </c>
      <c r="K23" s="1">
        <v>190.0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94</v>
      </c>
      <c r="B24" s="1">
        <v>5160.0</v>
      </c>
      <c r="C24" s="1">
        <v>5780.0</v>
      </c>
      <c r="D24" s="1">
        <v>5410.0</v>
      </c>
      <c r="E24" s="1">
        <v>5270.0</v>
      </c>
      <c r="F24" s="1">
        <v>5690.0</v>
      </c>
      <c r="G24" s="1">
        <v>7610.0</v>
      </c>
      <c r="H24" s="1">
        <v>8380.0</v>
      </c>
      <c r="I24" s="1">
        <v>7740.0</v>
      </c>
      <c r="J24" s="1">
        <v>6670.0</v>
      </c>
      <c r="K24" s="1">
        <v>6950.0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96</v>
      </c>
      <c r="B26" s="1">
        <v>611.0</v>
      </c>
      <c r="C26" s="1">
        <v>618.0</v>
      </c>
      <c r="D26" s="1">
        <v>580.0</v>
      </c>
      <c r="E26" s="1">
        <v>693.0</v>
      </c>
      <c r="F26" s="1">
        <v>903.0</v>
      </c>
      <c r="G26" s="1">
        <v>1060.0</v>
      </c>
      <c r="H26" s="1">
        <v>559.0</v>
      </c>
      <c r="I26" s="1">
        <v>720.0</v>
      </c>
      <c r="J26" s="1">
        <v>920.0</v>
      </c>
      <c r="K26" s="1">
        <v>1110.0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97</v>
      </c>
      <c r="B27" s="1">
        <v>441.0</v>
      </c>
      <c r="C27" s="1">
        <v>288.0</v>
      </c>
      <c r="D27" s="1">
        <v>315.0</v>
      </c>
      <c r="E27" s="1">
        <v>377.0</v>
      </c>
      <c r="F27" s="1">
        <v>380.0</v>
      </c>
      <c r="G27" s="1">
        <v>324.0</v>
      </c>
      <c r="H27" s="1">
        <v>420.0</v>
      </c>
      <c r="I27" s="1">
        <v>392.0</v>
      </c>
      <c r="J27" s="1">
        <v>404.0</v>
      </c>
      <c r="K27" s="1">
        <v>387.0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98</v>
      </c>
      <c r="B28" s="1">
        <v>9.0</v>
      </c>
      <c r="C28" s="1">
        <v>35.0</v>
      </c>
      <c r="D28" s="1">
        <v>25.0</v>
      </c>
      <c r="E28" s="1">
        <v>25.0</v>
      </c>
      <c r="F28" s="1">
        <v>24.0</v>
      </c>
      <c r="G28" s="1">
        <v>24.0</v>
      </c>
      <c r="H28" s="1">
        <v>307.0</v>
      </c>
      <c r="I28" s="1">
        <v>7.0</v>
      </c>
      <c r="J28" s="1">
        <v>11.0</v>
      </c>
      <c r="K28" s="1">
        <v>16.0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99</v>
      </c>
      <c r="B29" s="1">
        <v>90.0</v>
      </c>
      <c r="C29" s="1">
        <v>60.0</v>
      </c>
      <c r="D29" s="1">
        <v>80.0</v>
      </c>
      <c r="E29" s="1">
        <v>5.0</v>
      </c>
      <c r="F29" s="1">
        <v>7.0</v>
      </c>
      <c r="G29" s="1">
        <v>31.0</v>
      </c>
      <c r="H29" s="1">
        <v>40.0</v>
      </c>
      <c r="I29" s="1">
        <v>50.0</v>
      </c>
      <c r="J29" s="1">
        <v>50.0</v>
      </c>
      <c r="K29" s="1">
        <v>57.0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100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6.0</v>
      </c>
      <c r="H30" s="1">
        <v>0.0</v>
      </c>
      <c r="I30" s="1">
        <v>90.0</v>
      </c>
      <c r="J30" s="1">
        <v>40.0</v>
      </c>
      <c r="K30" s="1">
        <v>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101</v>
      </c>
      <c r="B31" s="1">
        <v>33.0</v>
      </c>
      <c r="C31" s="1">
        <v>297.0</v>
      </c>
      <c r="D31" s="1">
        <v>326.0</v>
      </c>
      <c r="E31" s="1">
        <v>86.0</v>
      </c>
      <c r="F31" s="1">
        <v>194.0</v>
      </c>
      <c r="G31" s="1">
        <v>177.0</v>
      </c>
      <c r="H31" s="1">
        <v>120.0</v>
      </c>
      <c r="I31" s="1">
        <v>171.0</v>
      </c>
      <c r="J31" s="1">
        <v>133.0</v>
      </c>
      <c r="K31" s="1">
        <v>242.0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102</v>
      </c>
      <c r="B32" s="1">
        <v>163.0</v>
      </c>
      <c r="C32" s="1">
        <v>220.0</v>
      </c>
      <c r="D32" s="1">
        <v>297.0</v>
      </c>
      <c r="E32" s="1">
        <v>434.0</v>
      </c>
      <c r="F32" s="1">
        <v>74.0</v>
      </c>
      <c r="G32" s="1">
        <v>139.0</v>
      </c>
      <c r="H32" s="1">
        <v>263.0</v>
      </c>
      <c r="I32" s="1">
        <v>534.0</v>
      </c>
      <c r="J32" s="1">
        <v>434.0</v>
      </c>
      <c r="K32" s="1">
        <v>388.0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103</v>
      </c>
      <c r="B33" s="1">
        <v>1260.0</v>
      </c>
      <c r="C33" s="1">
        <v>1460.0</v>
      </c>
      <c r="D33" s="1">
        <v>1540.0</v>
      </c>
      <c r="E33" s="1">
        <v>1620.0</v>
      </c>
      <c r="F33" s="1">
        <v>1580.0</v>
      </c>
      <c r="G33" s="1">
        <v>1760.0</v>
      </c>
      <c r="H33" s="1">
        <v>1710.0</v>
      </c>
      <c r="I33" s="1">
        <v>1880.0</v>
      </c>
      <c r="J33" s="1">
        <v>1950.0</v>
      </c>
      <c r="K33" s="1">
        <v>2200.0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104</v>
      </c>
      <c r="B34" s="1">
        <v>1130.0</v>
      </c>
      <c r="C34" s="1">
        <v>1090.0</v>
      </c>
      <c r="D34" s="1">
        <v>1050.0</v>
      </c>
      <c r="E34" s="1">
        <v>1090.0</v>
      </c>
      <c r="F34" s="1">
        <v>1830.0</v>
      </c>
      <c r="G34" s="1">
        <v>2860.0</v>
      </c>
      <c r="H34" s="1">
        <v>3410.0</v>
      </c>
      <c r="I34" s="1">
        <v>3620.0</v>
      </c>
      <c r="J34" s="1">
        <v>3710.0</v>
      </c>
      <c r="K34" s="1">
        <v>3920.0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105</v>
      </c>
      <c r="B35" s="1">
        <v>12.0</v>
      </c>
      <c r="C35" s="1">
        <v>8.0</v>
      </c>
      <c r="D35" s="1">
        <v>9.0</v>
      </c>
      <c r="E35" s="1">
        <v>33.0</v>
      </c>
      <c r="F35" s="1">
        <v>35.0</v>
      </c>
      <c r="G35" s="1">
        <v>164.0</v>
      </c>
      <c r="H35" s="1">
        <v>188.0</v>
      </c>
      <c r="I35" s="1">
        <v>202.0</v>
      </c>
      <c r="J35" s="1">
        <v>188.0</v>
      </c>
      <c r="K35" s="1">
        <v>179.0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106</v>
      </c>
      <c r="B36" s="1">
        <v>124.0</v>
      </c>
      <c r="C36" s="1">
        <v>252.0</v>
      </c>
      <c r="D36" s="1">
        <v>210.0</v>
      </c>
      <c r="E36" s="1">
        <v>200.0</v>
      </c>
      <c r="F36" s="1">
        <v>429.0</v>
      </c>
      <c r="G36" s="1">
        <v>420.0</v>
      </c>
      <c r="H36" s="1">
        <v>439.0</v>
      </c>
      <c r="I36" s="1">
        <v>348.0</v>
      </c>
      <c r="J36" s="1">
        <v>320.0</v>
      </c>
      <c r="K36" s="1">
        <v>264.0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107</v>
      </c>
      <c r="B37" s="1">
        <v>73.0</v>
      </c>
      <c r="C37" s="1">
        <v>67.0</v>
      </c>
      <c r="D37" s="1">
        <v>43.0</v>
      </c>
      <c r="E37" s="1">
        <v>40.0</v>
      </c>
      <c r="F37" s="1">
        <v>34.0</v>
      </c>
      <c r="G37" s="1">
        <v>35.0</v>
      </c>
      <c r="H37" s="1">
        <v>440.0</v>
      </c>
      <c r="I37" s="1">
        <v>74.0</v>
      </c>
      <c r="J37" s="1">
        <v>25.0</v>
      </c>
      <c r="K37" s="1">
        <v>30.0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108</v>
      </c>
      <c r="B38" s="1">
        <v>57.0</v>
      </c>
      <c r="C38" s="1">
        <v>13.0</v>
      </c>
      <c r="D38" s="1">
        <v>10.0</v>
      </c>
      <c r="E38" s="1">
        <v>30.0</v>
      </c>
      <c r="F38" s="1">
        <v>80.0</v>
      </c>
      <c r="G38" s="1">
        <v>8.0</v>
      </c>
      <c r="H38" s="1">
        <v>13.0</v>
      </c>
      <c r="I38" s="1">
        <v>21.0</v>
      </c>
      <c r="J38" s="1">
        <v>1.0</v>
      </c>
      <c r="K38" s="1">
        <v>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109</v>
      </c>
      <c r="B39" s="1">
        <v>883.0</v>
      </c>
      <c r="C39" s="1">
        <v>768.0</v>
      </c>
      <c r="D39" s="1">
        <v>618.0</v>
      </c>
      <c r="E39" s="1">
        <v>484.0</v>
      </c>
      <c r="F39" s="1">
        <v>537.0</v>
      </c>
      <c r="G39" s="1">
        <v>593.0</v>
      </c>
      <c r="H39" s="1">
        <v>1330.0</v>
      </c>
      <c r="I39" s="1">
        <v>1150.0</v>
      </c>
      <c r="J39" s="1">
        <v>711.0</v>
      </c>
      <c r="K39" s="1">
        <v>842.0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110</v>
      </c>
      <c r="B40" s="1">
        <v>3540.0</v>
      </c>
      <c r="C40" s="1">
        <v>3660.0</v>
      </c>
      <c r="D40" s="1">
        <v>3480.0</v>
      </c>
      <c r="E40" s="1">
        <v>3470.0</v>
      </c>
      <c r="F40" s="1">
        <v>4450.0</v>
      </c>
      <c r="G40" s="1">
        <v>5840.0</v>
      </c>
      <c r="H40" s="1">
        <v>7530.0</v>
      </c>
      <c r="I40" s="1">
        <v>7290.0</v>
      </c>
      <c r="J40" s="1">
        <v>6910.0</v>
      </c>
      <c r="K40" s="1">
        <v>7450.0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111</v>
      </c>
      <c r="B41" s="1">
        <v>1.0</v>
      </c>
      <c r="C41" s="1">
        <v>1.0</v>
      </c>
      <c r="D41" s="1">
        <v>1.0</v>
      </c>
      <c r="E41" s="1">
        <v>1.0</v>
      </c>
      <c r="F41" s="1">
        <v>1.0</v>
      </c>
      <c r="G41" s="1">
        <v>1.0</v>
      </c>
      <c r="H41" s="1">
        <v>1.0</v>
      </c>
      <c r="I41" s="1">
        <v>1.0</v>
      </c>
      <c r="J41" s="1">
        <v>1.0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112</v>
      </c>
      <c r="B42" s="1">
        <v>1040.0</v>
      </c>
      <c r="C42" s="1">
        <v>1050.0</v>
      </c>
      <c r="D42" s="1">
        <v>1080.0</v>
      </c>
      <c r="E42" s="1">
        <v>1090.0</v>
      </c>
      <c r="F42" s="1">
        <v>1100.0</v>
      </c>
      <c r="G42" s="1">
        <v>1120.0</v>
      </c>
      <c r="H42" s="1">
        <v>1140.0</v>
      </c>
      <c r="I42" s="1">
        <v>1150.0</v>
      </c>
      <c r="J42" s="1">
        <v>1180.0</v>
      </c>
      <c r="K42" s="1">
        <v>1430.0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113</v>
      </c>
      <c r="B43" s="1">
        <v>868.0</v>
      </c>
      <c r="C43" s="1">
        <v>1660.0</v>
      </c>
      <c r="D43" s="1">
        <v>2110.0</v>
      </c>
      <c r="E43" s="1">
        <v>2420.0</v>
      </c>
      <c r="F43" s="1">
        <v>2710.0</v>
      </c>
      <c r="G43" s="1">
        <v>3200.0</v>
      </c>
      <c r="H43" s="1">
        <v>2330.0</v>
      </c>
      <c r="I43" s="1">
        <v>1780.0</v>
      </c>
      <c r="J43" s="1">
        <v>1230.0</v>
      </c>
      <c r="K43" s="1">
        <v>616.0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114</v>
      </c>
      <c r="B44" s="1">
        <v>-129.0</v>
      </c>
      <c r="C44" s="1">
        <v>-429.0</v>
      </c>
      <c r="D44" s="1">
        <v>-1080.0</v>
      </c>
      <c r="E44" s="1">
        <v>-1580.0</v>
      </c>
      <c r="F44" s="1">
        <v>-2380.0</v>
      </c>
      <c r="G44" s="1">
        <v>-2460.0</v>
      </c>
      <c r="H44" s="1">
        <v>-2460.0</v>
      </c>
      <c r="I44" s="1">
        <v>-2460.0</v>
      </c>
      <c r="J44" s="1">
        <v>-2460.0</v>
      </c>
      <c r="K44" s="1">
        <v>-2460.0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-154.0</v>
      </c>
      <c r="C45" s="1">
        <v>-160.0</v>
      </c>
      <c r="D45" s="1">
        <v>-187.0</v>
      </c>
      <c r="E45" s="1">
        <v>-128.0</v>
      </c>
      <c r="F45" s="1">
        <v>-197.0</v>
      </c>
      <c r="G45" s="1">
        <v>-109.0</v>
      </c>
      <c r="H45" s="1">
        <v>-154.0</v>
      </c>
      <c r="I45" s="1">
        <v>-23.0</v>
      </c>
      <c r="J45" s="1">
        <v>-204.0</v>
      </c>
      <c r="K45" s="1">
        <v>-89.0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>
        <v>1620.0</v>
      </c>
      <c r="C46" s="1">
        <v>2120.0</v>
      </c>
      <c r="D46" s="1">
        <v>1930.0</v>
      </c>
      <c r="E46" s="1">
        <v>1800.0</v>
      </c>
      <c r="F46" s="1">
        <v>1240.0</v>
      </c>
      <c r="G46" s="1">
        <v>1760.0</v>
      </c>
      <c r="H46" s="1">
        <v>856.0</v>
      </c>
      <c r="I46" s="1">
        <v>448.0</v>
      </c>
      <c r="J46" s="1">
        <v>-248.0</v>
      </c>
      <c r="K46" s="1">
        <v>-500.0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>
        <v>50.0</v>
      </c>
      <c r="C47" s="1">
        <v>50.0</v>
      </c>
      <c r="D47" s="1">
        <v>50.0</v>
      </c>
      <c r="E47" s="1">
        <v>50.0</v>
      </c>
      <c r="F47" s="1">
        <v>50.0</v>
      </c>
      <c r="G47" s="1">
        <v>50.0</v>
      </c>
      <c r="H47" s="1">
        <v>50.0</v>
      </c>
      <c r="I47" s="1">
        <v>50.0</v>
      </c>
      <c r="J47" s="1">
        <v>3.0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>
        <v>1620.0</v>
      </c>
      <c r="C48" s="1">
        <v>2120.0</v>
      </c>
      <c r="D48" s="1">
        <v>1930.0</v>
      </c>
      <c r="E48" s="1">
        <v>1800.0</v>
      </c>
      <c r="F48" s="1">
        <v>1240.0</v>
      </c>
      <c r="G48" s="1">
        <v>1760.0</v>
      </c>
      <c r="H48" s="1">
        <v>857.0</v>
      </c>
      <c r="I48" s="1">
        <v>449.0</v>
      </c>
      <c r="J48" s="1">
        <v>-244.0</v>
      </c>
      <c r="K48" s="1">
        <v>-496.0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>
        <v>5160.0</v>
      </c>
      <c r="C49" s="1">
        <v>5780.0</v>
      </c>
      <c r="D49" s="1">
        <v>5410.0</v>
      </c>
      <c r="E49" s="1">
        <v>5270.0</v>
      </c>
      <c r="F49" s="1">
        <v>5690.0</v>
      </c>
      <c r="G49" s="1">
        <v>7610.0</v>
      </c>
      <c r="H49" s="1">
        <v>8380.0</v>
      </c>
      <c r="I49" s="1">
        <v>7740.0</v>
      </c>
      <c r="J49" s="1">
        <v>6670.0</v>
      </c>
      <c r="K49" s="1">
        <v>6950.0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141.0</v>
      </c>
      <c r="C51" s="1">
        <v>136.0</v>
      </c>
      <c r="D51" s="1">
        <v>122.0</v>
      </c>
      <c r="E51" s="1">
        <v>114.0</v>
      </c>
      <c r="F51" s="1">
        <v>105.0</v>
      </c>
      <c r="G51" s="1">
        <v>105.0</v>
      </c>
      <c r="H51" s="1">
        <v>105.0</v>
      </c>
      <c r="I51" s="1">
        <v>105.0</v>
      </c>
      <c r="J51" s="1">
        <v>105.0</v>
      </c>
      <c r="K51" s="1">
        <v>116.0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121</v>
      </c>
      <c r="B52" s="1">
        <v>141.0</v>
      </c>
      <c r="C52" s="1">
        <v>136.0</v>
      </c>
      <c r="D52" s="1">
        <v>122.0</v>
      </c>
      <c r="E52" s="1">
        <v>114.0</v>
      </c>
      <c r="F52" s="1">
        <v>105.0</v>
      </c>
      <c r="G52" s="1">
        <v>105.0</v>
      </c>
      <c r="H52" s="1">
        <v>106.0</v>
      </c>
      <c r="I52" s="1">
        <v>105.0</v>
      </c>
      <c r="J52" s="1">
        <v>105.0</v>
      </c>
      <c r="K52" s="1">
        <v>116.0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122</v>
      </c>
      <c r="B53" s="1" t="s">
        <v>123</v>
      </c>
      <c r="C53" s="1" t="s">
        <v>124</v>
      </c>
      <c r="D53" s="1" t="s">
        <v>125</v>
      </c>
      <c r="E53" s="1" t="s">
        <v>126</v>
      </c>
      <c r="F53" s="1" t="s">
        <v>127</v>
      </c>
      <c r="G53" s="1" t="s">
        <v>128</v>
      </c>
      <c r="H53" s="1" t="s">
        <v>129</v>
      </c>
      <c r="I53" s="1" t="s">
        <v>130</v>
      </c>
      <c r="J53" s="1" t="s">
        <v>131</v>
      </c>
      <c r="K53" s="1" t="s">
        <v>132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133</v>
      </c>
      <c r="B54" s="1">
        <v>1580.0</v>
      </c>
      <c r="C54" s="1">
        <v>2080.0</v>
      </c>
      <c r="D54" s="1">
        <v>1910.0</v>
      </c>
      <c r="E54" s="1">
        <v>1780.0</v>
      </c>
      <c r="F54" s="1">
        <v>1220.0</v>
      </c>
      <c r="G54" s="1">
        <v>1750.0</v>
      </c>
      <c r="H54" s="1">
        <v>64.0</v>
      </c>
      <c r="I54" s="1">
        <v>-397.0</v>
      </c>
      <c r="J54" s="1">
        <v>-1100.0</v>
      </c>
      <c r="K54" s="1">
        <v>-1330.0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 t="s">
        <v>135</v>
      </c>
      <c r="C55" s="1" t="s">
        <v>136</v>
      </c>
      <c r="D55" s="1" t="s">
        <v>137</v>
      </c>
      <c r="E55" s="1" t="s">
        <v>138</v>
      </c>
      <c r="F55" s="1" t="s">
        <v>139</v>
      </c>
      <c r="G55" s="1" t="s">
        <v>140</v>
      </c>
      <c r="H55" s="1" t="s">
        <v>141</v>
      </c>
      <c r="I55" s="1" t="s">
        <v>142</v>
      </c>
      <c r="J55" s="1" t="s">
        <v>143</v>
      </c>
      <c r="K55" s="1" t="s">
        <v>144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145</v>
      </c>
      <c r="B56" s="1">
        <v>1150.0</v>
      </c>
      <c r="C56" s="1">
        <v>1130.0</v>
      </c>
      <c r="D56" s="1">
        <v>1090.0</v>
      </c>
      <c r="E56" s="1">
        <v>1150.0</v>
      </c>
      <c r="F56" s="1">
        <v>1900.0</v>
      </c>
      <c r="G56" s="1">
        <v>3080.0</v>
      </c>
      <c r="H56" s="1">
        <v>3950.0</v>
      </c>
      <c r="I56" s="1">
        <v>3880.0</v>
      </c>
      <c r="J56" s="1">
        <v>3960.0</v>
      </c>
      <c r="K56" s="1">
        <v>4180.0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146</v>
      </c>
      <c r="B57" s="1">
        <v>777.0</v>
      </c>
      <c r="C57" s="1">
        <v>176.0</v>
      </c>
      <c r="D57" s="1">
        <v>389.0</v>
      </c>
      <c r="E57" s="1">
        <v>728.0</v>
      </c>
      <c r="F57" s="1">
        <v>1120.0</v>
      </c>
      <c r="G57" s="1">
        <v>733.0</v>
      </c>
      <c r="H57" s="1">
        <v>2070.0</v>
      </c>
      <c r="I57" s="1">
        <v>2400.0</v>
      </c>
      <c r="J57" s="1">
        <v>3300.0</v>
      </c>
      <c r="K57" s="1">
        <v>3350.0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147</v>
      </c>
      <c r="B58" s="1">
        <v>-202.0</v>
      </c>
      <c r="C58" s="1">
        <v>-246.0</v>
      </c>
      <c r="D58" s="1">
        <v>-281.0</v>
      </c>
      <c r="E58" s="1">
        <v>-346.0</v>
      </c>
      <c r="F58" s="1">
        <v>-326.0</v>
      </c>
      <c r="G58" s="1">
        <v>-448.0</v>
      </c>
      <c r="H58" s="1">
        <v>-55.0</v>
      </c>
      <c r="I58" s="1">
        <v>-491.0</v>
      </c>
      <c r="J58" s="1">
        <v>-196.0</v>
      </c>
      <c r="K58" s="1">
        <v>-32.0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148</v>
      </c>
      <c r="B59" s="1">
        <v>164.0</v>
      </c>
      <c r="C59" s="1">
        <v>142.0</v>
      </c>
      <c r="D59" s="1">
        <v>123.0</v>
      </c>
      <c r="E59" s="1">
        <v>113.0</v>
      </c>
      <c r="F59" s="1">
        <v>114.0</v>
      </c>
      <c r="G59" s="1">
        <v>123.0</v>
      </c>
      <c r="H59" s="1">
        <v>72.0</v>
      </c>
      <c r="I59" s="1">
        <v>92.0</v>
      </c>
      <c r="J59" s="1">
        <v>109.0</v>
      </c>
      <c r="K59" s="1">
        <v>117.0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149</v>
      </c>
      <c r="B60" s="1">
        <v>50.0</v>
      </c>
      <c r="C60" s="1">
        <v>50.0</v>
      </c>
      <c r="D60" s="1">
        <v>50.0</v>
      </c>
      <c r="E60" s="1">
        <v>50.0</v>
      </c>
      <c r="F60" s="1">
        <v>50.0</v>
      </c>
      <c r="G60" s="1">
        <v>50.0</v>
      </c>
      <c r="H60" s="1">
        <v>50.0</v>
      </c>
      <c r="I60" s="1">
        <v>50.0</v>
      </c>
      <c r="J60" s="1">
        <v>3.0</v>
      </c>
      <c r="K60" s="1">
        <v>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150</v>
      </c>
      <c r="B61" s="1">
        <v>1.0</v>
      </c>
      <c r="C61" s="1">
        <v>3.0</v>
      </c>
      <c r="D61" s="1">
        <v>4.0</v>
      </c>
      <c r="E61" s="1">
        <v>4.0</v>
      </c>
      <c r="F61" s="1">
        <v>0.0</v>
      </c>
      <c r="G61" s="1">
        <v>7.0</v>
      </c>
      <c r="H61" s="1">
        <v>3.0</v>
      </c>
      <c r="I61" s="1">
        <v>80.0</v>
      </c>
      <c r="J61" s="1">
        <v>1.0</v>
      </c>
      <c r="K61" s="1">
        <v>80.0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151</v>
      </c>
      <c r="B62" s="1">
        <v>3.0</v>
      </c>
      <c r="C62" s="1">
        <v>3.0</v>
      </c>
      <c r="D62" s="1">
        <v>3.0</v>
      </c>
      <c r="E62" s="1">
        <v>3.0</v>
      </c>
      <c r="F62" s="1">
        <v>3.0</v>
      </c>
      <c r="G62" s="1">
        <v>3.0</v>
      </c>
      <c r="H62" s="1">
        <v>3.0</v>
      </c>
      <c r="I62" s="1">
        <v>3.0</v>
      </c>
      <c r="J62" s="1">
        <v>3.0</v>
      </c>
      <c r="K62" s="1">
        <v>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152</v>
      </c>
      <c r="B63" s="1">
        <v>254.0</v>
      </c>
      <c r="C63" s="1">
        <v>254.0</v>
      </c>
      <c r="D63" s="1">
        <v>282.0</v>
      </c>
      <c r="E63" s="1">
        <v>321.0</v>
      </c>
      <c r="F63" s="1">
        <v>240.0</v>
      </c>
      <c r="G63" s="1">
        <v>253.0</v>
      </c>
      <c r="H63" s="1">
        <v>337.0</v>
      </c>
      <c r="I63" s="1">
        <v>301.0</v>
      </c>
      <c r="J63" s="1">
        <v>333.0</v>
      </c>
      <c r="K63" s="1">
        <v>414.0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153</v>
      </c>
      <c r="B64" s="1">
        <v>886.0</v>
      </c>
      <c r="C64" s="1">
        <v>854.0</v>
      </c>
      <c r="D64" s="1">
        <v>789.0</v>
      </c>
      <c r="E64" s="1">
        <v>854.0</v>
      </c>
      <c r="F64" s="1">
        <v>728.0</v>
      </c>
      <c r="G64" s="1">
        <v>823.0</v>
      </c>
      <c r="H64" s="1">
        <v>1000.0</v>
      </c>
      <c r="I64" s="1">
        <v>999.0</v>
      </c>
      <c r="J64" s="1">
        <v>1040.0</v>
      </c>
      <c r="K64" s="1">
        <v>1280.0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154</v>
      </c>
      <c r="B65" s="1">
        <v>46.0</v>
      </c>
      <c r="C65" s="1">
        <v>65.0</v>
      </c>
      <c r="D65" s="1">
        <v>30.0</v>
      </c>
      <c r="E65" s="1">
        <v>35.0</v>
      </c>
      <c r="F65" s="1">
        <v>7.0</v>
      </c>
      <c r="G65" s="1">
        <v>14.0</v>
      </c>
      <c r="H65" s="1">
        <v>58.0</v>
      </c>
      <c r="I65" s="1">
        <v>56.0</v>
      </c>
      <c r="J65" s="1">
        <v>69.0</v>
      </c>
      <c r="K65" s="1">
        <v>48.0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155</v>
      </c>
      <c r="B66" s="1">
        <v>1470.0</v>
      </c>
      <c r="C66" s="1">
        <v>1480.0</v>
      </c>
      <c r="D66" s="1">
        <v>821.0</v>
      </c>
      <c r="E66" s="1">
        <v>719.0</v>
      </c>
      <c r="F66" s="1">
        <v>37.0</v>
      </c>
      <c r="G66" s="1">
        <v>28.0</v>
      </c>
      <c r="H66" s="1">
        <v>26.0</v>
      </c>
      <c r="I66" s="1">
        <v>25.0</v>
      </c>
      <c r="J66" s="1">
        <v>23.0</v>
      </c>
      <c r="K66" s="1">
        <v>20.0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156</v>
      </c>
      <c r="B67" s="1">
        <v>17.0</v>
      </c>
      <c r="C67" s="1">
        <v>16.0</v>
      </c>
      <c r="D67" s="1">
        <v>14.0</v>
      </c>
      <c r="E67" s="1">
        <v>15.0</v>
      </c>
      <c r="F67" s="1">
        <v>15.0</v>
      </c>
      <c r="G67" s="1">
        <v>15.0</v>
      </c>
      <c r="H67" s="1">
        <v>30.0</v>
      </c>
      <c r="I67" s="1">
        <v>30.0</v>
      </c>
      <c r="J67" s="1">
        <v>30.0</v>
      </c>
      <c r="K67" s="1">
        <v>30.0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157</v>
      </c>
      <c r="B68" s="1">
        <v>573.0</v>
      </c>
      <c r="C68" s="1">
        <v>585.0</v>
      </c>
      <c r="D68" s="1">
        <v>642.0</v>
      </c>
      <c r="E68" s="1">
        <v>764.0</v>
      </c>
      <c r="F68" s="1">
        <v>823.0</v>
      </c>
      <c r="G68" s="1">
        <v>924.0</v>
      </c>
      <c r="H68" s="1">
        <v>1170.0</v>
      </c>
      <c r="I68" s="1">
        <v>1240.0</v>
      </c>
      <c r="J68" s="1">
        <v>1270.0</v>
      </c>
      <c r="K68" s="1">
        <v>1310.0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158</v>
      </c>
      <c r="B69" s="1">
        <v>1970.0</v>
      </c>
      <c r="C69" s="1">
        <v>2140.0</v>
      </c>
      <c r="D69" s="1">
        <v>2350.0</v>
      </c>
      <c r="E69" s="1">
        <v>2540.0</v>
      </c>
      <c r="F69" s="1">
        <v>2730.0</v>
      </c>
      <c r="G69" s="1">
        <v>2990.0</v>
      </c>
      <c r="H69" s="1">
        <v>3160.0</v>
      </c>
      <c r="I69" s="1">
        <v>3330.0</v>
      </c>
      <c r="J69" s="1">
        <v>3420.0</v>
      </c>
      <c r="K69" s="1">
        <v>3530.0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159</v>
      </c>
      <c r="B70" s="1">
        <v>1.0</v>
      </c>
      <c r="C70" s="1">
        <v>1.0</v>
      </c>
      <c r="D70" s="1">
        <v>1.0</v>
      </c>
      <c r="E70" s="1">
        <v>1.0</v>
      </c>
      <c r="F70" s="1">
        <v>1.0</v>
      </c>
      <c r="G70" s="1">
        <v>1.0</v>
      </c>
      <c r="H70" s="1">
        <v>1.0</v>
      </c>
      <c r="I70" s="1">
        <v>1.0</v>
      </c>
      <c r="J70" s="1">
        <v>1.0</v>
      </c>
      <c r="K70" s="1">
        <v>2.0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160</v>
      </c>
      <c r="B71" s="1">
        <v>50.0</v>
      </c>
      <c r="C71" s="1">
        <v>6.0</v>
      </c>
      <c r="D71" s="1">
        <v>5.0</v>
      </c>
      <c r="E71" s="1">
        <v>1.0</v>
      </c>
      <c r="F71" s="1">
        <v>70.0</v>
      </c>
      <c r="G71" s="1">
        <v>1.0</v>
      </c>
      <c r="H71" s="1">
        <v>5.0</v>
      </c>
      <c r="I71" s="1">
        <v>8.0</v>
      </c>
      <c r="J71" s="1">
        <v>8.0</v>
      </c>
      <c r="K71" s="1">
        <v>12.0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161</v>
      </c>
      <c r="B72" s="1">
        <v>46600.0</v>
      </c>
      <c r="C72" s="1">
        <v>46900.0</v>
      </c>
      <c r="D72" s="1">
        <v>47100.0</v>
      </c>
      <c r="E72" s="1">
        <v>47500.0</v>
      </c>
      <c r="F72" s="1">
        <v>48400.0</v>
      </c>
      <c r="G72" s="1">
        <v>42500.0</v>
      </c>
      <c r="H72" s="1">
        <v>34200.0</v>
      </c>
      <c r="I72" s="1">
        <v>34600.0</v>
      </c>
      <c r="J72" s="1">
        <v>37100.0</v>
      </c>
      <c r="K72" s="1">
        <v>48600.0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162</v>
      </c>
      <c r="B2" s="1">
        <v>6800.0</v>
      </c>
      <c r="C2" s="1">
        <v>6640.0</v>
      </c>
      <c r="D2" s="1">
        <v>6790.0</v>
      </c>
      <c r="E2" s="1">
        <v>6980.0</v>
      </c>
      <c r="F2" s="1">
        <v>7220.0</v>
      </c>
      <c r="G2" s="1">
        <v>7860.0</v>
      </c>
      <c r="H2" s="1">
        <v>3400.0</v>
      </c>
      <c r="I2" s="1">
        <v>3950.0</v>
      </c>
      <c r="J2" s="1">
        <v>5030.0</v>
      </c>
      <c r="K2" s="1">
        <v>6050.0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163</v>
      </c>
      <c r="B3" s="1">
        <v>6800.0</v>
      </c>
      <c r="C3" s="1">
        <v>6640.0</v>
      </c>
      <c r="D3" s="1">
        <v>6790.0</v>
      </c>
      <c r="E3" s="1">
        <v>6980.0</v>
      </c>
      <c r="F3" s="1">
        <v>7220.0</v>
      </c>
      <c r="G3" s="1">
        <v>7860.0</v>
      </c>
      <c r="H3" s="1">
        <v>3400.0</v>
      </c>
      <c r="I3" s="1">
        <v>3950.0</v>
      </c>
      <c r="J3" s="1">
        <v>5030.0</v>
      </c>
      <c r="K3" s="1">
        <v>6050.0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164</v>
      </c>
      <c r="B4" s="1">
        <v>5770.0</v>
      </c>
      <c r="C4" s="1">
        <v>5570.0</v>
      </c>
      <c r="D4" s="1">
        <v>5790.0</v>
      </c>
      <c r="E4" s="1">
        <v>6150.0</v>
      </c>
      <c r="F4" s="1">
        <v>6130.0</v>
      </c>
      <c r="G4" s="1">
        <v>6780.0</v>
      </c>
      <c r="H4" s="1">
        <v>3810.0</v>
      </c>
      <c r="I4" s="1">
        <v>4059.0</v>
      </c>
      <c r="J4" s="1">
        <v>4970.0</v>
      </c>
      <c r="K4" s="1">
        <v>5840.0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165</v>
      </c>
      <c r="B5" s="1">
        <v>1030.0</v>
      </c>
      <c r="C5" s="1">
        <v>1070.0</v>
      </c>
      <c r="D5" s="1">
        <v>999.0</v>
      </c>
      <c r="E5" s="1">
        <v>829.0</v>
      </c>
      <c r="F5" s="1">
        <v>1090.0</v>
      </c>
      <c r="G5" s="1">
        <v>1080.0</v>
      </c>
      <c r="H5" s="1">
        <v>-407.0</v>
      </c>
      <c r="I5" s="1">
        <v>-106.0</v>
      </c>
      <c r="J5" s="1">
        <v>58.0</v>
      </c>
      <c r="K5" s="1">
        <v>206.0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166</v>
      </c>
      <c r="B6" s="1">
        <v>234.0</v>
      </c>
      <c r="C6" s="1">
        <v>221.0</v>
      </c>
      <c r="D6" s="1">
        <v>228.0</v>
      </c>
      <c r="E6" s="1">
        <v>200.0</v>
      </c>
      <c r="F6" s="1">
        <v>160.0</v>
      </c>
      <c r="G6" s="1">
        <v>210.0</v>
      </c>
      <c r="H6" s="1">
        <v>156.0</v>
      </c>
      <c r="I6" s="1">
        <v>160.0</v>
      </c>
      <c r="J6" s="1">
        <v>308.0</v>
      </c>
      <c r="K6" s="1">
        <v>372.0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167</v>
      </c>
      <c r="B7" s="1">
        <v>29.0</v>
      </c>
      <c r="C7" s="1">
        <v>27.0</v>
      </c>
      <c r="D7" s="1">
        <v>23.0</v>
      </c>
      <c r="E7" s="1">
        <v>31.0</v>
      </c>
      <c r="F7" s="1">
        <v>42.0</v>
      </c>
      <c r="G7" s="1">
        <v>54.0</v>
      </c>
      <c r="H7" s="1">
        <v>38.0</v>
      </c>
      <c r="I7" s="1">
        <v>53.0</v>
      </c>
      <c r="J7" s="1">
        <v>50.0</v>
      </c>
      <c r="K7" s="1">
        <v>45.0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168</v>
      </c>
      <c r="B8" s="1">
        <v>263.0</v>
      </c>
      <c r="C8" s="1">
        <v>249.0</v>
      </c>
      <c r="D8" s="1">
        <v>252.0</v>
      </c>
      <c r="E8" s="1">
        <v>232.0</v>
      </c>
      <c r="F8" s="1">
        <v>202.0</v>
      </c>
      <c r="G8" s="1">
        <v>264.0</v>
      </c>
      <c r="H8" s="1">
        <v>195.0</v>
      </c>
      <c r="I8" s="1">
        <v>214.0</v>
      </c>
      <c r="J8" s="1">
        <v>359.0</v>
      </c>
      <c r="K8" s="1">
        <v>417.0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169</v>
      </c>
      <c r="B9" s="1">
        <v>771.0</v>
      </c>
      <c r="C9" s="1">
        <v>822.0</v>
      </c>
      <c r="D9" s="1">
        <v>747.0</v>
      </c>
      <c r="E9" s="1">
        <v>597.0</v>
      </c>
      <c r="F9" s="1">
        <v>886.0</v>
      </c>
      <c r="G9" s="1">
        <v>816.0</v>
      </c>
      <c r="H9" s="1">
        <v>-602.0</v>
      </c>
      <c r="I9" s="1">
        <v>-319.0</v>
      </c>
      <c r="J9" s="1">
        <v>-300.0</v>
      </c>
      <c r="K9" s="1">
        <v>-211.0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170</v>
      </c>
      <c r="B10" s="1">
        <v>-88.0</v>
      </c>
      <c r="C10" s="1">
        <v>-52.0</v>
      </c>
      <c r="D10" s="1">
        <v>-57.0</v>
      </c>
      <c r="E10" s="1">
        <v>-39.0</v>
      </c>
      <c r="F10" s="1">
        <v>-58.0</v>
      </c>
      <c r="G10" s="1">
        <v>-84.0</v>
      </c>
      <c r="H10" s="1">
        <v>-178.0</v>
      </c>
      <c r="I10" s="1">
        <v>-206.0</v>
      </c>
      <c r="J10" s="1">
        <v>-224.0</v>
      </c>
      <c r="K10" s="1">
        <v>-291.0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171</v>
      </c>
      <c r="B11" s="1">
        <v>3.0</v>
      </c>
      <c r="C11" s="1">
        <v>6.0</v>
      </c>
      <c r="D11" s="1">
        <v>7.0</v>
      </c>
      <c r="E11" s="1">
        <v>9.0</v>
      </c>
      <c r="F11" s="1">
        <v>11.0</v>
      </c>
      <c r="G11" s="1">
        <v>16.0</v>
      </c>
      <c r="H11" s="1">
        <v>13.0</v>
      </c>
      <c r="I11" s="1">
        <v>4.0</v>
      </c>
      <c r="J11" s="1">
        <v>8.0</v>
      </c>
      <c r="K11" s="1">
        <v>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172</v>
      </c>
      <c r="B12" s="1">
        <v>-84.0</v>
      </c>
      <c r="C12" s="1">
        <v>-46.0</v>
      </c>
      <c r="D12" s="1">
        <v>-50.0</v>
      </c>
      <c r="E12" s="1">
        <v>-30.0</v>
      </c>
      <c r="F12" s="1">
        <v>-46.0</v>
      </c>
      <c r="G12" s="1">
        <v>-67.0</v>
      </c>
      <c r="H12" s="1">
        <v>-165.0</v>
      </c>
      <c r="I12" s="1">
        <v>-202.0</v>
      </c>
      <c r="J12" s="1">
        <v>-216.0</v>
      </c>
      <c r="K12" s="1">
        <v>-275.0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173</v>
      </c>
      <c r="B13" s="1">
        <v>50.0</v>
      </c>
      <c r="C13" s="1">
        <v>1.0</v>
      </c>
      <c r="D13" s="1">
        <v>1.0</v>
      </c>
      <c r="E13" s="1">
        <v>30.0</v>
      </c>
      <c r="F13" s="1">
        <v>60.0</v>
      </c>
      <c r="G13" s="1">
        <v>-20.0</v>
      </c>
      <c r="H13" s="1">
        <v>-4.0</v>
      </c>
      <c r="I13" s="1">
        <v>-2.0</v>
      </c>
      <c r="J13" s="1">
        <v>-1.0</v>
      </c>
      <c r="K13" s="1">
        <v>-30.0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174</v>
      </c>
      <c r="B14" s="1">
        <v>-8.0</v>
      </c>
      <c r="C14" s="1">
        <v>-6.0</v>
      </c>
      <c r="D14" s="1">
        <v>-14.0</v>
      </c>
      <c r="E14" s="1">
        <v>-30.0</v>
      </c>
      <c r="F14" s="1">
        <v>-1.0</v>
      </c>
      <c r="G14" s="1">
        <v>-12.0</v>
      </c>
      <c r="H14" s="1">
        <v>-27.0</v>
      </c>
      <c r="I14" s="1">
        <v>1.0</v>
      </c>
      <c r="J14" s="1">
        <v>4.0</v>
      </c>
      <c r="K14" s="1">
        <v>-13.0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175</v>
      </c>
      <c r="B15" s="1">
        <v>80.0</v>
      </c>
      <c r="C15" s="1">
        <v>-2.0</v>
      </c>
      <c r="D15" s="1">
        <v>30.0</v>
      </c>
      <c r="E15" s="1">
        <v>-23.0</v>
      </c>
      <c r="F15" s="1">
        <v>-23.0</v>
      </c>
      <c r="G15" s="1">
        <v>-33.0</v>
      </c>
      <c r="H15" s="1">
        <v>-44.0</v>
      </c>
      <c r="I15" s="1">
        <v>-45.0</v>
      </c>
      <c r="J15" s="1">
        <v>-47.0</v>
      </c>
      <c r="K15" s="1">
        <v>-63.0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176</v>
      </c>
      <c r="B16" s="1">
        <v>680.0</v>
      </c>
      <c r="C16" s="1">
        <v>768.0</v>
      </c>
      <c r="D16" s="1">
        <v>684.0</v>
      </c>
      <c r="E16" s="1">
        <v>543.0</v>
      </c>
      <c r="F16" s="1">
        <v>815.0</v>
      </c>
      <c r="G16" s="1">
        <v>702.0</v>
      </c>
      <c r="H16" s="1">
        <v>-843.0</v>
      </c>
      <c r="I16" s="1">
        <v>-568.0</v>
      </c>
      <c r="J16" s="1">
        <v>-561.0</v>
      </c>
      <c r="K16" s="1">
        <v>-563.0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177</v>
      </c>
      <c r="B17" s="1">
        <v>54.0</v>
      </c>
      <c r="C17" s="1">
        <v>40.0</v>
      </c>
      <c r="D17" s="1">
        <v>-10.0</v>
      </c>
      <c r="E17" s="1">
        <v>0.0</v>
      </c>
      <c r="F17" s="1">
        <v>0.0</v>
      </c>
      <c r="G17" s="1">
        <v>0.0</v>
      </c>
      <c r="H17" s="1">
        <v>-193.0</v>
      </c>
      <c r="I17" s="1">
        <v>-20.0</v>
      </c>
      <c r="J17" s="1">
        <v>-9.0</v>
      </c>
      <c r="K17" s="1">
        <v>-7.0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178</v>
      </c>
      <c r="B18" s="1">
        <v>0.0</v>
      </c>
      <c r="C18" s="1">
        <v>0.0</v>
      </c>
      <c r="D18" s="1">
        <v>0.0</v>
      </c>
      <c r="E18" s="1">
        <v>0.0</v>
      </c>
      <c r="F18" s="1">
        <v>-51.0</v>
      </c>
      <c r="G18" s="1">
        <v>-49.0</v>
      </c>
      <c r="H18" s="1">
        <v>-31.0</v>
      </c>
      <c r="I18" s="1">
        <v>-4.0</v>
      </c>
      <c r="J18" s="1">
        <v>-1.0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179</v>
      </c>
      <c r="B19" s="1">
        <v>-471.0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-22.0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180</v>
      </c>
      <c r="B20" s="1">
        <v>0.0</v>
      </c>
      <c r="C20" s="1">
        <v>0.0</v>
      </c>
      <c r="D20" s="1">
        <v>0.0</v>
      </c>
      <c r="E20" s="1">
        <v>-8.0</v>
      </c>
      <c r="F20" s="1">
        <v>-1.0</v>
      </c>
      <c r="G20" s="1">
        <v>-3.0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181</v>
      </c>
      <c r="B21" s="1">
        <v>0.0</v>
      </c>
      <c r="C21" s="1">
        <v>0.0</v>
      </c>
      <c r="D21" s="1">
        <v>0.0</v>
      </c>
      <c r="E21" s="1">
        <v>0.0</v>
      </c>
      <c r="F21" s="1">
        <v>10.0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182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13.0</v>
      </c>
      <c r="H22" s="1">
        <v>0.0</v>
      </c>
      <c r="I22" s="1">
        <v>-26.0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183</v>
      </c>
      <c r="B23" s="1">
        <v>0.0</v>
      </c>
      <c r="C23" s="1">
        <v>0.0</v>
      </c>
      <c r="D23" s="1">
        <v>-12.0</v>
      </c>
      <c r="E23" s="1">
        <v>0.0</v>
      </c>
      <c r="F23" s="1">
        <v>-14.0</v>
      </c>
      <c r="G23" s="1">
        <v>0.0</v>
      </c>
      <c r="H23" s="1">
        <v>0.0</v>
      </c>
      <c r="I23" s="1">
        <v>61.0</v>
      </c>
      <c r="J23" s="1">
        <v>30.0</v>
      </c>
      <c r="K23" s="1">
        <v>-23.0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184</v>
      </c>
      <c r="B24" s="1">
        <v>263.0</v>
      </c>
      <c r="C24" s="1">
        <v>809.0</v>
      </c>
      <c r="D24" s="1">
        <v>662.0</v>
      </c>
      <c r="E24" s="1">
        <v>535.0</v>
      </c>
      <c r="F24" s="1">
        <v>757.0</v>
      </c>
      <c r="G24" s="1">
        <v>663.0</v>
      </c>
      <c r="H24" s="1">
        <v>-1090.0</v>
      </c>
      <c r="I24" s="1">
        <v>-558.0</v>
      </c>
      <c r="J24" s="1">
        <v>-541.0</v>
      </c>
      <c r="K24" s="1">
        <v>-594.0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185</v>
      </c>
      <c r="B25" s="1">
        <v>-95.0</v>
      </c>
      <c r="C25" s="1">
        <v>20.0</v>
      </c>
      <c r="D25" s="1">
        <v>192.0</v>
      </c>
      <c r="E25" s="1">
        <v>180.0</v>
      </c>
      <c r="F25" s="1">
        <v>140.0</v>
      </c>
      <c r="G25" s="1">
        <v>133.0</v>
      </c>
      <c r="H25" s="1">
        <v>-220.0</v>
      </c>
      <c r="I25" s="1">
        <v>-17.0</v>
      </c>
      <c r="J25" s="1">
        <v>5.0</v>
      </c>
      <c r="K25" s="1">
        <v>22.0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186</v>
      </c>
      <c r="B26" s="1">
        <v>359.0</v>
      </c>
      <c r="C26" s="1">
        <v>789.0</v>
      </c>
      <c r="D26" s="1">
        <v>470.0</v>
      </c>
      <c r="E26" s="1">
        <v>355.0</v>
      </c>
      <c r="F26" s="1">
        <v>617.0</v>
      </c>
      <c r="G26" s="1">
        <v>530.0</v>
      </c>
      <c r="H26" s="1">
        <v>-870.0</v>
      </c>
      <c r="I26" s="1">
        <v>-541.0</v>
      </c>
      <c r="J26" s="1">
        <v>-546.0</v>
      </c>
      <c r="K26" s="1">
        <v>-616.0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187</v>
      </c>
      <c r="B27" s="1">
        <v>359.0</v>
      </c>
      <c r="C27" s="1">
        <v>789.0</v>
      </c>
      <c r="D27" s="1">
        <v>470.0</v>
      </c>
      <c r="E27" s="1">
        <v>355.0</v>
      </c>
      <c r="F27" s="1">
        <v>617.0</v>
      </c>
      <c r="G27" s="1">
        <v>530.0</v>
      </c>
      <c r="H27" s="1">
        <v>-870.0</v>
      </c>
      <c r="I27" s="1">
        <v>-541.0</v>
      </c>
      <c r="J27" s="1">
        <v>-546.0</v>
      </c>
      <c r="K27" s="1">
        <v>-616.0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117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50.0</v>
      </c>
      <c r="K28" s="1">
        <v>-10.0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188</v>
      </c>
      <c r="B29" s="1">
        <v>359.0</v>
      </c>
      <c r="C29" s="1">
        <v>789.0</v>
      </c>
      <c r="D29" s="1">
        <v>470.0</v>
      </c>
      <c r="E29" s="1">
        <v>355.0</v>
      </c>
      <c r="F29" s="1">
        <v>617.0</v>
      </c>
      <c r="G29" s="1">
        <v>530.0</v>
      </c>
      <c r="H29" s="1">
        <v>-870.0</v>
      </c>
      <c r="I29" s="1">
        <v>-541.0</v>
      </c>
      <c r="J29" s="1">
        <v>-546.0</v>
      </c>
      <c r="K29" s="1">
        <v>-616.0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189</v>
      </c>
      <c r="B30" s="1">
        <v>1.0</v>
      </c>
      <c r="C30" s="1">
        <v>70.0</v>
      </c>
      <c r="D30" s="1">
        <v>30.0</v>
      </c>
      <c r="E30" s="1">
        <v>20.0</v>
      </c>
      <c r="F30" s="1">
        <v>50.0</v>
      </c>
      <c r="G30" s="1">
        <v>40.0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190</v>
      </c>
      <c r="B31" s="1">
        <v>357.0</v>
      </c>
      <c r="C31" s="1">
        <v>788.0</v>
      </c>
      <c r="D31" s="1">
        <v>469.0</v>
      </c>
      <c r="E31" s="1">
        <v>355.0</v>
      </c>
      <c r="F31" s="1">
        <v>616.0</v>
      </c>
      <c r="G31" s="1">
        <v>530.0</v>
      </c>
      <c r="H31" s="1">
        <v>-870.0</v>
      </c>
      <c r="I31" s="1">
        <v>-541.0</v>
      </c>
      <c r="J31" s="1">
        <v>-546.0</v>
      </c>
      <c r="K31" s="1">
        <v>-616.0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191</v>
      </c>
      <c r="B32" s="1">
        <v>357.0</v>
      </c>
      <c r="C32" s="1">
        <v>788.0</v>
      </c>
      <c r="D32" s="1">
        <v>469.0</v>
      </c>
      <c r="E32" s="1">
        <v>355.0</v>
      </c>
      <c r="F32" s="1">
        <v>616.0</v>
      </c>
      <c r="G32" s="1">
        <v>530.0</v>
      </c>
      <c r="H32" s="1">
        <v>-870.0</v>
      </c>
      <c r="I32" s="1">
        <v>-541.0</v>
      </c>
      <c r="J32" s="1">
        <v>-546.0</v>
      </c>
      <c r="K32" s="1">
        <v>-616.0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193</v>
      </c>
      <c r="B34" s="1" t="s">
        <v>194</v>
      </c>
      <c r="C34" s="1" t="s">
        <v>195</v>
      </c>
      <c r="D34" s="1" t="s">
        <v>196</v>
      </c>
      <c r="E34" s="1" t="s">
        <v>197</v>
      </c>
      <c r="F34" s="1" t="s">
        <v>198</v>
      </c>
      <c r="G34" s="1" t="s">
        <v>199</v>
      </c>
      <c r="H34" s="1" t="s">
        <v>200</v>
      </c>
      <c r="I34" s="1" t="s">
        <v>201</v>
      </c>
      <c r="J34" s="1" t="s">
        <v>202</v>
      </c>
      <c r="K34" s="1" t="s">
        <v>203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204</v>
      </c>
      <c r="B35" s="1" t="s">
        <v>194</v>
      </c>
      <c r="C35" s="1" t="s">
        <v>195</v>
      </c>
      <c r="D35" s="1" t="s">
        <v>196</v>
      </c>
      <c r="E35" s="1" t="s">
        <v>197</v>
      </c>
      <c r="F35" s="1" t="s">
        <v>198</v>
      </c>
      <c r="G35" s="1" t="s">
        <v>199</v>
      </c>
      <c r="H35" s="1" t="s">
        <v>200</v>
      </c>
      <c r="I35" s="1" t="s">
        <v>201</v>
      </c>
      <c r="J35" s="1" t="s">
        <v>202</v>
      </c>
      <c r="K35" s="1" t="s">
        <v>203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205</v>
      </c>
      <c r="B36" s="1">
        <v>140.0</v>
      </c>
      <c r="C36" s="1">
        <v>138.0</v>
      </c>
      <c r="D36" s="1">
        <v>126.0</v>
      </c>
      <c r="E36" s="1">
        <v>117.0</v>
      </c>
      <c r="F36" s="1">
        <v>108.0</v>
      </c>
      <c r="G36" s="1">
        <v>104.0</v>
      </c>
      <c r="H36" s="1">
        <v>104.0</v>
      </c>
      <c r="I36" s="1">
        <v>104.0</v>
      </c>
      <c r="J36" s="1">
        <v>105.0</v>
      </c>
      <c r="K36" s="1">
        <v>107.0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206</v>
      </c>
      <c r="B37" s="1" t="s">
        <v>207</v>
      </c>
      <c r="C37" s="1" t="s">
        <v>208</v>
      </c>
      <c r="D37" s="1" t="s">
        <v>209</v>
      </c>
      <c r="E37" s="1" t="s">
        <v>210</v>
      </c>
      <c r="F37" s="1" t="s">
        <v>208</v>
      </c>
      <c r="G37" s="1" t="s">
        <v>211</v>
      </c>
      <c r="H37" s="1" t="s">
        <v>200</v>
      </c>
      <c r="I37" s="1" t="s">
        <v>201</v>
      </c>
      <c r="J37" s="1" t="s">
        <v>202</v>
      </c>
      <c r="K37" s="1" t="s">
        <v>203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212</v>
      </c>
      <c r="B38" s="1" t="s">
        <v>207</v>
      </c>
      <c r="C38" s="1" t="s">
        <v>208</v>
      </c>
      <c r="D38" s="1" t="s">
        <v>209</v>
      </c>
      <c r="E38" s="1" t="s">
        <v>210</v>
      </c>
      <c r="F38" s="1" t="s">
        <v>208</v>
      </c>
      <c r="G38" s="1" t="s">
        <v>211</v>
      </c>
      <c r="H38" s="1" t="s">
        <v>200</v>
      </c>
      <c r="I38" s="1" t="s">
        <v>201</v>
      </c>
      <c r="J38" s="1" t="s">
        <v>202</v>
      </c>
      <c r="K38" s="1" t="s">
        <v>203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213</v>
      </c>
      <c r="B39" s="1">
        <v>142.0</v>
      </c>
      <c r="C39" s="1">
        <v>139.0</v>
      </c>
      <c r="D39" s="1">
        <v>127.0</v>
      </c>
      <c r="E39" s="1">
        <v>118.0</v>
      </c>
      <c r="F39" s="1">
        <v>109.0</v>
      </c>
      <c r="G39" s="1">
        <v>105.0</v>
      </c>
      <c r="H39" s="1">
        <v>104.0</v>
      </c>
      <c r="I39" s="1">
        <v>104.0</v>
      </c>
      <c r="J39" s="1">
        <v>105.0</v>
      </c>
      <c r="K39" s="1">
        <v>107.0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214</v>
      </c>
      <c r="B40" s="1" t="s">
        <v>215</v>
      </c>
      <c r="C40" s="1" t="s">
        <v>216</v>
      </c>
      <c r="D40" s="1" t="s">
        <v>217</v>
      </c>
      <c r="E40" s="1" t="s">
        <v>218</v>
      </c>
      <c r="F40" s="1" t="s">
        <v>219</v>
      </c>
      <c r="G40" s="1" t="s">
        <v>220</v>
      </c>
      <c r="H40" s="1" t="s">
        <v>221</v>
      </c>
      <c r="I40" s="1" t="s">
        <v>222</v>
      </c>
      <c r="J40" s="1" t="s">
        <v>223</v>
      </c>
      <c r="K40" s="1" t="s">
        <v>224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225</v>
      </c>
      <c r="B41" s="1">
        <v>3.0</v>
      </c>
      <c r="C41" s="1" t="s">
        <v>226</v>
      </c>
      <c r="D41" s="1" t="s">
        <v>227</v>
      </c>
      <c r="E41" s="1" t="s">
        <v>228</v>
      </c>
      <c r="F41" s="1" t="s">
        <v>229</v>
      </c>
      <c r="G41" s="1" t="s">
        <v>230</v>
      </c>
      <c r="H41" s="1" t="s">
        <v>221</v>
      </c>
      <c r="I41" s="1" t="s">
        <v>222</v>
      </c>
      <c r="J41" s="1" t="s">
        <v>223</v>
      </c>
      <c r="K41" s="1" t="s">
        <v>224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231</v>
      </c>
      <c r="B42" s="1">
        <v>0.0</v>
      </c>
      <c r="C42" s="1">
        <v>0.0</v>
      </c>
      <c r="D42" s="1" t="s">
        <v>232</v>
      </c>
      <c r="E42" s="1" t="s">
        <v>233</v>
      </c>
      <c r="F42" s="1" t="s">
        <v>234</v>
      </c>
      <c r="G42" s="1" t="s">
        <v>235</v>
      </c>
      <c r="H42" s="1" t="s">
        <v>236</v>
      </c>
      <c r="I42" s="1" t="s">
        <v>236</v>
      </c>
      <c r="J42" s="1" t="s">
        <v>237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238</v>
      </c>
      <c r="B43" s="1">
        <v>0.0</v>
      </c>
      <c r="C43" s="1">
        <v>0.0</v>
      </c>
      <c r="D43" s="1">
        <v>0.0</v>
      </c>
      <c r="E43" s="1" t="s">
        <v>239</v>
      </c>
      <c r="F43" s="1" t="s">
        <v>240</v>
      </c>
      <c r="G43" s="1" t="s">
        <v>241</v>
      </c>
      <c r="H43" s="1" t="s">
        <v>242</v>
      </c>
      <c r="I43" s="1" t="s">
        <v>243</v>
      </c>
      <c r="J43" s="1" t="s">
        <v>244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65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245</v>
      </c>
      <c r="B45" s="1">
        <v>930.0</v>
      </c>
      <c r="C45" s="1">
        <v>989.0</v>
      </c>
      <c r="D45" s="1">
        <v>942.0</v>
      </c>
      <c r="E45" s="1">
        <v>795.0</v>
      </c>
      <c r="F45" s="1">
        <v>1100.0</v>
      </c>
      <c r="G45" s="1">
        <v>1050.0</v>
      </c>
      <c r="H45" s="1">
        <v>-338.0</v>
      </c>
      <c r="I45" s="1">
        <v>-4.0</v>
      </c>
      <c r="J45" s="1">
        <v>15.0</v>
      </c>
      <c r="K45" s="1">
        <v>84.0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246</v>
      </c>
      <c r="B46" s="1">
        <v>778.0</v>
      </c>
      <c r="C46" s="1">
        <v>825.0</v>
      </c>
      <c r="D46" s="1">
        <v>752.0</v>
      </c>
      <c r="E46" s="1">
        <v>600.0</v>
      </c>
      <c r="F46" s="1">
        <v>890.0</v>
      </c>
      <c r="G46" s="1">
        <v>821.0</v>
      </c>
      <c r="H46" s="1">
        <v>-600.0</v>
      </c>
      <c r="I46" s="1">
        <v>-316.0</v>
      </c>
      <c r="J46" s="1">
        <v>-298.0</v>
      </c>
      <c r="K46" s="1">
        <v>-208.0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247</v>
      </c>
      <c r="B47" s="1">
        <v>771.0</v>
      </c>
      <c r="C47" s="1">
        <v>822.0</v>
      </c>
      <c r="D47" s="1">
        <v>747.0</v>
      </c>
      <c r="E47" s="1">
        <v>597.0</v>
      </c>
      <c r="F47" s="1">
        <v>886.0</v>
      </c>
      <c r="G47" s="1">
        <v>816.0</v>
      </c>
      <c r="H47" s="1">
        <v>-602.0</v>
      </c>
      <c r="I47" s="1">
        <v>-319.0</v>
      </c>
      <c r="J47" s="1">
        <v>-300.0</v>
      </c>
      <c r="K47" s="1">
        <v>-211.0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248</v>
      </c>
      <c r="B48" s="1">
        <v>950.0</v>
      </c>
      <c r="C48" s="1">
        <v>1010.0</v>
      </c>
      <c r="D48" s="1">
        <v>958.0</v>
      </c>
      <c r="E48" s="1">
        <v>809.0</v>
      </c>
      <c r="F48" s="1">
        <v>1120.0</v>
      </c>
      <c r="G48" s="1">
        <v>1070.0</v>
      </c>
      <c r="H48" s="1">
        <v>-330.0</v>
      </c>
      <c r="I48" s="1">
        <v>6.0</v>
      </c>
      <c r="J48" s="1">
        <v>29.0</v>
      </c>
      <c r="K48" s="1">
        <v>99.0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249</v>
      </c>
      <c r="B49" s="1" t="s">
        <v>250</v>
      </c>
      <c r="C49" s="1" t="s">
        <v>194</v>
      </c>
      <c r="D49" s="1" t="s">
        <v>251</v>
      </c>
      <c r="E49" s="1" t="s">
        <v>252</v>
      </c>
      <c r="F49" s="1" t="s">
        <v>253</v>
      </c>
      <c r="G49" s="1" t="s">
        <v>254</v>
      </c>
      <c r="H49" s="1" t="s">
        <v>255</v>
      </c>
      <c r="I49" s="1" t="s">
        <v>256</v>
      </c>
      <c r="J49" s="1" t="s">
        <v>257</v>
      </c>
      <c r="K49" s="1" t="s">
        <v>258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259</v>
      </c>
      <c r="B50" s="1">
        <v>-91.0</v>
      </c>
      <c r="C50" s="1">
        <v>179.0</v>
      </c>
      <c r="D50" s="1">
        <v>162.0</v>
      </c>
      <c r="E50" s="1">
        <v>108.0</v>
      </c>
      <c r="F50" s="1">
        <v>164.0</v>
      </c>
      <c r="G50" s="1">
        <v>58.0</v>
      </c>
      <c r="H50" s="1">
        <v>-306.0</v>
      </c>
      <c r="I50" s="1">
        <v>-11.0</v>
      </c>
      <c r="J50" s="1">
        <v>-5.0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260</v>
      </c>
      <c r="B51" s="1">
        <v>4.0</v>
      </c>
      <c r="C51" s="1">
        <v>5.0</v>
      </c>
      <c r="D51" s="1">
        <v>29.0</v>
      </c>
      <c r="E51" s="1">
        <v>20.0</v>
      </c>
      <c r="F51" s="1">
        <v>11.0</v>
      </c>
      <c r="G51" s="1">
        <v>-12.0</v>
      </c>
      <c r="H51" s="1">
        <v>-8.0</v>
      </c>
      <c r="I51" s="1">
        <v>90.0</v>
      </c>
      <c r="J51" s="1">
        <v>1.0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261</v>
      </c>
      <c r="B52" s="1">
        <v>-87.0</v>
      </c>
      <c r="C52" s="1">
        <v>184.0</v>
      </c>
      <c r="D52" s="1">
        <v>191.0</v>
      </c>
      <c r="E52" s="1">
        <v>128.0</v>
      </c>
      <c r="F52" s="1">
        <v>175.0</v>
      </c>
      <c r="G52" s="1">
        <v>45.0</v>
      </c>
      <c r="H52" s="1">
        <v>-315.0</v>
      </c>
      <c r="I52" s="1">
        <v>-10.0</v>
      </c>
      <c r="J52" s="1">
        <v>-3.0</v>
      </c>
      <c r="K52" s="1">
        <v>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262</v>
      </c>
      <c r="B53" s="1">
        <v>-2.0</v>
      </c>
      <c r="C53" s="1">
        <v>-168.0</v>
      </c>
      <c r="D53" s="1">
        <v>19.0</v>
      </c>
      <c r="E53" s="1">
        <v>53.0</v>
      </c>
      <c r="F53" s="1">
        <v>-40.0</v>
      </c>
      <c r="G53" s="1">
        <v>60.0</v>
      </c>
      <c r="H53" s="1">
        <v>90.0</v>
      </c>
      <c r="I53" s="1">
        <v>1.0</v>
      </c>
      <c r="J53" s="1">
        <v>12.0</v>
      </c>
      <c r="K53" s="1">
        <v>14.0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263</v>
      </c>
      <c r="B54" s="1">
        <v>-6.0</v>
      </c>
      <c r="C54" s="1">
        <v>4.0</v>
      </c>
      <c r="D54" s="1">
        <v>-17.0</v>
      </c>
      <c r="E54" s="1">
        <v>-1.0</v>
      </c>
      <c r="F54" s="1">
        <v>5.0</v>
      </c>
      <c r="G54" s="1">
        <v>26.0</v>
      </c>
      <c r="H54" s="1">
        <v>3.0</v>
      </c>
      <c r="I54" s="1">
        <v>-8.0</v>
      </c>
      <c r="J54" s="1">
        <v>-4.0</v>
      </c>
      <c r="K54" s="1">
        <v>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264</v>
      </c>
      <c r="B55" s="1">
        <v>-8.0</v>
      </c>
      <c r="C55" s="1">
        <v>-164.0</v>
      </c>
      <c r="D55" s="1">
        <v>1.0</v>
      </c>
      <c r="E55" s="1">
        <v>52.0</v>
      </c>
      <c r="F55" s="1">
        <v>-35.0</v>
      </c>
      <c r="G55" s="1">
        <v>87.0</v>
      </c>
      <c r="H55" s="1">
        <v>94.0</v>
      </c>
      <c r="I55" s="1">
        <v>-6.0</v>
      </c>
      <c r="J55" s="1">
        <v>8.0</v>
      </c>
      <c r="K55" s="1">
        <v>18.0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265</v>
      </c>
      <c r="B56" s="1">
        <v>425.0</v>
      </c>
      <c r="C56" s="1">
        <v>480.0</v>
      </c>
      <c r="D56" s="1">
        <v>427.0</v>
      </c>
      <c r="E56" s="1">
        <v>339.0</v>
      </c>
      <c r="F56" s="1">
        <v>509.0</v>
      </c>
      <c r="G56" s="1">
        <v>439.0</v>
      </c>
      <c r="H56" s="1">
        <v>-527.0</v>
      </c>
      <c r="I56" s="1">
        <v>-355.0</v>
      </c>
      <c r="J56" s="1">
        <v>-350.0</v>
      </c>
      <c r="K56" s="1">
        <v>-352.0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266</v>
      </c>
      <c r="B57" s="1">
        <v>4.0</v>
      </c>
      <c r="C57" s="1">
        <v>6.0</v>
      </c>
      <c r="D57" s="1">
        <v>6.0</v>
      </c>
      <c r="E57" s="1">
        <v>5.0</v>
      </c>
      <c r="F57" s="1">
        <v>0.0</v>
      </c>
      <c r="G57" s="1">
        <v>6.0</v>
      </c>
      <c r="H57" s="1">
        <v>5.0</v>
      </c>
      <c r="I57" s="1">
        <v>6.0</v>
      </c>
      <c r="J57" s="1">
        <v>3.0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267</v>
      </c>
      <c r="B58" s="1">
        <v>92.0</v>
      </c>
      <c r="C58" s="1">
        <v>58.0</v>
      </c>
      <c r="D58" s="1">
        <v>64.0</v>
      </c>
      <c r="E58" s="1">
        <v>45.0</v>
      </c>
      <c r="F58" s="1">
        <v>59.0</v>
      </c>
      <c r="G58" s="1">
        <v>88.0</v>
      </c>
      <c r="H58" s="1">
        <v>183.0</v>
      </c>
      <c r="I58" s="1">
        <v>212.0</v>
      </c>
      <c r="J58" s="1">
        <v>228.0</v>
      </c>
      <c r="K58" s="1">
        <v>296.0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268</v>
      </c>
      <c r="B59" s="1">
        <v>-30.0</v>
      </c>
      <c r="C59" s="1">
        <v>-31.0</v>
      </c>
      <c r="D59" s="1">
        <v>-3.0</v>
      </c>
      <c r="E59" s="1">
        <v>-35.0</v>
      </c>
      <c r="F59" s="1">
        <v>-33.0</v>
      </c>
      <c r="G59" s="1">
        <v>-22.0</v>
      </c>
      <c r="H59" s="1">
        <v>26.0</v>
      </c>
      <c r="I59" s="1">
        <v>-148.0</v>
      </c>
      <c r="J59" s="1">
        <v>31.0</v>
      </c>
      <c r="K59" s="1">
        <v>53.0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269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270</v>
      </c>
      <c r="B61" s="1">
        <v>29.0</v>
      </c>
      <c r="C61" s="1">
        <v>27.0</v>
      </c>
      <c r="D61" s="1">
        <v>23.0</v>
      </c>
      <c r="E61" s="1">
        <v>31.0</v>
      </c>
      <c r="F61" s="1">
        <v>42.0</v>
      </c>
      <c r="G61" s="1">
        <v>54.0</v>
      </c>
      <c r="H61" s="1">
        <v>38.0</v>
      </c>
      <c r="I61" s="1">
        <v>53.0</v>
      </c>
      <c r="J61" s="1">
        <v>50.0</v>
      </c>
      <c r="K61" s="1">
        <v>45.0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271</v>
      </c>
      <c r="B62" s="1">
        <v>20.0</v>
      </c>
      <c r="C62" s="1">
        <v>17.0</v>
      </c>
      <c r="D62" s="1">
        <v>15.0</v>
      </c>
      <c r="E62" s="1">
        <v>14.0</v>
      </c>
      <c r="F62" s="1">
        <v>14.0</v>
      </c>
      <c r="G62" s="1">
        <v>15.0</v>
      </c>
      <c r="H62" s="1">
        <v>9.0</v>
      </c>
      <c r="I62" s="1">
        <v>11.0</v>
      </c>
      <c r="J62" s="1">
        <v>13.0</v>
      </c>
      <c r="K62" s="1">
        <v>14.0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272</v>
      </c>
      <c r="B63" s="1">
        <v>13.0</v>
      </c>
      <c r="C63" s="1">
        <v>7.0</v>
      </c>
      <c r="D63" s="1">
        <v>7.0</v>
      </c>
      <c r="E63" s="1">
        <v>4.0</v>
      </c>
      <c r="F63" s="1">
        <v>4.0</v>
      </c>
      <c r="G63" s="1">
        <v>4.0</v>
      </c>
      <c r="H63" s="1">
        <v>3.0</v>
      </c>
      <c r="I63" s="1">
        <v>4.0</v>
      </c>
      <c r="J63" s="1">
        <v>6.0</v>
      </c>
      <c r="K63" s="1">
        <v>8.0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273</v>
      </c>
      <c r="B64" s="1">
        <v>7.0</v>
      </c>
      <c r="C64" s="1">
        <v>10.0</v>
      </c>
      <c r="D64" s="1">
        <v>8.0</v>
      </c>
      <c r="E64" s="1">
        <v>9.0</v>
      </c>
      <c r="F64" s="1">
        <v>9.0</v>
      </c>
      <c r="G64" s="1">
        <v>10.0</v>
      </c>
      <c r="H64" s="1">
        <v>5.0</v>
      </c>
      <c r="I64" s="1">
        <v>6.0</v>
      </c>
      <c r="J64" s="1">
        <v>7.0</v>
      </c>
      <c r="K64" s="1">
        <v>6.0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274</v>
      </c>
      <c r="B65" s="1">
        <v>113.0</v>
      </c>
      <c r="C65" s="1">
        <v>139.0</v>
      </c>
      <c r="D65" s="1">
        <v>123.0</v>
      </c>
      <c r="E65" s="1">
        <v>130.0</v>
      </c>
      <c r="F65" s="1">
        <v>136.0</v>
      </c>
      <c r="G65" s="1">
        <v>142.0</v>
      </c>
      <c r="H65" s="1">
        <v>120.0</v>
      </c>
      <c r="I65" s="1">
        <v>159.0</v>
      </c>
      <c r="J65" s="1">
        <v>162.0</v>
      </c>
      <c r="K65" s="1">
        <v>177.0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275</v>
      </c>
      <c r="B66" s="1">
        <v>16.0</v>
      </c>
      <c r="C66" s="1">
        <v>26.0</v>
      </c>
      <c r="D66" s="1">
        <v>42.0</v>
      </c>
      <c r="E66" s="1">
        <v>22.0</v>
      </c>
      <c r="F66" s="1">
        <v>27.0</v>
      </c>
      <c r="G66" s="1">
        <v>36.0</v>
      </c>
      <c r="H66" s="1">
        <v>24.0</v>
      </c>
      <c r="I66" s="1">
        <v>25.0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276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0.0</v>
      </c>
      <c r="I67" s="1">
        <v>0.0</v>
      </c>
      <c r="J67" s="1">
        <v>36.0</v>
      </c>
      <c r="K67" s="1">
        <v>29.0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277</v>
      </c>
      <c r="B68" s="1">
        <v>16.0</v>
      </c>
      <c r="C68" s="1">
        <v>26.0</v>
      </c>
      <c r="D68" s="1">
        <v>42.0</v>
      </c>
      <c r="E68" s="1">
        <v>22.0</v>
      </c>
      <c r="F68" s="1">
        <v>27.0</v>
      </c>
      <c r="G68" s="1">
        <v>36.0</v>
      </c>
      <c r="H68" s="1">
        <v>24.0</v>
      </c>
      <c r="I68" s="1">
        <v>25.0</v>
      </c>
      <c r="J68" s="1">
        <v>36.0</v>
      </c>
      <c r="K68" s="1">
        <v>29.0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279</v>
      </c>
      <c r="B3" s="1" t="s">
        <v>280</v>
      </c>
      <c r="C3" s="1" t="s">
        <v>281</v>
      </c>
      <c r="D3" s="1" t="s">
        <v>282</v>
      </c>
      <c r="E3" s="1" t="s">
        <v>283</v>
      </c>
      <c r="F3" s="1" t="s">
        <v>284</v>
      </c>
      <c r="G3" s="1" t="s">
        <v>285</v>
      </c>
      <c r="H3" s="1" t="s">
        <v>286</v>
      </c>
      <c r="I3" s="1" t="s">
        <v>287</v>
      </c>
      <c r="J3" s="1" t="s">
        <v>288</v>
      </c>
      <c r="K3" s="1" t="s">
        <v>289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290</v>
      </c>
      <c r="B4" s="1" t="s">
        <v>291</v>
      </c>
      <c r="C4" s="1" t="s">
        <v>292</v>
      </c>
      <c r="D4" s="1" t="s">
        <v>293</v>
      </c>
      <c r="E4" s="1" t="s">
        <v>294</v>
      </c>
      <c r="F4" s="1" t="s">
        <v>295</v>
      </c>
      <c r="G4" s="1" t="s">
        <v>296</v>
      </c>
      <c r="H4" s="1" t="s">
        <v>297</v>
      </c>
      <c r="I4" s="1" t="s">
        <v>298</v>
      </c>
      <c r="J4" s="1" t="s">
        <v>299</v>
      </c>
      <c r="K4" s="1" t="s">
        <v>300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301</v>
      </c>
      <c r="B5" s="1" t="s">
        <v>302</v>
      </c>
      <c r="C5" s="1" t="s">
        <v>303</v>
      </c>
      <c r="D5" s="1" t="s">
        <v>304</v>
      </c>
      <c r="E5" s="1" t="s">
        <v>305</v>
      </c>
      <c r="F5" s="1" t="s">
        <v>306</v>
      </c>
      <c r="G5" s="1" t="s">
        <v>307</v>
      </c>
      <c r="H5" s="1" t="s">
        <v>308</v>
      </c>
      <c r="I5" s="1" t="s">
        <v>309</v>
      </c>
      <c r="J5" s="1" t="s">
        <v>310</v>
      </c>
      <c r="K5" s="1" t="s">
        <v>311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312</v>
      </c>
      <c r="B6" s="1" t="s">
        <v>313</v>
      </c>
      <c r="C6" s="1" t="s">
        <v>314</v>
      </c>
      <c r="D6" s="1" t="s">
        <v>315</v>
      </c>
      <c r="E6" s="1" t="s">
        <v>316</v>
      </c>
      <c r="F6" s="1" t="s">
        <v>317</v>
      </c>
      <c r="G6" s="1" t="s">
        <v>318</v>
      </c>
      <c r="H6" s="1" t="s">
        <v>319</v>
      </c>
      <c r="I6" s="1" t="s">
        <v>320</v>
      </c>
      <c r="J6" s="1" t="s">
        <v>321</v>
      </c>
      <c r="K6" s="1" t="s">
        <v>322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323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324</v>
      </c>
      <c r="B8" s="1" t="s">
        <v>325</v>
      </c>
      <c r="C8" s="1" t="s">
        <v>326</v>
      </c>
      <c r="D8" s="1" t="s">
        <v>327</v>
      </c>
      <c r="E8" s="1" t="s">
        <v>328</v>
      </c>
      <c r="F8" s="1" t="s">
        <v>329</v>
      </c>
      <c r="G8" s="1" t="s">
        <v>330</v>
      </c>
      <c r="H8" s="1" t="s">
        <v>331</v>
      </c>
      <c r="I8" s="1" t="s">
        <v>332</v>
      </c>
      <c r="J8" s="1" t="s">
        <v>333</v>
      </c>
      <c r="K8" s="1" t="s">
        <v>334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335</v>
      </c>
      <c r="B9" s="1" t="s">
        <v>336</v>
      </c>
      <c r="C9" s="1" t="s">
        <v>337</v>
      </c>
      <c r="D9" s="1" t="s">
        <v>338</v>
      </c>
      <c r="E9" s="1" t="s">
        <v>339</v>
      </c>
      <c r="F9" s="1" t="s">
        <v>340</v>
      </c>
      <c r="G9" s="1" t="s">
        <v>341</v>
      </c>
      <c r="H9" s="1" t="s">
        <v>342</v>
      </c>
      <c r="I9" s="1" t="s">
        <v>343</v>
      </c>
      <c r="J9" s="1" t="s">
        <v>344</v>
      </c>
      <c r="K9" s="1" t="s">
        <v>345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346</v>
      </c>
      <c r="B10" s="1" t="s">
        <v>347</v>
      </c>
      <c r="C10" s="1" t="s">
        <v>348</v>
      </c>
      <c r="D10" s="1" t="s">
        <v>349</v>
      </c>
      <c r="E10" s="1" t="s">
        <v>350</v>
      </c>
      <c r="F10" s="1" t="s">
        <v>351</v>
      </c>
      <c r="G10" s="1" t="s">
        <v>352</v>
      </c>
      <c r="H10" s="1" t="s">
        <v>353</v>
      </c>
      <c r="I10" s="1" t="s">
        <v>354</v>
      </c>
      <c r="J10" s="1" t="s">
        <v>355</v>
      </c>
      <c r="K10" s="1" t="s">
        <v>356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357</v>
      </c>
      <c r="B11" s="1" t="s">
        <v>358</v>
      </c>
      <c r="C11" s="1" t="s">
        <v>359</v>
      </c>
      <c r="D11" s="1" t="s">
        <v>360</v>
      </c>
      <c r="E11" s="1" t="s">
        <v>361</v>
      </c>
      <c r="F11" s="1" t="s">
        <v>362</v>
      </c>
      <c r="G11" s="1" t="s">
        <v>363</v>
      </c>
      <c r="H11" s="1" t="s">
        <v>364</v>
      </c>
      <c r="I11" s="1" t="s">
        <v>365</v>
      </c>
      <c r="J11" s="1" t="s">
        <v>366</v>
      </c>
      <c r="K11" s="1" t="s">
        <v>367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368</v>
      </c>
      <c r="B12" s="1" t="s">
        <v>369</v>
      </c>
      <c r="C12" s="1" t="s">
        <v>370</v>
      </c>
      <c r="D12" s="1">
        <v>11.0</v>
      </c>
      <c r="E12" s="1" t="s">
        <v>371</v>
      </c>
      <c r="F12" s="1" t="s">
        <v>372</v>
      </c>
      <c r="G12" s="1" t="s">
        <v>373</v>
      </c>
      <c r="H12" s="1" t="s">
        <v>374</v>
      </c>
      <c r="I12" s="1" t="s">
        <v>375</v>
      </c>
      <c r="J12" s="1" t="s">
        <v>376</v>
      </c>
      <c r="K12" s="1" t="s">
        <v>377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378</v>
      </c>
      <c r="B13" s="1" t="s">
        <v>379</v>
      </c>
      <c r="C13" s="1" t="s">
        <v>328</v>
      </c>
      <c r="D13" s="1" t="s">
        <v>380</v>
      </c>
      <c r="E13" s="1" t="s">
        <v>381</v>
      </c>
      <c r="F13" s="1" t="s">
        <v>382</v>
      </c>
      <c r="G13" s="1" t="s">
        <v>383</v>
      </c>
      <c r="H13" s="1" t="s">
        <v>384</v>
      </c>
      <c r="I13" s="1" t="s">
        <v>385</v>
      </c>
      <c r="J13" s="1" t="s">
        <v>386</v>
      </c>
      <c r="K13" s="1" t="s">
        <v>387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388</v>
      </c>
      <c r="B14" s="1" t="s">
        <v>379</v>
      </c>
      <c r="C14" s="1" t="s">
        <v>328</v>
      </c>
      <c r="D14" s="1" t="s">
        <v>380</v>
      </c>
      <c r="E14" s="1" t="s">
        <v>381</v>
      </c>
      <c r="F14" s="1" t="s">
        <v>382</v>
      </c>
      <c r="G14" s="1" t="s">
        <v>383</v>
      </c>
      <c r="H14" s="1" t="s">
        <v>384</v>
      </c>
      <c r="I14" s="1" t="s">
        <v>385</v>
      </c>
      <c r="J14" s="1" t="s">
        <v>389</v>
      </c>
      <c r="K14" s="1" t="s">
        <v>387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390</v>
      </c>
      <c r="B15" s="1" t="s">
        <v>391</v>
      </c>
      <c r="C15" s="1" t="s">
        <v>392</v>
      </c>
      <c r="D15" s="1" t="s">
        <v>380</v>
      </c>
      <c r="E15" s="1" t="s">
        <v>381</v>
      </c>
      <c r="F15" s="1" t="s">
        <v>382</v>
      </c>
      <c r="G15" s="1" t="s">
        <v>383</v>
      </c>
      <c r="H15" s="1" t="s">
        <v>384</v>
      </c>
      <c r="I15" s="1" t="s">
        <v>385</v>
      </c>
      <c r="J15" s="1" t="s">
        <v>389</v>
      </c>
      <c r="K15" s="1" t="s">
        <v>387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393</v>
      </c>
      <c r="B16" s="1" t="s">
        <v>394</v>
      </c>
      <c r="C16" s="1" t="s">
        <v>395</v>
      </c>
      <c r="D16" s="1" t="s">
        <v>396</v>
      </c>
      <c r="E16" s="1" t="s">
        <v>397</v>
      </c>
      <c r="F16" s="1" t="s">
        <v>398</v>
      </c>
      <c r="G16" s="1" t="s">
        <v>399</v>
      </c>
      <c r="H16" s="1" t="s">
        <v>400</v>
      </c>
      <c r="I16" s="1" t="s">
        <v>401</v>
      </c>
      <c r="J16" s="1" t="s">
        <v>402</v>
      </c>
      <c r="K16" s="1" t="s">
        <v>403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404</v>
      </c>
      <c r="B17" s="1" t="s">
        <v>405</v>
      </c>
      <c r="C17" s="1" t="s">
        <v>406</v>
      </c>
      <c r="D17" s="1" t="s">
        <v>407</v>
      </c>
      <c r="E17" s="1" t="s">
        <v>408</v>
      </c>
      <c r="F17" s="1" t="s">
        <v>409</v>
      </c>
      <c r="G17" s="1" t="s">
        <v>410</v>
      </c>
      <c r="H17" s="1" t="s">
        <v>411</v>
      </c>
      <c r="I17" s="1" t="s">
        <v>412</v>
      </c>
      <c r="J17" s="1" t="s">
        <v>413</v>
      </c>
      <c r="K17" s="1" t="s">
        <v>414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415</v>
      </c>
      <c r="B18" s="1" t="s">
        <v>416</v>
      </c>
      <c r="C18" s="1" t="s">
        <v>417</v>
      </c>
      <c r="D18" s="1" t="s">
        <v>418</v>
      </c>
      <c r="E18" s="1" t="s">
        <v>419</v>
      </c>
      <c r="F18" s="1" t="s">
        <v>420</v>
      </c>
      <c r="G18" s="1" t="s">
        <v>421</v>
      </c>
      <c r="H18" s="1" t="s">
        <v>422</v>
      </c>
      <c r="I18" s="1" t="s">
        <v>423</v>
      </c>
      <c r="J18" s="1" t="s">
        <v>424</v>
      </c>
      <c r="K18" s="1" t="s">
        <v>425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426</v>
      </c>
      <c r="B20" s="1" t="s">
        <v>427</v>
      </c>
      <c r="C20" s="1" t="s">
        <v>428</v>
      </c>
      <c r="D20" s="1" t="s">
        <v>429</v>
      </c>
      <c r="E20" s="1" t="s">
        <v>430</v>
      </c>
      <c r="F20" s="1" t="s">
        <v>427</v>
      </c>
      <c r="G20" s="1" t="s">
        <v>431</v>
      </c>
      <c r="H20" s="1" t="s">
        <v>432</v>
      </c>
      <c r="I20" s="1" t="s">
        <v>433</v>
      </c>
      <c r="J20" s="1" t="s">
        <v>434</v>
      </c>
      <c r="K20" s="1" t="s">
        <v>435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436</v>
      </c>
      <c r="B21" s="1" t="s">
        <v>437</v>
      </c>
      <c r="C21" s="1" t="s">
        <v>438</v>
      </c>
      <c r="D21" s="1" t="s">
        <v>226</v>
      </c>
      <c r="E21" s="1" t="s">
        <v>334</v>
      </c>
      <c r="F21" s="1" t="s">
        <v>439</v>
      </c>
      <c r="G21" s="1" t="s">
        <v>440</v>
      </c>
      <c r="H21" s="1" t="s">
        <v>441</v>
      </c>
      <c r="I21" s="1" t="s">
        <v>442</v>
      </c>
      <c r="J21" s="1" t="s">
        <v>443</v>
      </c>
      <c r="K21" s="1" t="s">
        <v>444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445</v>
      </c>
      <c r="B22" s="1" t="s">
        <v>446</v>
      </c>
      <c r="C22" s="1" t="s">
        <v>446</v>
      </c>
      <c r="D22" s="1" t="s">
        <v>447</v>
      </c>
      <c r="E22" s="1" t="s">
        <v>448</v>
      </c>
      <c r="F22" s="1" t="s">
        <v>449</v>
      </c>
      <c r="G22" s="1" t="s">
        <v>450</v>
      </c>
      <c r="H22" s="1" t="s">
        <v>451</v>
      </c>
      <c r="I22" s="1" t="s">
        <v>452</v>
      </c>
      <c r="J22" s="1" t="s">
        <v>453</v>
      </c>
      <c r="K22" s="1" t="s">
        <v>454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455</v>
      </c>
      <c r="B23" s="1" t="s">
        <v>456</v>
      </c>
      <c r="C23" s="1" t="s">
        <v>457</v>
      </c>
      <c r="D23" s="1" t="s">
        <v>458</v>
      </c>
      <c r="E23" s="1" t="s">
        <v>459</v>
      </c>
      <c r="F23" s="1" t="s">
        <v>460</v>
      </c>
      <c r="G23" s="1" t="s">
        <v>461</v>
      </c>
      <c r="H23" s="1">
        <v>3.0</v>
      </c>
      <c r="I23" s="1" t="s">
        <v>462</v>
      </c>
      <c r="J23" s="1" t="s">
        <v>463</v>
      </c>
      <c r="K23" s="1" t="s">
        <v>464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466</v>
      </c>
      <c r="B25" s="1" t="s">
        <v>467</v>
      </c>
      <c r="C25" s="1" t="s">
        <v>468</v>
      </c>
      <c r="D25" s="1" t="s">
        <v>469</v>
      </c>
      <c r="E25" s="1" t="s">
        <v>470</v>
      </c>
      <c r="F25" s="1" t="s">
        <v>471</v>
      </c>
      <c r="G25" s="1" t="s">
        <v>472</v>
      </c>
      <c r="H25" s="1" t="s">
        <v>473</v>
      </c>
      <c r="I25" s="1" t="s">
        <v>474</v>
      </c>
      <c r="J25" s="1" t="s">
        <v>475</v>
      </c>
      <c r="K25" s="1" t="s">
        <v>476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477</v>
      </c>
      <c r="B26" s="1" t="s">
        <v>478</v>
      </c>
      <c r="C26" s="1" t="s">
        <v>479</v>
      </c>
      <c r="D26" s="1" t="s">
        <v>480</v>
      </c>
      <c r="E26" s="1" t="s">
        <v>481</v>
      </c>
      <c r="F26" s="1" t="s">
        <v>482</v>
      </c>
      <c r="G26" s="1" t="s">
        <v>483</v>
      </c>
      <c r="H26" s="1" t="s">
        <v>484</v>
      </c>
      <c r="I26" s="1" t="s">
        <v>485</v>
      </c>
      <c r="J26" s="1" t="s">
        <v>486</v>
      </c>
      <c r="K26" s="1" t="s">
        <v>480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487</v>
      </c>
      <c r="B27" s="1" t="s">
        <v>488</v>
      </c>
      <c r="C27" s="1" t="s">
        <v>480</v>
      </c>
      <c r="D27" s="1" t="s">
        <v>234</v>
      </c>
      <c r="E27" s="1" t="s">
        <v>489</v>
      </c>
      <c r="F27" s="1" t="s">
        <v>433</v>
      </c>
      <c r="G27" s="1" t="s">
        <v>490</v>
      </c>
      <c r="H27" s="1" t="s">
        <v>491</v>
      </c>
      <c r="I27" s="1" t="s">
        <v>492</v>
      </c>
      <c r="J27" s="1" t="s">
        <v>493</v>
      </c>
      <c r="K27" s="1" t="s">
        <v>494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495</v>
      </c>
      <c r="B28" s="1" t="s">
        <v>496</v>
      </c>
      <c r="C28" s="1" t="s">
        <v>497</v>
      </c>
      <c r="D28" s="1" t="s">
        <v>498</v>
      </c>
      <c r="E28" s="1" t="s">
        <v>499</v>
      </c>
      <c r="F28" s="1" t="s">
        <v>500</v>
      </c>
      <c r="G28" s="1" t="s">
        <v>501</v>
      </c>
      <c r="H28" s="1" t="s">
        <v>502</v>
      </c>
      <c r="I28" s="1" t="s">
        <v>503</v>
      </c>
      <c r="J28" s="1" t="s">
        <v>504</v>
      </c>
      <c r="K28" s="1" t="s">
        <v>505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506</v>
      </c>
      <c r="B29" s="1" t="s">
        <v>507</v>
      </c>
      <c r="C29" s="1" t="s">
        <v>508</v>
      </c>
      <c r="D29" s="1" t="s">
        <v>509</v>
      </c>
      <c r="E29" s="1" t="s">
        <v>510</v>
      </c>
      <c r="F29" s="1" t="s">
        <v>511</v>
      </c>
      <c r="G29" s="1" t="s">
        <v>512</v>
      </c>
      <c r="H29" s="1">
        <v>122.0</v>
      </c>
      <c r="I29" s="1" t="s">
        <v>513</v>
      </c>
      <c r="J29" s="1" t="s">
        <v>514</v>
      </c>
      <c r="K29" s="1" t="s">
        <v>515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516</v>
      </c>
      <c r="B30" s="1" t="s">
        <v>517</v>
      </c>
      <c r="C30" s="1" t="s">
        <v>518</v>
      </c>
      <c r="D30" s="1" t="s">
        <v>519</v>
      </c>
      <c r="E30" s="1" t="s">
        <v>520</v>
      </c>
      <c r="F30" s="1" t="s">
        <v>521</v>
      </c>
      <c r="G30" s="1" t="s">
        <v>522</v>
      </c>
      <c r="H30" s="1" t="s">
        <v>523</v>
      </c>
      <c r="I30" s="1" t="s">
        <v>524</v>
      </c>
      <c r="J30" s="1" t="s">
        <v>525</v>
      </c>
      <c r="K30" s="1" t="s">
        <v>526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527</v>
      </c>
      <c r="B31" s="1" t="s">
        <v>528</v>
      </c>
      <c r="C31" s="1" t="s">
        <v>529</v>
      </c>
      <c r="D31" s="1" t="s">
        <v>530</v>
      </c>
      <c r="E31" s="1" t="s">
        <v>531</v>
      </c>
      <c r="F31" s="1" t="s">
        <v>532</v>
      </c>
      <c r="G31" s="1" t="s">
        <v>533</v>
      </c>
      <c r="H31" s="1" t="s">
        <v>534</v>
      </c>
      <c r="I31" s="1" t="s">
        <v>535</v>
      </c>
      <c r="J31" s="1" t="s">
        <v>536</v>
      </c>
      <c r="K31" s="1" t="s">
        <v>537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539</v>
      </c>
      <c r="B33" s="1" t="s">
        <v>540</v>
      </c>
      <c r="C33" s="1" t="s">
        <v>541</v>
      </c>
      <c r="D33" s="1" t="s">
        <v>542</v>
      </c>
      <c r="E33" s="1" t="s">
        <v>543</v>
      </c>
      <c r="F33" s="1" t="s">
        <v>544</v>
      </c>
      <c r="G33" s="1">
        <v>175.0</v>
      </c>
      <c r="H33" s="1" t="s">
        <v>545</v>
      </c>
      <c r="I33" s="1" t="s">
        <v>546</v>
      </c>
      <c r="J33" s="1">
        <v>0.0</v>
      </c>
      <c r="K33" s="1" t="s">
        <v>547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548</v>
      </c>
      <c r="B34" s="1" t="s">
        <v>549</v>
      </c>
      <c r="C34" s="1" t="s">
        <v>550</v>
      </c>
      <c r="D34" s="1" t="s">
        <v>551</v>
      </c>
      <c r="E34" s="1" t="s">
        <v>552</v>
      </c>
      <c r="F34" s="1" t="s">
        <v>553</v>
      </c>
      <c r="G34" s="1" t="s">
        <v>554</v>
      </c>
      <c r="H34" s="1" t="s">
        <v>555</v>
      </c>
      <c r="I34" s="1" t="s">
        <v>556</v>
      </c>
      <c r="J34" s="1" t="s">
        <v>557</v>
      </c>
      <c r="K34" s="1" t="s">
        <v>558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559</v>
      </c>
      <c r="B35" s="1" t="s">
        <v>560</v>
      </c>
      <c r="C35" s="1" t="s">
        <v>561</v>
      </c>
      <c r="D35" s="1" t="s">
        <v>562</v>
      </c>
      <c r="E35" s="1" t="s">
        <v>563</v>
      </c>
      <c r="F35" s="1" t="s">
        <v>564</v>
      </c>
      <c r="G35" s="1" t="s">
        <v>565</v>
      </c>
      <c r="H35" s="1" t="s">
        <v>566</v>
      </c>
      <c r="I35" s="1" t="s">
        <v>567</v>
      </c>
      <c r="J35" s="1">
        <v>0.0</v>
      </c>
      <c r="K35" s="1" t="s">
        <v>568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569</v>
      </c>
      <c r="B36" s="1" t="s">
        <v>570</v>
      </c>
      <c r="C36" s="1" t="s">
        <v>571</v>
      </c>
      <c r="D36" s="1" t="s">
        <v>572</v>
      </c>
      <c r="E36" s="1" t="s">
        <v>573</v>
      </c>
      <c r="F36" s="1" t="s">
        <v>574</v>
      </c>
      <c r="G36" s="1" t="s">
        <v>575</v>
      </c>
      <c r="H36" s="1" t="s">
        <v>576</v>
      </c>
      <c r="I36" s="1" t="s">
        <v>577</v>
      </c>
      <c r="J36" s="1" t="s">
        <v>578</v>
      </c>
      <c r="K36" s="1" t="s">
        <v>579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580</v>
      </c>
      <c r="B37" s="1" t="s">
        <v>581</v>
      </c>
      <c r="C37" s="1" t="s">
        <v>582</v>
      </c>
      <c r="D37" s="1" t="s">
        <v>583</v>
      </c>
      <c r="E37" s="1" t="s">
        <v>584</v>
      </c>
      <c r="F37" s="1" t="s">
        <v>585</v>
      </c>
      <c r="G37" s="1" t="s">
        <v>586</v>
      </c>
      <c r="H37" s="1" t="s">
        <v>587</v>
      </c>
      <c r="I37" s="1" t="s">
        <v>588</v>
      </c>
      <c r="J37" s="1" t="s">
        <v>589</v>
      </c>
      <c r="K37" s="1" t="s">
        <v>590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591</v>
      </c>
      <c r="B38" s="1" t="s">
        <v>592</v>
      </c>
      <c r="C38" s="1" t="s">
        <v>593</v>
      </c>
      <c r="D38" s="1" t="s">
        <v>594</v>
      </c>
      <c r="E38" s="1" t="s">
        <v>595</v>
      </c>
      <c r="F38" s="1" t="s">
        <v>596</v>
      </c>
      <c r="G38" s="1" t="s">
        <v>597</v>
      </c>
      <c r="H38" s="1" t="s">
        <v>598</v>
      </c>
      <c r="I38" s="1" t="s">
        <v>599</v>
      </c>
      <c r="J38" s="1" t="s">
        <v>600</v>
      </c>
      <c r="K38" s="1" t="s">
        <v>601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602</v>
      </c>
      <c r="B39" s="1" t="s">
        <v>603</v>
      </c>
      <c r="C39" s="1" t="s">
        <v>604</v>
      </c>
      <c r="D39" s="1" t="s">
        <v>605</v>
      </c>
      <c r="E39" s="1" t="s">
        <v>606</v>
      </c>
      <c r="F39" s="1" t="s">
        <v>607</v>
      </c>
      <c r="G39" s="1" t="s">
        <v>608</v>
      </c>
      <c r="H39" s="1" t="s">
        <v>609</v>
      </c>
      <c r="I39" s="1" t="s">
        <v>237</v>
      </c>
      <c r="J39" s="1" t="s">
        <v>610</v>
      </c>
      <c r="K39" s="1" t="s">
        <v>611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612</v>
      </c>
      <c r="B40" s="1" t="s">
        <v>613</v>
      </c>
      <c r="C40" s="1" t="s">
        <v>614</v>
      </c>
      <c r="D40" s="1" t="s">
        <v>615</v>
      </c>
      <c r="E40" s="1" t="s">
        <v>616</v>
      </c>
      <c r="F40" s="1" t="s">
        <v>617</v>
      </c>
      <c r="G40" s="1" t="s">
        <v>618</v>
      </c>
      <c r="H40" s="1" t="s">
        <v>619</v>
      </c>
      <c r="I40" s="1" t="s">
        <v>620</v>
      </c>
      <c r="J40" s="1" t="s">
        <v>621</v>
      </c>
      <c r="K40" s="1" t="s">
        <v>622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623</v>
      </c>
      <c r="B41" s="1" t="s">
        <v>624</v>
      </c>
      <c r="C41" s="1" t="s">
        <v>625</v>
      </c>
      <c r="D41" s="1" t="s">
        <v>625</v>
      </c>
      <c r="E41" s="1" t="s">
        <v>626</v>
      </c>
      <c r="F41" s="1" t="s">
        <v>627</v>
      </c>
      <c r="G41" s="1" t="s">
        <v>228</v>
      </c>
      <c r="H41" s="1" t="s">
        <v>628</v>
      </c>
      <c r="I41" s="1" t="s">
        <v>629</v>
      </c>
      <c r="J41" s="1" t="s">
        <v>630</v>
      </c>
      <c r="K41" s="1" t="s">
        <v>631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632</v>
      </c>
      <c r="B42" s="1" t="s">
        <v>633</v>
      </c>
      <c r="C42" s="1" t="s">
        <v>634</v>
      </c>
      <c r="D42" s="1" t="s">
        <v>635</v>
      </c>
      <c r="E42" s="1" t="s">
        <v>636</v>
      </c>
      <c r="F42" s="1" t="s">
        <v>637</v>
      </c>
      <c r="G42" s="1" t="s">
        <v>638</v>
      </c>
      <c r="H42" s="1" t="s">
        <v>639</v>
      </c>
      <c r="I42" s="1" t="s">
        <v>640</v>
      </c>
      <c r="J42" s="1" t="s">
        <v>641</v>
      </c>
      <c r="K42" s="1" t="s">
        <v>642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643</v>
      </c>
      <c r="B43" s="1" t="s">
        <v>644</v>
      </c>
      <c r="C43" s="1" t="s">
        <v>471</v>
      </c>
      <c r="D43" s="1" t="s">
        <v>645</v>
      </c>
      <c r="E43" s="1" t="s">
        <v>340</v>
      </c>
      <c r="F43" s="1" t="s">
        <v>646</v>
      </c>
      <c r="G43" s="1" t="s">
        <v>647</v>
      </c>
      <c r="H43" s="1" t="s">
        <v>648</v>
      </c>
      <c r="I43" s="1" t="s">
        <v>649</v>
      </c>
      <c r="J43" s="1" t="s">
        <v>650</v>
      </c>
      <c r="K43" s="1" t="s">
        <v>651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652</v>
      </c>
      <c r="B44" s="1" t="s">
        <v>653</v>
      </c>
      <c r="C44" s="1" t="s">
        <v>654</v>
      </c>
      <c r="D44" s="1" t="s">
        <v>655</v>
      </c>
      <c r="E44" s="1" t="s">
        <v>441</v>
      </c>
      <c r="F44" s="1" t="s">
        <v>656</v>
      </c>
      <c r="G44" s="1" t="s">
        <v>657</v>
      </c>
      <c r="H44" s="1" t="s">
        <v>658</v>
      </c>
      <c r="I44" s="1" t="s">
        <v>659</v>
      </c>
      <c r="J44" s="1" t="s">
        <v>660</v>
      </c>
      <c r="K44" s="1" t="s">
        <v>661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662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663</v>
      </c>
      <c r="B46" s="1" t="s">
        <v>664</v>
      </c>
      <c r="C46" s="1" t="s">
        <v>665</v>
      </c>
      <c r="D46" s="1" t="s">
        <v>666</v>
      </c>
      <c r="E46" s="1" t="s">
        <v>667</v>
      </c>
      <c r="F46" s="1" t="s">
        <v>668</v>
      </c>
      <c r="G46" s="1" t="s">
        <v>669</v>
      </c>
      <c r="H46" s="1" t="s">
        <v>670</v>
      </c>
      <c r="I46" s="1" t="s">
        <v>671</v>
      </c>
      <c r="J46" s="1" t="s">
        <v>672</v>
      </c>
      <c r="K46" s="1" t="s">
        <v>673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674</v>
      </c>
      <c r="B47" s="1" t="s">
        <v>675</v>
      </c>
      <c r="C47" s="1" t="s">
        <v>676</v>
      </c>
      <c r="D47" s="1" t="s">
        <v>677</v>
      </c>
      <c r="E47" s="1" t="s">
        <v>678</v>
      </c>
      <c r="F47" s="1" t="s">
        <v>679</v>
      </c>
      <c r="G47" s="1" t="s">
        <v>680</v>
      </c>
      <c r="H47" s="1" t="s">
        <v>681</v>
      </c>
      <c r="I47" s="1">
        <v>-74.0</v>
      </c>
      <c r="J47" s="1" t="s">
        <v>682</v>
      </c>
      <c r="K47" s="1" t="s">
        <v>683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684</v>
      </c>
      <c r="B48" s="1" t="s">
        <v>685</v>
      </c>
      <c r="C48" s="1" t="s">
        <v>686</v>
      </c>
      <c r="D48" s="1" t="s">
        <v>687</v>
      </c>
      <c r="E48" s="1" t="s">
        <v>688</v>
      </c>
      <c r="F48" s="1" t="s">
        <v>689</v>
      </c>
      <c r="G48" s="1" t="s">
        <v>690</v>
      </c>
      <c r="H48" s="1" t="s">
        <v>691</v>
      </c>
      <c r="I48" s="1" t="s">
        <v>692</v>
      </c>
      <c r="J48" s="1">
        <v>-410.0</v>
      </c>
      <c r="K48" s="1" t="s">
        <v>693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694</v>
      </c>
      <c r="B49" s="1" t="s">
        <v>695</v>
      </c>
      <c r="C49" s="1" t="s">
        <v>696</v>
      </c>
      <c r="D49" s="1" t="s">
        <v>697</v>
      </c>
      <c r="E49" s="1" t="s">
        <v>698</v>
      </c>
      <c r="F49" s="1" t="s">
        <v>699</v>
      </c>
      <c r="G49" s="1" t="s">
        <v>700</v>
      </c>
      <c r="H49" s="1" t="s">
        <v>701</v>
      </c>
      <c r="I49" s="1" t="s">
        <v>702</v>
      </c>
      <c r="J49" s="1" t="s">
        <v>703</v>
      </c>
      <c r="K49" s="1" t="s">
        <v>704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705</v>
      </c>
      <c r="B50" s="1" t="s">
        <v>706</v>
      </c>
      <c r="C50" s="1" t="s">
        <v>707</v>
      </c>
      <c r="D50" s="1" t="s">
        <v>708</v>
      </c>
      <c r="E50" s="1" t="s">
        <v>709</v>
      </c>
      <c r="F50" s="1" t="s">
        <v>710</v>
      </c>
      <c r="G50" s="1" t="s">
        <v>711</v>
      </c>
      <c r="H50" s="1" t="s">
        <v>712</v>
      </c>
      <c r="I50" s="1" t="s">
        <v>713</v>
      </c>
      <c r="J50" s="1" t="s">
        <v>714</v>
      </c>
      <c r="K50" s="1" t="s">
        <v>715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716</v>
      </c>
      <c r="B51" s="1" t="s">
        <v>717</v>
      </c>
      <c r="C51" s="1" t="s">
        <v>718</v>
      </c>
      <c r="D51" s="1" t="s">
        <v>719</v>
      </c>
      <c r="E51" s="1" t="s">
        <v>720</v>
      </c>
      <c r="F51" s="1" t="s">
        <v>721</v>
      </c>
      <c r="G51" s="1" t="s">
        <v>722</v>
      </c>
      <c r="H51" s="1" t="s">
        <v>723</v>
      </c>
      <c r="I51" s="1" t="s">
        <v>724</v>
      </c>
      <c r="J51" s="1">
        <v>1.0</v>
      </c>
      <c r="K51" s="1" t="s">
        <v>725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726</v>
      </c>
      <c r="B52" s="1" t="s">
        <v>717</v>
      </c>
      <c r="C52" s="1" t="s">
        <v>718</v>
      </c>
      <c r="D52" s="1" t="s">
        <v>719</v>
      </c>
      <c r="E52" s="1" t="s">
        <v>720</v>
      </c>
      <c r="F52" s="1" t="s">
        <v>721</v>
      </c>
      <c r="G52" s="1" t="s">
        <v>722</v>
      </c>
      <c r="H52" s="1" t="s">
        <v>723</v>
      </c>
      <c r="I52" s="1" t="s">
        <v>724</v>
      </c>
      <c r="J52" s="1" t="s">
        <v>727</v>
      </c>
      <c r="K52" s="1" t="s">
        <v>728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729</v>
      </c>
      <c r="B53" s="1" t="s">
        <v>730</v>
      </c>
      <c r="C53" s="1" t="s">
        <v>731</v>
      </c>
      <c r="D53" s="1" t="s">
        <v>732</v>
      </c>
      <c r="E53" s="1" t="s">
        <v>733</v>
      </c>
      <c r="F53" s="1" t="s">
        <v>734</v>
      </c>
      <c r="G53" s="1" t="s">
        <v>735</v>
      </c>
      <c r="H53" s="1" t="s">
        <v>736</v>
      </c>
      <c r="I53" s="1" t="s">
        <v>737</v>
      </c>
      <c r="J53" s="1" t="s">
        <v>738</v>
      </c>
      <c r="K53" s="1" t="s">
        <v>739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740</v>
      </c>
      <c r="B54" s="1" t="s">
        <v>741</v>
      </c>
      <c r="C54" s="1" t="s">
        <v>742</v>
      </c>
      <c r="D54" s="1" t="s">
        <v>743</v>
      </c>
      <c r="E54" s="1" t="s">
        <v>744</v>
      </c>
      <c r="F54" s="1" t="s">
        <v>745</v>
      </c>
      <c r="G54" s="1" t="s">
        <v>746</v>
      </c>
      <c r="H54" s="1" t="s">
        <v>747</v>
      </c>
      <c r="I54" s="1" t="s">
        <v>748</v>
      </c>
      <c r="J54" s="1" t="s">
        <v>490</v>
      </c>
      <c r="K54" s="1" t="s">
        <v>749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750</v>
      </c>
      <c r="B55" s="1" t="s">
        <v>751</v>
      </c>
      <c r="C55" s="1" t="s">
        <v>752</v>
      </c>
      <c r="D55" s="1" t="s">
        <v>753</v>
      </c>
      <c r="E55" s="1" t="s">
        <v>754</v>
      </c>
      <c r="F55" s="1" t="s">
        <v>755</v>
      </c>
      <c r="G55" s="1" t="s">
        <v>756</v>
      </c>
      <c r="H55" s="1" t="s">
        <v>757</v>
      </c>
      <c r="I55" s="1" t="s">
        <v>197</v>
      </c>
      <c r="J55" s="1" t="s">
        <v>758</v>
      </c>
      <c r="K55" s="1" t="s">
        <v>759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760</v>
      </c>
      <c r="B56" s="1" t="s">
        <v>761</v>
      </c>
      <c r="C56" s="1" t="s">
        <v>429</v>
      </c>
      <c r="D56" s="1" t="s">
        <v>762</v>
      </c>
      <c r="E56" s="1" t="s">
        <v>763</v>
      </c>
      <c r="F56" s="1" t="s">
        <v>764</v>
      </c>
      <c r="G56" s="1" t="s">
        <v>765</v>
      </c>
      <c r="H56" s="1" t="s">
        <v>766</v>
      </c>
      <c r="I56" s="1" t="s">
        <v>767</v>
      </c>
      <c r="J56" s="1" t="s">
        <v>768</v>
      </c>
      <c r="K56" s="1" t="s">
        <v>769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770</v>
      </c>
      <c r="B57" s="1" t="s">
        <v>771</v>
      </c>
      <c r="C57" s="1" t="s">
        <v>772</v>
      </c>
      <c r="D57" s="1" t="s">
        <v>773</v>
      </c>
      <c r="E57" s="1" t="s">
        <v>198</v>
      </c>
      <c r="F57" s="1" t="s">
        <v>774</v>
      </c>
      <c r="G57" s="1" t="s">
        <v>775</v>
      </c>
      <c r="H57" s="1" t="s">
        <v>776</v>
      </c>
      <c r="I57" s="1" t="s">
        <v>777</v>
      </c>
      <c r="J57" s="1" t="s">
        <v>778</v>
      </c>
      <c r="K57" s="1" t="s">
        <v>779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780</v>
      </c>
      <c r="B58" s="1" t="s">
        <v>781</v>
      </c>
      <c r="C58" s="1" t="s">
        <v>446</v>
      </c>
      <c r="D58" s="1" t="s">
        <v>782</v>
      </c>
      <c r="E58" s="1" t="s">
        <v>783</v>
      </c>
      <c r="F58" s="1" t="s">
        <v>784</v>
      </c>
      <c r="G58" s="1" t="s">
        <v>642</v>
      </c>
      <c r="H58" s="1" t="s">
        <v>785</v>
      </c>
      <c r="I58" s="1" t="s">
        <v>786</v>
      </c>
      <c r="J58" s="1" t="s">
        <v>787</v>
      </c>
      <c r="K58" s="1" t="s">
        <v>788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789</v>
      </c>
      <c r="B59" s="1" t="s">
        <v>790</v>
      </c>
      <c r="C59" s="1" t="s">
        <v>791</v>
      </c>
      <c r="D59" s="1" t="s">
        <v>792</v>
      </c>
      <c r="E59" s="1" t="s">
        <v>793</v>
      </c>
      <c r="F59" s="1" t="s">
        <v>715</v>
      </c>
      <c r="G59" s="1" t="s">
        <v>794</v>
      </c>
      <c r="H59" s="1" t="s">
        <v>795</v>
      </c>
      <c r="I59" s="1" t="s">
        <v>796</v>
      </c>
      <c r="J59" s="1" t="s">
        <v>797</v>
      </c>
      <c r="K59" s="1" t="s">
        <v>798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799</v>
      </c>
      <c r="B60" s="1" t="s">
        <v>800</v>
      </c>
      <c r="C60" s="1" t="s">
        <v>801</v>
      </c>
      <c r="D60" s="1" t="s">
        <v>802</v>
      </c>
      <c r="E60" s="1" t="s">
        <v>803</v>
      </c>
      <c r="F60" s="1" t="s">
        <v>804</v>
      </c>
      <c r="G60" s="1" t="s">
        <v>805</v>
      </c>
      <c r="H60" s="1" t="s">
        <v>806</v>
      </c>
      <c r="I60" s="1" t="s">
        <v>807</v>
      </c>
      <c r="J60" s="1" t="s">
        <v>808</v>
      </c>
      <c r="K60" s="1" t="s">
        <v>809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810</v>
      </c>
      <c r="B61" s="1" t="s">
        <v>811</v>
      </c>
      <c r="C61" s="1" t="s">
        <v>812</v>
      </c>
      <c r="D61" s="1" t="s">
        <v>813</v>
      </c>
      <c r="E61" s="1" t="s">
        <v>814</v>
      </c>
      <c r="F61" s="1" t="s">
        <v>815</v>
      </c>
      <c r="G61" s="1" t="s">
        <v>816</v>
      </c>
      <c r="H61" s="1" t="s">
        <v>817</v>
      </c>
      <c r="I61" s="1" t="s">
        <v>818</v>
      </c>
      <c r="J61" s="1" t="s">
        <v>819</v>
      </c>
      <c r="K61" s="1" t="s">
        <v>820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821</v>
      </c>
      <c r="B62" s="1" t="s">
        <v>822</v>
      </c>
      <c r="C62" s="1" t="s">
        <v>823</v>
      </c>
      <c r="D62" s="1" t="s">
        <v>824</v>
      </c>
      <c r="E62" s="1" t="s">
        <v>825</v>
      </c>
      <c r="F62" s="1" t="s">
        <v>620</v>
      </c>
      <c r="G62" s="1" t="s">
        <v>826</v>
      </c>
      <c r="H62" s="1" t="s">
        <v>827</v>
      </c>
      <c r="I62" s="1" t="s">
        <v>828</v>
      </c>
      <c r="J62" s="1" t="s">
        <v>829</v>
      </c>
      <c r="K62" s="1" t="s">
        <v>830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831</v>
      </c>
      <c r="B63" s="1" t="s">
        <v>832</v>
      </c>
      <c r="C63" s="1" t="s">
        <v>833</v>
      </c>
      <c r="D63" s="1" t="s">
        <v>834</v>
      </c>
      <c r="E63" s="1" t="s">
        <v>835</v>
      </c>
      <c r="F63" s="1" t="s">
        <v>836</v>
      </c>
      <c r="G63" s="1" t="s">
        <v>837</v>
      </c>
      <c r="H63" s="1" t="s">
        <v>838</v>
      </c>
      <c r="I63" s="1" t="s">
        <v>839</v>
      </c>
      <c r="J63" s="1" t="s">
        <v>840</v>
      </c>
      <c r="K63" s="1" t="s">
        <v>841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842</v>
      </c>
      <c r="B64" s="1" t="s">
        <v>843</v>
      </c>
      <c r="C64" s="1" t="s">
        <v>844</v>
      </c>
      <c r="D64" s="1" t="s">
        <v>845</v>
      </c>
      <c r="E64" s="1" t="s">
        <v>846</v>
      </c>
      <c r="F64" s="1" t="s">
        <v>847</v>
      </c>
      <c r="G64" s="1" t="s">
        <v>848</v>
      </c>
      <c r="H64" s="1" t="s">
        <v>849</v>
      </c>
      <c r="I64" s="1" t="s">
        <v>850</v>
      </c>
      <c r="J64" s="1" t="s">
        <v>851</v>
      </c>
      <c r="K64" s="1" t="s">
        <v>852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853</v>
      </c>
      <c r="B65" s="1">
        <v>0.0</v>
      </c>
      <c r="C65" s="1">
        <v>0.0</v>
      </c>
      <c r="D65" s="1">
        <v>0.0</v>
      </c>
      <c r="E65" s="1">
        <v>300.0</v>
      </c>
      <c r="F65" s="1">
        <v>15.0</v>
      </c>
      <c r="G65" s="1" t="s">
        <v>854</v>
      </c>
      <c r="H65" s="1" t="s">
        <v>855</v>
      </c>
      <c r="I65" s="1" t="s">
        <v>856</v>
      </c>
      <c r="J65" s="1">
        <v>-25.0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857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858</v>
      </c>
      <c r="B67" s="1" t="s">
        <v>859</v>
      </c>
      <c r="C67" s="1" t="s">
        <v>860</v>
      </c>
      <c r="D67" s="1" t="s">
        <v>861</v>
      </c>
      <c r="E67" s="1" t="s">
        <v>862</v>
      </c>
      <c r="F67" s="1" t="s">
        <v>863</v>
      </c>
      <c r="G67" s="1" t="s">
        <v>864</v>
      </c>
      <c r="H67" s="1" t="s">
        <v>865</v>
      </c>
      <c r="I67" s="1" t="s">
        <v>866</v>
      </c>
      <c r="J67" s="1" t="s">
        <v>867</v>
      </c>
      <c r="K67" s="1" t="s">
        <v>868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869</v>
      </c>
      <c r="B68" s="1" t="s">
        <v>870</v>
      </c>
      <c r="C68" s="1" t="s">
        <v>871</v>
      </c>
      <c r="D68" s="1" t="s">
        <v>872</v>
      </c>
      <c r="E68" s="1" t="s">
        <v>873</v>
      </c>
      <c r="F68" s="1" t="s">
        <v>216</v>
      </c>
      <c r="G68" s="1" t="s">
        <v>874</v>
      </c>
      <c r="H68" s="1" t="s">
        <v>875</v>
      </c>
      <c r="I68" s="1" t="s">
        <v>876</v>
      </c>
      <c r="J68" s="1" t="s">
        <v>877</v>
      </c>
      <c r="K68" s="1" t="s">
        <v>519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878</v>
      </c>
      <c r="B69" s="1" t="s">
        <v>879</v>
      </c>
      <c r="C69" s="1" t="s">
        <v>880</v>
      </c>
      <c r="D69" s="1" t="s">
        <v>881</v>
      </c>
      <c r="E69" s="1" t="s">
        <v>882</v>
      </c>
      <c r="F69" s="1" t="s">
        <v>883</v>
      </c>
      <c r="G69" s="1" t="s">
        <v>884</v>
      </c>
      <c r="H69" s="1" t="s">
        <v>885</v>
      </c>
      <c r="I69" s="1" t="s">
        <v>886</v>
      </c>
      <c r="J69" s="1" t="s">
        <v>887</v>
      </c>
      <c r="K69" s="1" t="s">
        <v>888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889</v>
      </c>
      <c r="B70" s="1" t="s">
        <v>890</v>
      </c>
      <c r="C70" s="1" t="s">
        <v>891</v>
      </c>
      <c r="D70" s="1" t="s">
        <v>892</v>
      </c>
      <c r="E70" s="1" t="s">
        <v>893</v>
      </c>
      <c r="F70" s="1" t="s">
        <v>894</v>
      </c>
      <c r="G70" s="1" t="s">
        <v>895</v>
      </c>
      <c r="H70" s="1" t="s">
        <v>896</v>
      </c>
      <c r="I70" s="1" t="s">
        <v>897</v>
      </c>
      <c r="J70" s="1" t="s">
        <v>898</v>
      </c>
      <c r="K70" s="1" t="s">
        <v>899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900</v>
      </c>
      <c r="B71" s="1" t="s">
        <v>901</v>
      </c>
      <c r="C71" s="1" t="s">
        <v>902</v>
      </c>
      <c r="D71" s="1" t="s">
        <v>903</v>
      </c>
      <c r="E71" s="1" t="s">
        <v>904</v>
      </c>
      <c r="F71" s="1" t="s">
        <v>905</v>
      </c>
      <c r="G71" s="1" t="s">
        <v>906</v>
      </c>
      <c r="H71" s="1" t="s">
        <v>907</v>
      </c>
      <c r="I71" s="1" t="s">
        <v>908</v>
      </c>
      <c r="J71" s="1" t="s">
        <v>909</v>
      </c>
      <c r="K71" s="1" t="s">
        <v>910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911</v>
      </c>
      <c r="B72" s="1" t="s">
        <v>912</v>
      </c>
      <c r="C72" s="1" t="s">
        <v>608</v>
      </c>
      <c r="D72" s="1" t="s">
        <v>913</v>
      </c>
      <c r="E72" s="1" t="s">
        <v>914</v>
      </c>
      <c r="F72" s="1" t="s">
        <v>915</v>
      </c>
      <c r="G72" s="1" t="s">
        <v>916</v>
      </c>
      <c r="H72" s="1" t="s">
        <v>604</v>
      </c>
      <c r="I72" s="1">
        <v>1.0</v>
      </c>
      <c r="J72" s="1" t="s">
        <v>917</v>
      </c>
      <c r="K72" s="1" t="s">
        <v>383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918</v>
      </c>
      <c r="B73" s="1" t="s">
        <v>912</v>
      </c>
      <c r="C73" s="1" t="s">
        <v>608</v>
      </c>
      <c r="D73" s="1" t="s">
        <v>913</v>
      </c>
      <c r="E73" s="1" t="s">
        <v>914</v>
      </c>
      <c r="F73" s="1" t="s">
        <v>915</v>
      </c>
      <c r="G73" s="1" t="s">
        <v>916</v>
      </c>
      <c r="H73" s="1" t="s">
        <v>604</v>
      </c>
      <c r="I73" s="1">
        <v>1.0</v>
      </c>
      <c r="J73" s="1" t="s">
        <v>919</v>
      </c>
      <c r="K73" s="1" t="s">
        <v>383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920</v>
      </c>
      <c r="B74" s="1" t="s">
        <v>921</v>
      </c>
      <c r="C74" s="1" t="s">
        <v>922</v>
      </c>
      <c r="D74" s="1" t="s">
        <v>923</v>
      </c>
      <c r="E74" s="1" t="s">
        <v>924</v>
      </c>
      <c r="F74" s="1" t="s">
        <v>925</v>
      </c>
      <c r="G74" s="1" t="s">
        <v>926</v>
      </c>
      <c r="H74" s="1" t="s">
        <v>927</v>
      </c>
      <c r="I74" s="1" t="s">
        <v>928</v>
      </c>
      <c r="J74" s="1" t="s">
        <v>929</v>
      </c>
      <c r="K74" s="1" t="s">
        <v>930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931</v>
      </c>
      <c r="B75" s="1" t="s">
        <v>932</v>
      </c>
      <c r="C75" s="1" t="s">
        <v>933</v>
      </c>
      <c r="D75" s="1" t="s">
        <v>934</v>
      </c>
      <c r="E75" s="1" t="s">
        <v>935</v>
      </c>
      <c r="F75" s="1" t="s">
        <v>936</v>
      </c>
      <c r="G75" s="1" t="s">
        <v>937</v>
      </c>
      <c r="H75" s="1" t="s">
        <v>938</v>
      </c>
      <c r="I75" s="1" t="s">
        <v>939</v>
      </c>
      <c r="J75" s="1" t="s">
        <v>940</v>
      </c>
      <c r="K75" s="1" t="s">
        <v>941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942</v>
      </c>
      <c r="B76" s="1" t="s">
        <v>943</v>
      </c>
      <c r="C76" s="1" t="s">
        <v>944</v>
      </c>
      <c r="D76" s="1" t="s">
        <v>945</v>
      </c>
      <c r="E76" s="1" t="s">
        <v>946</v>
      </c>
      <c r="F76" s="1" t="s">
        <v>947</v>
      </c>
      <c r="G76" s="1" t="s">
        <v>948</v>
      </c>
      <c r="H76" s="1" t="s">
        <v>949</v>
      </c>
      <c r="I76" s="1" t="s">
        <v>950</v>
      </c>
      <c r="J76" s="1" t="s">
        <v>951</v>
      </c>
      <c r="K76" s="1" t="s">
        <v>859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952</v>
      </c>
      <c r="B77" s="1" t="s">
        <v>953</v>
      </c>
      <c r="C77" s="1" t="s">
        <v>954</v>
      </c>
      <c r="D77" s="1" t="s">
        <v>955</v>
      </c>
      <c r="E77" s="1" t="s">
        <v>956</v>
      </c>
      <c r="F77" s="1" t="s">
        <v>957</v>
      </c>
      <c r="G77" s="1" t="s">
        <v>958</v>
      </c>
      <c r="H77" s="1" t="s">
        <v>959</v>
      </c>
      <c r="I77" s="1" t="s">
        <v>960</v>
      </c>
      <c r="J77" s="1" t="s">
        <v>961</v>
      </c>
      <c r="K77" s="1" t="s">
        <v>962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963</v>
      </c>
      <c r="B78" s="1" t="s">
        <v>964</v>
      </c>
      <c r="C78" s="1" t="s">
        <v>965</v>
      </c>
      <c r="D78" s="1" t="s">
        <v>966</v>
      </c>
      <c r="E78" s="1" t="s">
        <v>967</v>
      </c>
      <c r="F78" s="1" t="s">
        <v>968</v>
      </c>
      <c r="G78" s="1" t="s">
        <v>969</v>
      </c>
      <c r="H78" s="1" t="s">
        <v>970</v>
      </c>
      <c r="I78" s="1" t="s">
        <v>971</v>
      </c>
      <c r="J78" s="1" t="s">
        <v>972</v>
      </c>
      <c r="K78" s="1" t="s">
        <v>973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974</v>
      </c>
      <c r="B79" s="1" t="s">
        <v>975</v>
      </c>
      <c r="C79" s="1" t="s">
        <v>461</v>
      </c>
      <c r="D79" s="1" t="s">
        <v>976</v>
      </c>
      <c r="E79" s="1" t="s">
        <v>977</v>
      </c>
      <c r="F79" s="1" t="s">
        <v>978</v>
      </c>
      <c r="G79" s="1" t="s">
        <v>979</v>
      </c>
      <c r="H79" s="1" t="s">
        <v>798</v>
      </c>
      <c r="I79" s="1" t="s">
        <v>980</v>
      </c>
      <c r="J79" s="1" t="s">
        <v>981</v>
      </c>
      <c r="K79" s="1" t="s">
        <v>202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982</v>
      </c>
      <c r="B80" s="1" t="s">
        <v>983</v>
      </c>
      <c r="C80" s="1" t="s">
        <v>943</v>
      </c>
      <c r="D80" s="1" t="s">
        <v>984</v>
      </c>
      <c r="E80" s="1" t="s">
        <v>985</v>
      </c>
      <c r="F80" s="1" t="s">
        <v>986</v>
      </c>
      <c r="G80" s="1" t="s">
        <v>987</v>
      </c>
      <c r="H80" s="1" t="s">
        <v>988</v>
      </c>
      <c r="I80" s="1" t="s">
        <v>989</v>
      </c>
      <c r="J80" s="1" t="s">
        <v>990</v>
      </c>
      <c r="K80" s="1" t="s">
        <v>991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992</v>
      </c>
      <c r="B81" s="1" t="s">
        <v>993</v>
      </c>
      <c r="C81" s="1" t="s">
        <v>994</v>
      </c>
      <c r="D81" s="1" t="s">
        <v>995</v>
      </c>
      <c r="E81" s="1" t="s">
        <v>996</v>
      </c>
      <c r="F81" s="1" t="s">
        <v>997</v>
      </c>
      <c r="G81" s="1" t="s">
        <v>998</v>
      </c>
      <c r="H81" s="1" t="s">
        <v>999</v>
      </c>
      <c r="I81" s="1" t="s">
        <v>1000</v>
      </c>
      <c r="J81" s="1" t="s">
        <v>1001</v>
      </c>
      <c r="K81" s="1" t="s">
        <v>399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1002</v>
      </c>
      <c r="B82" s="1" t="s">
        <v>1003</v>
      </c>
      <c r="C82" s="1" t="s">
        <v>1004</v>
      </c>
      <c r="D82" s="1" t="s">
        <v>1005</v>
      </c>
      <c r="E82" s="1" t="s">
        <v>1006</v>
      </c>
      <c r="F82" s="1" t="s">
        <v>945</v>
      </c>
      <c r="G82" s="1" t="s">
        <v>1007</v>
      </c>
      <c r="H82" s="1" t="s">
        <v>892</v>
      </c>
      <c r="I82" s="1" t="s">
        <v>1008</v>
      </c>
      <c r="J82" s="1" t="s">
        <v>837</v>
      </c>
      <c r="K82" s="1" t="s">
        <v>1009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1010</v>
      </c>
      <c r="B83" s="1" t="s">
        <v>1011</v>
      </c>
      <c r="C83" s="1" t="s">
        <v>293</v>
      </c>
      <c r="D83" s="1" t="s">
        <v>1012</v>
      </c>
      <c r="E83" s="1" t="s">
        <v>1013</v>
      </c>
      <c r="F83" s="1" t="s">
        <v>1014</v>
      </c>
      <c r="G83" s="1" t="s">
        <v>1015</v>
      </c>
      <c r="H83" s="1" t="s">
        <v>1016</v>
      </c>
      <c r="I83" s="1" t="s">
        <v>1017</v>
      </c>
      <c r="J83" s="1" t="s">
        <v>1018</v>
      </c>
      <c r="K83" s="1" t="s">
        <v>1019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1020</v>
      </c>
      <c r="B84" s="1" t="s">
        <v>1021</v>
      </c>
      <c r="C84" s="1" t="s">
        <v>1022</v>
      </c>
      <c r="D84" s="1" t="s">
        <v>1023</v>
      </c>
      <c r="E84" s="1" t="s">
        <v>1024</v>
      </c>
      <c r="F84" s="1" t="s">
        <v>223</v>
      </c>
      <c r="G84" s="1" t="s">
        <v>1025</v>
      </c>
      <c r="H84" s="1" t="s">
        <v>1026</v>
      </c>
      <c r="I84" s="1" t="s">
        <v>1027</v>
      </c>
      <c r="J84" s="1" t="s">
        <v>1028</v>
      </c>
      <c r="K84" s="1" t="s">
        <v>1029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1030</v>
      </c>
      <c r="B85" s="1" t="s">
        <v>1031</v>
      </c>
      <c r="C85" s="1" t="s">
        <v>1032</v>
      </c>
      <c r="D85" s="1" t="s">
        <v>540</v>
      </c>
      <c r="E85" s="1" t="s">
        <v>1033</v>
      </c>
      <c r="F85" s="1" t="s">
        <v>1034</v>
      </c>
      <c r="G85" s="1" t="s">
        <v>1035</v>
      </c>
      <c r="H85" s="1" t="s">
        <v>1036</v>
      </c>
      <c r="I85" s="1" t="s">
        <v>1037</v>
      </c>
      <c r="J85" s="1" t="s">
        <v>1038</v>
      </c>
      <c r="K85" s="1" t="s">
        <v>1039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1040</v>
      </c>
      <c r="B86" s="1">
        <v>0.0</v>
      </c>
      <c r="C86" s="1">
        <v>0.0</v>
      </c>
      <c r="D86" s="1">
        <v>0.0</v>
      </c>
      <c r="E86" s="1">
        <v>0.0</v>
      </c>
      <c r="F86" s="1" t="s">
        <v>1041</v>
      </c>
      <c r="G86" s="1" t="s">
        <v>1042</v>
      </c>
      <c r="H86" s="1" t="s">
        <v>1043</v>
      </c>
      <c r="I86" s="1" t="s">
        <v>1044</v>
      </c>
      <c r="J86" s="1" t="s">
        <v>1045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1046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1047</v>
      </c>
      <c r="B88" s="1" t="s">
        <v>1048</v>
      </c>
      <c r="C88" s="1" t="s">
        <v>1049</v>
      </c>
      <c r="D88" s="1" t="s">
        <v>1050</v>
      </c>
      <c r="E88" s="1" t="s">
        <v>435</v>
      </c>
      <c r="F88" s="1" t="s">
        <v>1051</v>
      </c>
      <c r="G88" s="1">
        <v>5.0</v>
      </c>
      <c r="H88" s="1" t="s">
        <v>1052</v>
      </c>
      <c r="I88" s="1" t="s">
        <v>1053</v>
      </c>
      <c r="J88" s="1" t="s">
        <v>787</v>
      </c>
      <c r="K88" s="1" t="s">
        <v>1054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1055</v>
      </c>
      <c r="B89" s="1" t="s">
        <v>1056</v>
      </c>
      <c r="C89" s="1" t="s">
        <v>1057</v>
      </c>
      <c r="D89" s="1" t="s">
        <v>1058</v>
      </c>
      <c r="E89" s="1" t="s">
        <v>1059</v>
      </c>
      <c r="F89" s="1" t="s">
        <v>1060</v>
      </c>
      <c r="G89" s="1" t="s">
        <v>1061</v>
      </c>
      <c r="H89" s="1" t="s">
        <v>1062</v>
      </c>
      <c r="I89" s="1" t="s">
        <v>1063</v>
      </c>
      <c r="J89" s="1" t="s">
        <v>877</v>
      </c>
      <c r="K89" s="1" t="s">
        <v>1064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1065</v>
      </c>
      <c r="B90" s="1" t="s">
        <v>1066</v>
      </c>
      <c r="C90" s="1" t="s">
        <v>1067</v>
      </c>
      <c r="D90" s="1" t="s">
        <v>1068</v>
      </c>
      <c r="E90" s="1" t="s">
        <v>1069</v>
      </c>
      <c r="F90" s="1">
        <v>2.0</v>
      </c>
      <c r="G90" s="1" t="s">
        <v>1014</v>
      </c>
      <c r="H90" s="1" t="s">
        <v>1070</v>
      </c>
      <c r="I90" s="1" t="s">
        <v>1071</v>
      </c>
      <c r="J90" s="1" t="s">
        <v>1072</v>
      </c>
      <c r="K90" s="1" t="s">
        <v>1073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1074</v>
      </c>
      <c r="B91" s="1" t="s">
        <v>1075</v>
      </c>
      <c r="C91" s="1" t="s">
        <v>1076</v>
      </c>
      <c r="D91" s="1" t="s">
        <v>1077</v>
      </c>
      <c r="E91" s="1" t="s">
        <v>1078</v>
      </c>
      <c r="F91" s="1" t="s">
        <v>1079</v>
      </c>
      <c r="G91" s="1" t="s">
        <v>1080</v>
      </c>
      <c r="H91" s="1" t="s">
        <v>856</v>
      </c>
      <c r="I91" s="1" t="s">
        <v>1081</v>
      </c>
      <c r="J91" s="1" t="s">
        <v>1082</v>
      </c>
      <c r="K91" s="1" t="s">
        <v>1083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1084</v>
      </c>
      <c r="B92" s="1" t="s">
        <v>1085</v>
      </c>
      <c r="C92" s="1" t="s">
        <v>1086</v>
      </c>
      <c r="D92" s="1" t="s">
        <v>938</v>
      </c>
      <c r="E92" s="1" t="s">
        <v>1087</v>
      </c>
      <c r="F92" s="1" t="s">
        <v>234</v>
      </c>
      <c r="G92" s="1" t="s">
        <v>1088</v>
      </c>
      <c r="H92" s="1" t="s">
        <v>1089</v>
      </c>
      <c r="I92" s="1" t="s">
        <v>1090</v>
      </c>
      <c r="J92" s="1" t="s">
        <v>1091</v>
      </c>
      <c r="K92" s="1" t="s">
        <v>1092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1093</v>
      </c>
      <c r="B93" s="1" t="s">
        <v>1094</v>
      </c>
      <c r="C93" s="1" t="s">
        <v>1095</v>
      </c>
      <c r="D93" s="1" t="s">
        <v>1096</v>
      </c>
      <c r="E93" s="1" t="s">
        <v>1097</v>
      </c>
      <c r="F93" s="1" t="s">
        <v>1098</v>
      </c>
      <c r="G93" s="1" t="s">
        <v>1099</v>
      </c>
      <c r="H93" s="1" t="s">
        <v>1100</v>
      </c>
      <c r="I93" s="1" t="s">
        <v>1101</v>
      </c>
      <c r="J93" s="1">
        <v>1.0</v>
      </c>
      <c r="K93" s="1" t="s">
        <v>1102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1103</v>
      </c>
      <c r="B94" s="1" t="s">
        <v>1094</v>
      </c>
      <c r="C94" s="1" t="s">
        <v>1095</v>
      </c>
      <c r="D94" s="1" t="s">
        <v>1096</v>
      </c>
      <c r="E94" s="1" t="s">
        <v>1097</v>
      </c>
      <c r="F94" s="1" t="s">
        <v>1098</v>
      </c>
      <c r="G94" s="1" t="s">
        <v>1099</v>
      </c>
      <c r="H94" s="1" t="s">
        <v>1100</v>
      </c>
      <c r="I94" s="1" t="s">
        <v>1101</v>
      </c>
      <c r="J94" s="1" t="s">
        <v>1104</v>
      </c>
      <c r="K94" s="1" t="s">
        <v>1105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1106</v>
      </c>
      <c r="B95" s="1" t="s">
        <v>1107</v>
      </c>
      <c r="C95" s="1" t="s">
        <v>1108</v>
      </c>
      <c r="D95" s="1" t="s">
        <v>294</v>
      </c>
      <c r="E95" s="1" t="s">
        <v>1109</v>
      </c>
      <c r="F95" s="1" t="s">
        <v>1097</v>
      </c>
      <c r="G95" s="1" t="s">
        <v>1110</v>
      </c>
      <c r="H95" s="1" t="s">
        <v>1111</v>
      </c>
      <c r="I95" s="1" t="s">
        <v>1112</v>
      </c>
      <c r="J95" s="1" t="s">
        <v>1113</v>
      </c>
      <c r="K95" s="1" t="s">
        <v>1114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1115</v>
      </c>
      <c r="B96" s="1" t="s">
        <v>1116</v>
      </c>
      <c r="C96" s="1" t="s">
        <v>1117</v>
      </c>
      <c r="D96" s="1" t="s">
        <v>1118</v>
      </c>
      <c r="E96" s="1" t="s">
        <v>1119</v>
      </c>
      <c r="F96" s="1" t="s">
        <v>1120</v>
      </c>
      <c r="G96" s="1" t="s">
        <v>1121</v>
      </c>
      <c r="H96" s="1" t="s">
        <v>1122</v>
      </c>
      <c r="I96" s="1" t="s">
        <v>1123</v>
      </c>
      <c r="J96" s="1">
        <v>1.0</v>
      </c>
      <c r="K96" s="1" t="s">
        <v>1124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1125</v>
      </c>
      <c r="B97" s="1" t="s">
        <v>1126</v>
      </c>
      <c r="C97" s="1" t="s">
        <v>1127</v>
      </c>
      <c r="D97" s="1" t="s">
        <v>419</v>
      </c>
      <c r="E97" s="1" t="s">
        <v>1128</v>
      </c>
      <c r="F97" s="1" t="s">
        <v>1129</v>
      </c>
      <c r="G97" s="1" t="s">
        <v>1130</v>
      </c>
      <c r="H97" s="1" t="s">
        <v>1131</v>
      </c>
      <c r="I97" s="1" t="s">
        <v>1132</v>
      </c>
      <c r="J97" s="1" t="s">
        <v>1133</v>
      </c>
      <c r="K97" s="1" t="s">
        <v>1134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1135</v>
      </c>
      <c r="B98" s="1" t="s">
        <v>1136</v>
      </c>
      <c r="C98" s="1" t="s">
        <v>1137</v>
      </c>
      <c r="D98" s="1" t="s">
        <v>1138</v>
      </c>
      <c r="E98" s="1" t="s">
        <v>1139</v>
      </c>
      <c r="F98" s="1" t="s">
        <v>1140</v>
      </c>
      <c r="G98" s="1" t="s">
        <v>1141</v>
      </c>
      <c r="H98" s="1" t="s">
        <v>1142</v>
      </c>
      <c r="I98" s="1" t="s">
        <v>776</v>
      </c>
      <c r="J98" s="1" t="s">
        <v>1042</v>
      </c>
      <c r="K98" s="1" t="s">
        <v>1143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1144</v>
      </c>
      <c r="B99" s="1" t="s">
        <v>1145</v>
      </c>
      <c r="C99" s="1" t="s">
        <v>219</v>
      </c>
      <c r="D99" s="1" t="s">
        <v>227</v>
      </c>
      <c r="E99" s="1" t="s">
        <v>419</v>
      </c>
      <c r="F99" s="1" t="s">
        <v>676</v>
      </c>
      <c r="G99" s="1" t="s">
        <v>927</v>
      </c>
      <c r="H99" s="1" t="s">
        <v>1146</v>
      </c>
      <c r="I99" s="1" t="s">
        <v>1147</v>
      </c>
      <c r="J99" s="1" t="s">
        <v>1148</v>
      </c>
      <c r="K99" s="1" t="s">
        <v>1149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1150</v>
      </c>
      <c r="B100" s="1" t="s">
        <v>1151</v>
      </c>
      <c r="C100" s="1" t="s">
        <v>1152</v>
      </c>
      <c r="D100" s="1" t="s">
        <v>1153</v>
      </c>
      <c r="E100" s="1" t="s">
        <v>1154</v>
      </c>
      <c r="F100" s="1" t="s">
        <v>1155</v>
      </c>
      <c r="G100" s="1" t="s">
        <v>1156</v>
      </c>
      <c r="H100" s="1" t="s">
        <v>1157</v>
      </c>
      <c r="I100" s="1" t="s">
        <v>1158</v>
      </c>
      <c r="J100" s="1" t="s">
        <v>1101</v>
      </c>
      <c r="K100" s="1" t="s">
        <v>1159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1160</v>
      </c>
      <c r="B101" s="1" t="s">
        <v>1161</v>
      </c>
      <c r="C101" s="1" t="s">
        <v>1162</v>
      </c>
      <c r="D101" s="1" t="s">
        <v>1163</v>
      </c>
      <c r="E101" s="1" t="s">
        <v>1164</v>
      </c>
      <c r="F101" s="1" t="s">
        <v>1165</v>
      </c>
      <c r="G101" s="1" t="s">
        <v>1166</v>
      </c>
      <c r="H101" s="1" t="s">
        <v>1167</v>
      </c>
      <c r="I101" s="1" t="s">
        <v>1168</v>
      </c>
      <c r="J101" s="1" t="s">
        <v>1169</v>
      </c>
      <c r="K101" s="1" t="s">
        <v>1170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1171</v>
      </c>
      <c r="B102" s="1" t="s">
        <v>1172</v>
      </c>
      <c r="C102" s="1" t="s">
        <v>1173</v>
      </c>
      <c r="D102" s="1" t="s">
        <v>1174</v>
      </c>
      <c r="E102" s="1" t="s">
        <v>438</v>
      </c>
      <c r="F102" s="1" t="s">
        <v>1175</v>
      </c>
      <c r="G102" s="1" t="s">
        <v>1176</v>
      </c>
      <c r="H102" s="1" t="s">
        <v>1177</v>
      </c>
      <c r="I102" s="1" t="s">
        <v>1178</v>
      </c>
      <c r="J102" s="1" t="s">
        <v>1179</v>
      </c>
      <c r="K102" s="1" t="s">
        <v>1180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1181</v>
      </c>
      <c r="B103" s="1">
        <v>97.0</v>
      </c>
      <c r="C103" s="1" t="s">
        <v>1182</v>
      </c>
      <c r="D103" s="1" t="s">
        <v>1183</v>
      </c>
      <c r="E103" s="1" t="s">
        <v>1184</v>
      </c>
      <c r="F103" s="1" t="s">
        <v>1185</v>
      </c>
      <c r="G103" s="1" t="s">
        <v>1186</v>
      </c>
      <c r="H103" s="1" t="s">
        <v>1187</v>
      </c>
      <c r="I103" s="1" t="s">
        <v>1188</v>
      </c>
      <c r="J103" s="1" t="s">
        <v>1189</v>
      </c>
      <c r="K103" s="1" t="s">
        <v>1190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1191</v>
      </c>
      <c r="B104" s="1" t="s">
        <v>1192</v>
      </c>
      <c r="C104" s="1" t="s">
        <v>417</v>
      </c>
      <c r="D104" s="1" t="s">
        <v>1133</v>
      </c>
      <c r="E104" s="1" t="s">
        <v>1193</v>
      </c>
      <c r="F104" s="1" t="s">
        <v>802</v>
      </c>
      <c r="G104" s="1" t="s">
        <v>1194</v>
      </c>
      <c r="H104" s="1" t="s">
        <v>1195</v>
      </c>
      <c r="I104" s="1" t="s">
        <v>1196</v>
      </c>
      <c r="J104" s="1" t="s">
        <v>1197</v>
      </c>
      <c r="K104" s="1" t="s">
        <v>1198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1199</v>
      </c>
      <c r="B105" s="1" t="s">
        <v>678</v>
      </c>
      <c r="C105" s="1" t="s">
        <v>1200</v>
      </c>
      <c r="D105" s="1" t="s">
        <v>1201</v>
      </c>
      <c r="E105" s="1" t="s">
        <v>1202</v>
      </c>
      <c r="F105" s="1" t="s">
        <v>1203</v>
      </c>
      <c r="G105" s="1" t="s">
        <v>1204</v>
      </c>
      <c r="H105" s="1" t="s">
        <v>1205</v>
      </c>
      <c r="I105" s="1" t="s">
        <v>611</v>
      </c>
      <c r="J105" s="1" t="s">
        <v>1206</v>
      </c>
      <c r="K105" s="1" t="s">
        <v>1207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1208</v>
      </c>
      <c r="B106" s="1" t="s">
        <v>1209</v>
      </c>
      <c r="C106" s="1" t="s">
        <v>1210</v>
      </c>
      <c r="D106" s="1" t="s">
        <v>1211</v>
      </c>
      <c r="E106" s="1" t="s">
        <v>1212</v>
      </c>
      <c r="F106" s="1" t="s">
        <v>1213</v>
      </c>
      <c r="G106" s="1" t="s">
        <v>1214</v>
      </c>
      <c r="H106" s="1" t="s">
        <v>1215</v>
      </c>
      <c r="I106" s="1" t="s">
        <v>1216</v>
      </c>
      <c r="J106" s="1" t="s">
        <v>1217</v>
      </c>
      <c r="K106" s="1">
        <v>-47.0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1218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1219</v>
      </c>
      <c r="H107" s="1" t="s">
        <v>1220</v>
      </c>
      <c r="I107" s="1" t="s">
        <v>1221</v>
      </c>
      <c r="J107" s="1" t="s">
        <v>1222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1223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1224</v>
      </c>
      <c r="B109" s="1" t="s">
        <v>1225</v>
      </c>
      <c r="C109" s="1" t="s">
        <v>1226</v>
      </c>
      <c r="D109" s="1" t="s">
        <v>380</v>
      </c>
      <c r="E109" s="1" t="s">
        <v>379</v>
      </c>
      <c r="F109" s="1" t="s">
        <v>1227</v>
      </c>
      <c r="G109" s="1" t="s">
        <v>1228</v>
      </c>
      <c r="H109" s="1" t="s">
        <v>1229</v>
      </c>
      <c r="I109" s="1" t="s">
        <v>1230</v>
      </c>
      <c r="J109" s="1" t="s">
        <v>1231</v>
      </c>
      <c r="K109" s="1" t="s">
        <v>377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1232</v>
      </c>
      <c r="B110" s="1" t="s">
        <v>1233</v>
      </c>
      <c r="C110" s="1" t="s">
        <v>1234</v>
      </c>
      <c r="D110" s="1" t="s">
        <v>1235</v>
      </c>
      <c r="E110" s="1" t="s">
        <v>1236</v>
      </c>
      <c r="F110" s="1" t="s">
        <v>1237</v>
      </c>
      <c r="G110" s="1" t="s">
        <v>435</v>
      </c>
      <c r="H110" s="1" t="s">
        <v>1238</v>
      </c>
      <c r="I110" s="1" t="s">
        <v>1239</v>
      </c>
      <c r="J110" s="1" t="s">
        <v>1240</v>
      </c>
      <c r="K110" s="1" t="s">
        <v>1241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1242</v>
      </c>
      <c r="B111" s="1" t="s">
        <v>1243</v>
      </c>
      <c r="C111" s="1" t="s">
        <v>1244</v>
      </c>
      <c r="D111" s="1" t="s">
        <v>351</v>
      </c>
      <c r="E111" s="1" t="s">
        <v>1245</v>
      </c>
      <c r="F111" s="1" t="s">
        <v>1246</v>
      </c>
      <c r="G111" s="1" t="s">
        <v>978</v>
      </c>
      <c r="H111" s="1" t="s">
        <v>834</v>
      </c>
      <c r="I111" s="1" t="s">
        <v>1247</v>
      </c>
      <c r="J111" s="1" t="s">
        <v>1248</v>
      </c>
      <c r="K111" s="1" t="s">
        <v>1249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1250</v>
      </c>
      <c r="B112" s="1" t="s">
        <v>1251</v>
      </c>
      <c r="C112" s="1" t="s">
        <v>1252</v>
      </c>
      <c r="D112" s="1" t="s">
        <v>1253</v>
      </c>
      <c r="E112" s="1" t="s">
        <v>1254</v>
      </c>
      <c r="F112" s="1" t="s">
        <v>1157</v>
      </c>
      <c r="G112" s="1" t="s">
        <v>781</v>
      </c>
      <c r="H112" s="1" t="s">
        <v>1255</v>
      </c>
      <c r="I112" s="1" t="s">
        <v>1256</v>
      </c>
      <c r="J112" s="1" t="s">
        <v>1257</v>
      </c>
      <c r="K112" s="1" t="s">
        <v>1258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1259</v>
      </c>
      <c r="B113" s="1" t="s">
        <v>1260</v>
      </c>
      <c r="C113" s="1" t="s">
        <v>1261</v>
      </c>
      <c r="D113" s="1" t="s">
        <v>1262</v>
      </c>
      <c r="E113" s="1" t="s">
        <v>1263</v>
      </c>
      <c r="F113" s="1" t="s">
        <v>1264</v>
      </c>
      <c r="G113" s="1" t="s">
        <v>333</v>
      </c>
      <c r="H113" s="1" t="s">
        <v>1265</v>
      </c>
      <c r="I113" s="1" t="s">
        <v>1266</v>
      </c>
      <c r="J113" s="1" t="s">
        <v>1267</v>
      </c>
      <c r="K113" s="1" t="s">
        <v>1268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1269</v>
      </c>
      <c r="B114" s="1" t="s">
        <v>1270</v>
      </c>
      <c r="C114" s="1" t="s">
        <v>1271</v>
      </c>
      <c r="D114" s="1" t="s">
        <v>1272</v>
      </c>
      <c r="E114" s="1" t="s">
        <v>1273</v>
      </c>
      <c r="F114" s="1" t="s">
        <v>1274</v>
      </c>
      <c r="G114" s="1" t="s">
        <v>129</v>
      </c>
      <c r="H114" s="1" t="s">
        <v>483</v>
      </c>
      <c r="I114" s="1" t="s">
        <v>1275</v>
      </c>
      <c r="J114" s="1" t="s">
        <v>1276</v>
      </c>
      <c r="K114" s="1" t="s">
        <v>492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1277</v>
      </c>
      <c r="B115" s="1" t="s">
        <v>1270</v>
      </c>
      <c r="C115" s="1" t="s">
        <v>1271</v>
      </c>
      <c r="D115" s="1" t="s">
        <v>1272</v>
      </c>
      <c r="E115" s="1" t="s">
        <v>1273</v>
      </c>
      <c r="F115" s="1" t="s">
        <v>1274</v>
      </c>
      <c r="G115" s="1" t="s">
        <v>129</v>
      </c>
      <c r="H115" s="1" t="s">
        <v>483</v>
      </c>
      <c r="I115" s="1" t="s">
        <v>1275</v>
      </c>
      <c r="J115" s="1" t="s">
        <v>1278</v>
      </c>
      <c r="K115" s="1" t="s">
        <v>492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1279</v>
      </c>
      <c r="B116" s="1" t="s">
        <v>1280</v>
      </c>
      <c r="C116" s="1" t="s">
        <v>1281</v>
      </c>
      <c r="D116" s="1" t="s">
        <v>1282</v>
      </c>
      <c r="E116" s="1" t="s">
        <v>1283</v>
      </c>
      <c r="F116" s="1" t="s">
        <v>1284</v>
      </c>
      <c r="G116" s="1" t="s">
        <v>1285</v>
      </c>
      <c r="H116" s="1" t="s">
        <v>234</v>
      </c>
      <c r="I116" s="1" t="s">
        <v>777</v>
      </c>
      <c r="J116" s="1" t="s">
        <v>1286</v>
      </c>
      <c r="K116" s="1" t="s">
        <v>1287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1288</v>
      </c>
      <c r="B117" s="1" t="s">
        <v>1289</v>
      </c>
      <c r="C117" s="1" t="s">
        <v>1290</v>
      </c>
      <c r="D117" s="1" t="s">
        <v>1291</v>
      </c>
      <c r="E117" s="1" t="s">
        <v>1292</v>
      </c>
      <c r="F117" s="1" t="s">
        <v>1293</v>
      </c>
      <c r="G117" s="1" t="s">
        <v>1294</v>
      </c>
      <c r="H117" s="1" t="s">
        <v>1295</v>
      </c>
      <c r="I117" s="1" t="s">
        <v>1296</v>
      </c>
      <c r="J117" s="1" t="s">
        <v>1297</v>
      </c>
      <c r="K117" s="1" t="s">
        <v>1298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1299</v>
      </c>
      <c r="B118" s="1" t="s">
        <v>1300</v>
      </c>
      <c r="C118" s="1" t="s">
        <v>1301</v>
      </c>
      <c r="D118" s="1" t="s">
        <v>1302</v>
      </c>
      <c r="E118" s="1" t="s">
        <v>1303</v>
      </c>
      <c r="F118" s="1" t="s">
        <v>1304</v>
      </c>
      <c r="G118" s="1" t="s">
        <v>1305</v>
      </c>
      <c r="H118" s="1" t="s">
        <v>597</v>
      </c>
      <c r="I118" s="1" t="s">
        <v>195</v>
      </c>
      <c r="J118" s="1" t="s">
        <v>1306</v>
      </c>
      <c r="K118" s="1" t="s">
        <v>1307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1308</v>
      </c>
      <c r="B119" s="1" t="s">
        <v>1309</v>
      </c>
      <c r="C119" s="1" t="s">
        <v>1310</v>
      </c>
      <c r="D119" s="1" t="s">
        <v>1311</v>
      </c>
      <c r="E119" s="1" t="s">
        <v>1312</v>
      </c>
      <c r="F119" s="1" t="s">
        <v>1313</v>
      </c>
      <c r="G119" s="1" t="s">
        <v>1314</v>
      </c>
      <c r="H119" s="1" t="s">
        <v>1315</v>
      </c>
      <c r="I119" s="1" t="s">
        <v>1316</v>
      </c>
      <c r="J119" s="1" t="s">
        <v>488</v>
      </c>
      <c r="K119" s="1" t="s">
        <v>1317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1318</v>
      </c>
      <c r="B120" s="1" t="s">
        <v>1319</v>
      </c>
      <c r="C120" s="1" t="s">
        <v>410</v>
      </c>
      <c r="D120" s="1" t="s">
        <v>130</v>
      </c>
      <c r="E120" s="1" t="s">
        <v>1320</v>
      </c>
      <c r="F120" s="1" t="s">
        <v>1321</v>
      </c>
      <c r="G120" s="1" t="s">
        <v>1322</v>
      </c>
      <c r="H120" s="1" t="s">
        <v>198</v>
      </c>
      <c r="I120" s="1" t="s">
        <v>1323</v>
      </c>
      <c r="J120" s="1" t="s">
        <v>1324</v>
      </c>
      <c r="K120" s="1" t="s">
        <v>1325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1326</v>
      </c>
      <c r="B121" s="1" t="s">
        <v>218</v>
      </c>
      <c r="C121" s="1" t="s">
        <v>862</v>
      </c>
      <c r="D121" s="1" t="s">
        <v>356</v>
      </c>
      <c r="E121" s="1" t="s">
        <v>1327</v>
      </c>
      <c r="F121" s="1" t="s">
        <v>1328</v>
      </c>
      <c r="G121" s="1" t="s">
        <v>1329</v>
      </c>
      <c r="H121" s="1" t="s">
        <v>240</v>
      </c>
      <c r="I121" s="1" t="s">
        <v>1193</v>
      </c>
      <c r="J121" s="1" t="s">
        <v>1330</v>
      </c>
      <c r="K121" s="1" t="s">
        <v>1331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1332</v>
      </c>
      <c r="B122" s="1" t="s">
        <v>490</v>
      </c>
      <c r="C122" s="1" t="s">
        <v>438</v>
      </c>
      <c r="D122" s="1" t="s">
        <v>1120</v>
      </c>
      <c r="E122" s="1" t="s">
        <v>1333</v>
      </c>
      <c r="F122" s="1" t="s">
        <v>1334</v>
      </c>
      <c r="G122" s="1" t="s">
        <v>1173</v>
      </c>
      <c r="H122" s="1" t="s">
        <v>1335</v>
      </c>
      <c r="I122" s="1" t="s">
        <v>649</v>
      </c>
      <c r="J122" s="1" t="s">
        <v>1336</v>
      </c>
      <c r="K122" s="1" t="s">
        <v>1337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1338</v>
      </c>
      <c r="B123" s="1" t="s">
        <v>141</v>
      </c>
      <c r="C123" s="1" t="s">
        <v>1339</v>
      </c>
      <c r="D123" s="1" t="s">
        <v>1340</v>
      </c>
      <c r="E123" s="1" t="s">
        <v>1341</v>
      </c>
      <c r="F123" s="1" t="s">
        <v>1342</v>
      </c>
      <c r="G123" s="1" t="s">
        <v>1343</v>
      </c>
      <c r="H123" s="1" t="s">
        <v>1344</v>
      </c>
      <c r="I123" s="1" t="s">
        <v>1345</v>
      </c>
      <c r="J123" s="1" t="s">
        <v>1346</v>
      </c>
      <c r="K123" s="1" t="s">
        <v>1347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1348</v>
      </c>
      <c r="B124" s="1" t="s">
        <v>1349</v>
      </c>
      <c r="C124" s="1" t="s">
        <v>1350</v>
      </c>
      <c r="D124" s="1" t="s">
        <v>1351</v>
      </c>
      <c r="E124" s="1" t="s">
        <v>1352</v>
      </c>
      <c r="F124" s="1" t="s">
        <v>1353</v>
      </c>
      <c r="G124" s="1" t="s">
        <v>1354</v>
      </c>
      <c r="H124" s="1" t="s">
        <v>1355</v>
      </c>
      <c r="I124" s="1" t="s">
        <v>1356</v>
      </c>
      <c r="J124" s="1" t="s">
        <v>1357</v>
      </c>
      <c r="K124" s="1" t="s">
        <v>1358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1359</v>
      </c>
      <c r="B125" s="1" t="s">
        <v>1360</v>
      </c>
      <c r="C125" s="1" t="s">
        <v>1361</v>
      </c>
      <c r="D125" s="1" t="s">
        <v>611</v>
      </c>
      <c r="E125" s="1" t="s">
        <v>1362</v>
      </c>
      <c r="F125" s="1" t="s">
        <v>494</v>
      </c>
      <c r="G125" s="1" t="s">
        <v>1363</v>
      </c>
      <c r="H125" s="1" t="s">
        <v>1364</v>
      </c>
      <c r="I125" s="1" t="s">
        <v>1365</v>
      </c>
      <c r="J125" s="1" t="s">
        <v>1366</v>
      </c>
      <c r="K125" s="1" t="s">
        <v>1367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1368</v>
      </c>
      <c r="B126" s="1" t="s">
        <v>1369</v>
      </c>
      <c r="C126" s="1" t="s">
        <v>1370</v>
      </c>
      <c r="D126" s="1" t="s">
        <v>1371</v>
      </c>
      <c r="E126" s="1" t="s">
        <v>1372</v>
      </c>
      <c r="F126" s="1" t="s">
        <v>305</v>
      </c>
      <c r="G126" s="1" t="s">
        <v>1373</v>
      </c>
      <c r="H126" s="1" t="s">
        <v>626</v>
      </c>
      <c r="I126" s="1" t="s">
        <v>1374</v>
      </c>
      <c r="J126" s="1" t="s">
        <v>1375</v>
      </c>
      <c r="K126" s="1" t="s">
        <v>1376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1377</v>
      </c>
      <c r="B127" s="1" t="s">
        <v>1378</v>
      </c>
      <c r="C127" s="1" t="s">
        <v>1379</v>
      </c>
      <c r="D127" s="1" t="s">
        <v>1380</v>
      </c>
      <c r="E127" s="1" t="s">
        <v>1054</v>
      </c>
      <c r="F127" s="1" t="s">
        <v>1381</v>
      </c>
      <c r="G127" s="1" t="s">
        <v>1382</v>
      </c>
      <c r="H127" s="1" t="s">
        <v>998</v>
      </c>
      <c r="I127" s="1" t="s">
        <v>1383</v>
      </c>
      <c r="J127" s="1" t="s">
        <v>1384</v>
      </c>
      <c r="K127" s="1" t="s">
        <v>1385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1386</v>
      </c>
      <c r="B128" s="1">
        <v>0.0</v>
      </c>
      <c r="C128" s="1">
        <v>0.0</v>
      </c>
      <c r="D128" s="1">
        <v>0.0</v>
      </c>
      <c r="E128" s="1">
        <v>0.0</v>
      </c>
      <c r="F128" s="1">
        <v>0.0</v>
      </c>
      <c r="G128" s="1">
        <v>0.0</v>
      </c>
      <c r="H128" s="1">
        <v>0.0</v>
      </c>
      <c r="I128" s="1" t="s">
        <v>1387</v>
      </c>
      <c r="J128" s="1" t="s">
        <v>1388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1389</v>
      </c>
      <c r="C1" s="1" t="s">
        <v>1390</v>
      </c>
      <c r="D1" s="1" t="s">
        <v>1391</v>
      </c>
      <c r="E1" s="1" t="s">
        <v>1392</v>
      </c>
      <c r="F1" s="1" t="s">
        <v>1393</v>
      </c>
      <c r="G1" s="1" t="s">
        <v>1394</v>
      </c>
      <c r="H1" s="1" t="s">
        <v>1395</v>
      </c>
      <c r="I1" s="1" t="s">
        <v>1396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1397</v>
      </c>
      <c r="B2" s="1" t="s">
        <v>1398</v>
      </c>
      <c r="C2" s="1" t="s">
        <v>1399</v>
      </c>
      <c r="D2" s="1" t="s">
        <v>1400</v>
      </c>
      <c r="E2" s="1" t="s">
        <v>1401</v>
      </c>
      <c r="F2" s="1" t="s">
        <v>1402</v>
      </c>
      <c r="G2" s="1" t="s">
        <v>1403</v>
      </c>
      <c r="H2" s="1" t="s">
        <v>1403</v>
      </c>
      <c r="I2" s="1" t="s">
        <v>1404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1405</v>
      </c>
      <c r="B3" s="1" t="s">
        <v>1404</v>
      </c>
      <c r="C3" s="1" t="s">
        <v>1406</v>
      </c>
      <c r="D3" s="1" t="s">
        <v>1407</v>
      </c>
      <c r="E3" s="1" t="s">
        <v>1408</v>
      </c>
      <c r="F3" s="1" t="s">
        <v>1409</v>
      </c>
      <c r="G3" s="1" t="s">
        <v>1410</v>
      </c>
      <c r="H3" s="1" t="s">
        <v>1411</v>
      </c>
      <c r="I3" s="1" t="s">
        <v>1404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1412</v>
      </c>
      <c r="B4" s="1" t="s">
        <v>1413</v>
      </c>
      <c r="C4" s="1" t="s">
        <v>1414</v>
      </c>
      <c r="D4" s="1" t="s">
        <v>1415</v>
      </c>
      <c r="E4" s="1" t="s">
        <v>1416</v>
      </c>
      <c r="F4" s="1" t="s">
        <v>1417</v>
      </c>
      <c r="G4" s="1" t="s">
        <v>1418</v>
      </c>
      <c r="H4" s="1" t="s">
        <v>1419</v>
      </c>
      <c r="I4" s="1" t="s">
        <v>1420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1405</v>
      </c>
      <c r="B5" s="1" t="s">
        <v>1404</v>
      </c>
      <c r="C5" s="1" t="s">
        <v>1421</v>
      </c>
      <c r="D5" s="1" t="s">
        <v>1422</v>
      </c>
      <c r="E5" s="1" t="s">
        <v>1423</v>
      </c>
      <c r="F5" s="1" t="s">
        <v>1424</v>
      </c>
      <c r="G5" s="1" t="s">
        <v>1425</v>
      </c>
      <c r="H5" s="1" t="s">
        <v>1426</v>
      </c>
      <c r="I5" s="1" t="s">
        <v>1427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1428</v>
      </c>
      <c r="B6" s="1" t="s">
        <v>1429</v>
      </c>
      <c r="C6" s="1" t="s">
        <v>1430</v>
      </c>
      <c r="D6" s="1" t="s">
        <v>1431</v>
      </c>
      <c r="E6" s="1" t="s">
        <v>1432</v>
      </c>
      <c r="F6" s="1" t="s">
        <v>1433</v>
      </c>
      <c r="G6" s="1" t="s">
        <v>1434</v>
      </c>
      <c r="H6" s="1" t="s">
        <v>1435</v>
      </c>
      <c r="I6" s="1" t="s">
        <v>1436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1437</v>
      </c>
      <c r="B7" s="1" t="s">
        <v>1438</v>
      </c>
      <c r="C7" s="1" t="s">
        <v>1439</v>
      </c>
      <c r="D7" s="1" t="s">
        <v>1440</v>
      </c>
      <c r="E7" s="1" t="s">
        <v>1441</v>
      </c>
      <c r="F7" s="1" t="s">
        <v>1442</v>
      </c>
      <c r="G7" s="1" t="s">
        <v>1443</v>
      </c>
      <c r="H7" s="1" t="s">
        <v>1444</v>
      </c>
      <c r="I7" s="1" t="s">
        <v>1445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1446</v>
      </c>
      <c r="B8" s="1" t="s">
        <v>1404</v>
      </c>
      <c r="C8" s="1" t="s">
        <v>1447</v>
      </c>
      <c r="D8" s="1" t="s">
        <v>1448</v>
      </c>
      <c r="E8" s="1" t="s">
        <v>1449</v>
      </c>
      <c r="F8" s="1" t="s">
        <v>1404</v>
      </c>
      <c r="G8" s="1" t="s">
        <v>1450</v>
      </c>
      <c r="H8" s="1" t="s">
        <v>1451</v>
      </c>
      <c r="I8" s="1" t="s">
        <v>1447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1452</v>
      </c>
      <c r="B9" s="1" t="s">
        <v>1453</v>
      </c>
      <c r="C9" s="1" t="s">
        <v>1454</v>
      </c>
      <c r="D9" s="1" t="s">
        <v>1455</v>
      </c>
      <c r="E9" s="1" t="s">
        <v>1456</v>
      </c>
      <c r="F9" s="1" t="s">
        <v>1457</v>
      </c>
      <c r="G9" s="1" t="s">
        <v>1457</v>
      </c>
      <c r="H9" s="1" t="s">
        <v>1458</v>
      </c>
      <c r="I9" s="1" t="s">
        <v>1459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1460</v>
      </c>
      <c r="B10" s="1" t="s">
        <v>1461</v>
      </c>
      <c r="C10" s="1" t="s">
        <v>1462</v>
      </c>
      <c r="D10" s="1" t="s">
        <v>1463</v>
      </c>
      <c r="E10" s="1" t="s">
        <v>1464</v>
      </c>
      <c r="F10" s="1" t="s">
        <v>1455</v>
      </c>
      <c r="G10" s="1" t="s">
        <v>1465</v>
      </c>
      <c r="H10" s="1" t="s">
        <v>1466</v>
      </c>
      <c r="I10" s="1" t="s">
        <v>1467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1468</v>
      </c>
      <c r="B11" s="1" t="s">
        <v>1469</v>
      </c>
      <c r="C11" s="1" t="s">
        <v>1470</v>
      </c>
      <c r="D11" s="1" t="s">
        <v>1471</v>
      </c>
      <c r="E11" s="1" t="s">
        <v>1472</v>
      </c>
      <c r="F11" s="1" t="s">
        <v>1473</v>
      </c>
      <c r="G11" s="1" t="s">
        <v>1474</v>
      </c>
      <c r="H11" s="1" t="s">
        <v>1475</v>
      </c>
      <c r="I11" s="1" t="s">
        <v>1476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1477</v>
      </c>
      <c r="B12" s="1" t="s">
        <v>1478</v>
      </c>
      <c r="C12" s="1" t="s">
        <v>1479</v>
      </c>
      <c r="D12" s="1" t="s">
        <v>1480</v>
      </c>
      <c r="E12" s="1" t="s">
        <v>1481</v>
      </c>
      <c r="F12" s="1" t="s">
        <v>1482</v>
      </c>
      <c r="G12" s="1" t="s">
        <v>1483</v>
      </c>
      <c r="H12" s="1" t="s">
        <v>1484</v>
      </c>
      <c r="I12" s="1" t="s">
        <v>1485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1486</v>
      </c>
      <c r="B13" s="1" t="s">
        <v>1487</v>
      </c>
      <c r="C13" s="1" t="s">
        <v>1488</v>
      </c>
      <c r="D13" s="1" t="s">
        <v>1489</v>
      </c>
      <c r="E13" s="1" t="s">
        <v>1490</v>
      </c>
      <c r="F13" s="1" t="s">
        <v>1491</v>
      </c>
      <c r="G13" s="1" t="s">
        <v>1492</v>
      </c>
      <c r="H13" s="1" t="s">
        <v>1493</v>
      </c>
      <c r="I13" s="1" t="s">
        <v>1494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1495</v>
      </c>
      <c r="B14" s="1" t="s">
        <v>1496</v>
      </c>
      <c r="C14" s="1" t="s">
        <v>1497</v>
      </c>
      <c r="D14" s="1" t="s">
        <v>1498</v>
      </c>
      <c r="E14" s="1" t="s">
        <v>1499</v>
      </c>
      <c r="F14" s="1" t="s">
        <v>1500</v>
      </c>
      <c r="G14" s="1" t="s">
        <v>1501</v>
      </c>
      <c r="H14" s="1" t="s">
        <v>1502</v>
      </c>
      <c r="I14" s="1" t="s">
        <v>1503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1504</v>
      </c>
      <c r="B15" s="1" t="s">
        <v>235</v>
      </c>
      <c r="C15" s="1" t="s">
        <v>236</v>
      </c>
      <c r="D15" s="1" t="s">
        <v>236</v>
      </c>
      <c r="E15" s="1" t="s">
        <v>236</v>
      </c>
      <c r="F15" s="1" t="s">
        <v>1404</v>
      </c>
      <c r="G15" s="1" t="s">
        <v>1404</v>
      </c>
      <c r="H15" s="1" t="s">
        <v>1404</v>
      </c>
      <c r="I15" s="1" t="s">
        <v>1404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1505</v>
      </c>
      <c r="B16" s="1" t="s">
        <v>1506</v>
      </c>
      <c r="C16" s="1" t="s">
        <v>1507</v>
      </c>
      <c r="D16" s="1" t="s">
        <v>1508</v>
      </c>
      <c r="E16" s="1" t="s">
        <v>1509</v>
      </c>
      <c r="F16" s="1" t="s">
        <v>1404</v>
      </c>
      <c r="G16" s="1" t="s">
        <v>1404</v>
      </c>
      <c r="H16" s="1" t="s">
        <v>1404</v>
      </c>
      <c r="I16" s="1" t="s">
        <v>1404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1510</v>
      </c>
      <c r="B17" s="1" t="s">
        <v>211</v>
      </c>
      <c r="C17" s="1" t="s">
        <v>200</v>
      </c>
      <c r="D17" s="1" t="s">
        <v>201</v>
      </c>
      <c r="E17" s="1" t="s">
        <v>1511</v>
      </c>
      <c r="F17" s="1" t="s">
        <v>1511</v>
      </c>
      <c r="G17" s="1" t="s">
        <v>1512</v>
      </c>
      <c r="H17" s="1" t="s">
        <v>1513</v>
      </c>
      <c r="I17" s="1" t="s">
        <v>1514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1515</v>
      </c>
      <c r="B18" s="1" t="s">
        <v>1516</v>
      </c>
      <c r="C18" s="1" t="s">
        <v>1517</v>
      </c>
      <c r="D18" s="1" t="s">
        <v>1518</v>
      </c>
      <c r="E18" s="1" t="s">
        <v>1518</v>
      </c>
      <c r="F18" s="1" t="s">
        <v>1404</v>
      </c>
      <c r="G18" s="1" t="s">
        <v>1404</v>
      </c>
      <c r="H18" s="1" t="s">
        <v>1404</v>
      </c>
      <c r="I18" s="1" t="s">
        <v>1404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1519</v>
      </c>
      <c r="B19" s="1" t="s">
        <v>1520</v>
      </c>
      <c r="C19" s="1" t="s">
        <v>1521</v>
      </c>
      <c r="D19" s="1" t="s">
        <v>1522</v>
      </c>
      <c r="E19" s="1" t="s">
        <v>1523</v>
      </c>
      <c r="F19" s="1" t="s">
        <v>1524</v>
      </c>
      <c r="G19" s="1" t="s">
        <v>1525</v>
      </c>
      <c r="H19" s="1" t="s">
        <v>1526</v>
      </c>
      <c r="I19" s="1" t="s">
        <v>1527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1528</v>
      </c>
      <c r="B20" s="1" t="s">
        <v>1529</v>
      </c>
      <c r="C20" s="1" t="s">
        <v>1530</v>
      </c>
      <c r="D20" s="1" t="s">
        <v>1531</v>
      </c>
      <c r="E20" s="1" t="s">
        <v>1532</v>
      </c>
      <c r="F20" s="1" t="s">
        <v>1533</v>
      </c>
      <c r="G20" s="1" t="s">
        <v>1534</v>
      </c>
      <c r="H20" s="1" t="s">
        <v>1535</v>
      </c>
      <c r="I20" s="1" t="s">
        <v>1536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1537</v>
      </c>
      <c r="B21" s="1" t="s">
        <v>1538</v>
      </c>
      <c r="C21" s="1" t="s">
        <v>1539</v>
      </c>
      <c r="D21" s="1" t="s">
        <v>1540</v>
      </c>
      <c r="E21" s="1" t="s">
        <v>1541</v>
      </c>
      <c r="F21" s="1" t="s">
        <v>1542</v>
      </c>
      <c r="G21" s="1" t="s">
        <v>1543</v>
      </c>
      <c r="H21" s="1" t="s">
        <v>1544</v>
      </c>
      <c r="I21" s="1" t="s">
        <v>1545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1546</v>
      </c>
      <c r="B22" s="1" t="s">
        <v>1547</v>
      </c>
      <c r="C22" s="1" t="s">
        <v>1548</v>
      </c>
      <c r="D22" s="1" t="s">
        <v>1549</v>
      </c>
      <c r="E22" s="1" t="s">
        <v>1550</v>
      </c>
      <c r="F22" s="1" t="s">
        <v>1551</v>
      </c>
      <c r="G22" s="1" t="s">
        <v>1552</v>
      </c>
      <c r="H22" s="1" t="s">
        <v>1553</v>
      </c>
      <c r="I22" s="1" t="s">
        <v>1554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1555</v>
      </c>
      <c r="B23" s="1" t="s">
        <v>1556</v>
      </c>
      <c r="C23" s="1" t="s">
        <v>1557</v>
      </c>
      <c r="D23" s="1" t="s">
        <v>1558</v>
      </c>
      <c r="E23" s="1" t="s">
        <v>1559</v>
      </c>
      <c r="F23" s="1" t="s">
        <v>1560</v>
      </c>
      <c r="G23" s="1" t="s">
        <v>1561</v>
      </c>
      <c r="H23" s="1" t="s">
        <v>1562</v>
      </c>
      <c r="I23" s="1" t="s">
        <v>1563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1564</v>
      </c>
      <c r="B24" s="1" t="s">
        <v>1565</v>
      </c>
      <c r="C24" s="1" t="s">
        <v>1566</v>
      </c>
      <c r="D24" s="1" t="s">
        <v>1567</v>
      </c>
      <c r="E24" s="1" t="s">
        <v>1568</v>
      </c>
      <c r="F24" s="1" t="s">
        <v>1569</v>
      </c>
      <c r="G24" s="1" t="s">
        <v>1570</v>
      </c>
      <c r="H24" s="1" t="s">
        <v>1570</v>
      </c>
      <c r="I24" s="1" t="s">
        <v>1570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1571</v>
      </c>
      <c r="B25" s="1" t="s">
        <v>1572</v>
      </c>
      <c r="C25" s="1" t="s">
        <v>1573</v>
      </c>
      <c r="D25" s="1" t="s">
        <v>1574</v>
      </c>
      <c r="E25" s="1" t="s">
        <v>1575</v>
      </c>
      <c r="F25" s="1" t="s">
        <v>1576</v>
      </c>
      <c r="G25" s="1" t="s">
        <v>1577</v>
      </c>
      <c r="H25" s="1" t="s">
        <v>1577</v>
      </c>
      <c r="I25" s="1" t="s">
        <v>1404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1578</v>
      </c>
      <c r="B26" s="1" t="s">
        <v>1579</v>
      </c>
      <c r="C26" s="1" t="s">
        <v>1580</v>
      </c>
      <c r="D26" s="1" t="s">
        <v>1581</v>
      </c>
      <c r="E26" s="1" t="s">
        <v>1582</v>
      </c>
      <c r="F26" s="1" t="s">
        <v>1583</v>
      </c>
      <c r="G26" s="1" t="s">
        <v>1404</v>
      </c>
      <c r="H26" s="1" t="s">
        <v>1404</v>
      </c>
      <c r="I26" s="1" t="s">
        <v>1404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1584</v>
      </c>
      <c r="B2" s="1" t="s">
        <v>1585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1586</v>
      </c>
      <c r="B3" s="1" t="s">
        <v>1587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1588</v>
      </c>
      <c r="B4" s="1" t="s">
        <v>1589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1590</v>
      </c>
      <c r="B5" s="1" t="s">
        <v>1591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1592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1593</v>
      </c>
      <c r="B7" s="1" t="s">
        <v>1594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1595</v>
      </c>
      <c r="B8" s="1" t="s">
        <v>1596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1597</v>
      </c>
      <c r="B9" s="4" t="s">
        <v>1598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1599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1600</v>
      </c>
      <c r="B11" s="1" t="s">
        <v>1601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1602</v>
      </c>
      <c r="B12" s="1" t="s">
        <v>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1603</v>
      </c>
      <c r="B13" s="1" t="s">
        <v>1604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1605</v>
      </c>
      <c r="B14" s="1" t="s">
        <v>1606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1607</v>
      </c>
      <c r="B15" s="1" t="s">
        <v>1604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1608</v>
      </c>
      <c r="B16" s="1" t="s">
        <v>1609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1610</v>
      </c>
      <c r="B17" s="1">
        <v>20655.0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1611</v>
      </c>
      <c r="B18" s="1" t="s">
        <v>1612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1613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1614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1615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1616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1617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1618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1619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1620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1621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1622</v>
      </c>
      <c r="B28" s="1">
        <v>34.13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1623</v>
      </c>
      <c r="B29" s="1">
        <v>34.2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1624</v>
      </c>
      <c r="B30" s="1">
        <v>33.62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1625</v>
      </c>
      <c r="B31" s="1">
        <v>34.395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1626</v>
      </c>
      <c r="B32" s="1">
        <v>34.13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1627</v>
      </c>
      <c r="B33" s="1">
        <v>34.2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1628</v>
      </c>
      <c r="B34" s="1">
        <v>33.62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1629</v>
      </c>
      <c r="B35" s="1">
        <v>34.395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1630</v>
      </c>
      <c r="B36" s="1">
        <v>1.6626816E9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1631</v>
      </c>
      <c r="B37" s="1">
        <v>0.4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1632</v>
      </c>
      <c r="B38" s="1">
        <v>1.849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1633</v>
      </c>
      <c r="B39" s="1">
        <v>-31.833403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1634</v>
      </c>
      <c r="B40" s="1">
        <v>662387.0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1635</v>
      </c>
      <c r="B41" s="1">
        <v>662387.0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1636</v>
      </c>
      <c r="B42" s="1">
        <v>1612855.0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1637</v>
      </c>
      <c r="B43" s="1">
        <v>934000.0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1638</v>
      </c>
      <c r="B44" s="1">
        <v>934000.0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1639</v>
      </c>
      <c r="B45" s="1">
        <v>33.71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1640</v>
      </c>
      <c r="B46" s="1">
        <v>33.72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1641</v>
      </c>
      <c r="B47" s="1">
        <v>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1642</v>
      </c>
      <c r="B48" s="1">
        <v>800.0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1643</v>
      </c>
      <c r="B49" s="1">
        <v>3.945195264E9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1644</v>
      </c>
      <c r="B50" s="1">
        <v>25.16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1645</v>
      </c>
      <c r="B51" s="1">
        <v>37.08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1646</v>
      </c>
      <c r="B52" s="1">
        <v>0.6089956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1647</v>
      </c>
      <c r="B53" s="1">
        <v>32.5808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1648</v>
      </c>
      <c r="B54" s="1">
        <v>32.89935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1649</v>
      </c>
      <c r="B55" s="1" t="s">
        <v>1650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1651</v>
      </c>
      <c r="B56" s="1">
        <v>8.918920192E9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1652</v>
      </c>
      <c r="B57" s="1">
        <v>-0.22128001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1653</v>
      </c>
      <c r="B58" s="1">
        <v>1.00361103E8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1654</v>
      </c>
      <c r="B59" s="1">
        <v>1.16912E8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1655</v>
      </c>
      <c r="B60" s="1">
        <v>9098245.0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1656</v>
      </c>
      <c r="B61" s="1">
        <v>1.0134962E7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1657</v>
      </c>
      <c r="B62" s="1">
        <v>1.7328384E9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1658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1659</v>
      </c>
      <c r="B64" s="1">
        <v>0.077800006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1660</v>
      </c>
      <c r="B65" s="1">
        <v>0.01048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1661</v>
      </c>
      <c r="B66" s="1">
        <v>0.93878996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1662</v>
      </c>
      <c r="B67" s="1">
        <v>6.41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1663</v>
      </c>
      <c r="B68" s="1">
        <v>0.0784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1664</v>
      </c>
      <c r="B69" s="1">
        <v>1.16912E8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1665</v>
      </c>
      <c r="B70" s="1">
        <v>-16.641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1666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1667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1668</v>
      </c>
      <c r="B73" s="1">
        <v>1.7273088E9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1669</v>
      </c>
      <c r="B74" s="1">
        <v>-1.433500032E9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1670</v>
      </c>
      <c r="B75" s="1">
        <v>-12.13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1671</v>
      </c>
      <c r="B76" s="1">
        <v>0.79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1672</v>
      </c>
      <c r="B77" s="1">
        <v>1.377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1673</v>
      </c>
      <c r="B78" s="1">
        <v>-11.962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1674</v>
      </c>
      <c r="B79" s="1">
        <v>0.31218767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1675</v>
      </c>
      <c r="B80" s="1">
        <v>0.22455823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1676</v>
      </c>
      <c r="B81" s="1">
        <v>0.01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1677</v>
      </c>
      <c r="B82" s="1">
        <v>1.6626816E9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1678</v>
      </c>
      <c r="B83" s="1" t="s">
        <v>1679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1680</v>
      </c>
      <c r="B84" s="1" t="s">
        <v>1681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1682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1683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1684</v>
      </c>
      <c r="B87" s="1" t="s">
        <v>1685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1686</v>
      </c>
      <c r="B88" s="1" t="s">
        <v>1687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1688</v>
      </c>
      <c r="B89" s="1">
        <v>1.1647242E9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1689</v>
      </c>
      <c r="B90" s="1" t="s">
        <v>1690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1691</v>
      </c>
      <c r="B91" s="1" t="s">
        <v>1692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1693</v>
      </c>
      <c r="B92" s="1" t="s">
        <v>1694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1695</v>
      </c>
      <c r="B93" s="1" t="s">
        <v>1696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1697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1698</v>
      </c>
      <c r="B95" s="1">
        <v>33.745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1699</v>
      </c>
      <c r="B96" s="1">
        <v>37.25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1700</v>
      </c>
      <c r="B97" s="1">
        <v>35.0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1701</v>
      </c>
      <c r="B98" s="1">
        <v>36.88462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1702</v>
      </c>
      <c r="B99" s="1">
        <v>37.0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1703</v>
      </c>
      <c r="B100" s="1">
        <v>2.86667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1704</v>
      </c>
      <c r="B101" s="1" t="s">
        <v>1705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1706</v>
      </c>
      <c r="B102" s="1">
        <v>13.0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1707</v>
      </c>
      <c r="B103" s="1">
        <v>2.176E8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1708</v>
      </c>
      <c r="B104" s="1">
        <v>1.861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1709</v>
      </c>
      <c r="B105" s="1">
        <v>-7.456E8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1710</v>
      </c>
      <c r="B106" s="1">
        <v>5.141899776E9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1711</v>
      </c>
      <c r="B107" s="1">
        <v>0.539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1712</v>
      </c>
      <c r="B108" s="1">
        <v>1.146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1713</v>
      </c>
      <c r="B109" s="1">
        <v>6.478199808E9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1714</v>
      </c>
      <c r="B110" s="1">
        <v>56.186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1715</v>
      </c>
      <c r="B111" s="1">
        <v>-0.0958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1716</v>
      </c>
      <c r="B112" s="1">
        <v>-6.29299968E8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1717</v>
      </c>
      <c r="B113" s="1">
        <v>-1.1588E9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1718</v>
      </c>
      <c r="B114" s="1">
        <v>-1.143800064E9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1719</v>
      </c>
      <c r="B115" s="1">
        <v>0.022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1720</v>
      </c>
      <c r="B116" s="1">
        <v>-0.09714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1721</v>
      </c>
      <c r="B117" s="1">
        <v>-0.11509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1722</v>
      </c>
      <c r="B118" s="1">
        <v>-0.23541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1723</v>
      </c>
      <c r="B119" s="1" t="s">
        <v>1650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1724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69</v>
      </c>
      <c r="B3" s="1">
        <v>235.0</v>
      </c>
      <c r="C3" s="1">
        <v>870.0</v>
      </c>
      <c r="D3" s="1">
        <v>692.0</v>
      </c>
      <c r="E3" s="1">
        <v>396.0</v>
      </c>
      <c r="F3" s="1">
        <v>658.0</v>
      </c>
      <c r="G3" s="1">
        <v>507.0</v>
      </c>
      <c r="H3" s="1">
        <v>-853.0</v>
      </c>
      <c r="I3" s="1">
        <v>747.0</v>
      </c>
      <c r="J3" s="1">
        <v>-33.0</v>
      </c>
      <c r="K3" s="1">
        <v>-127.0</v>
      </c>
      <c r="L3" s="1">
        <f>IF(K3*FORECAST(L2,B3:K3,B2:K2)&gt;0,FORECAST(L2,B3:K3,B2:K2),K3)*$X$1</f>
        <v>-130.8666667</v>
      </c>
      <c r="M3" s="1">
        <f>IF(L3*FORECAST(M2,B3:L3,B2:L2)&gt;0,FORECAST(M2,B3:L3,B2:L2),L3)*$X$1</f>
        <v>-210.8787879</v>
      </c>
      <c r="N3" s="1">
        <f>IF(M3*FORECAST(N2,B3:M3,B2:M2)&gt;0,FORECAST(N2,B3:M3,B2:M2),M3)*$X$1</f>
        <v>-290.8909091</v>
      </c>
      <c r="O3" s="1">
        <f>IF(N3*FORECAST(O2,B3:N3,B2:N2)&gt;0,FORECAST(O2,B3:N3,B2:N2),N3)*$X$1</f>
        <v>-370.9030303</v>
      </c>
      <c r="P3" s="1">
        <f>IF(O3*FORECAST(P2,B3:O3,B2:O2)&gt;0,FORECAST(P2,B3:O3,B2:O2),O3)*$X$1</f>
        <v>-450.9151515</v>
      </c>
      <c r="Q3" s="1">
        <f>IF(P3*FORECAST(Q2,B3:P3,B2:P2)&gt;0,FORECAST(Q2,B3:P3,B2:P2),P3)*$X$1</f>
        <v>-530.9272727</v>
      </c>
      <c r="R3" s="1">
        <f>IF(Q3*FORECAST(R2,B3:Q3,B2:Q2)&gt;0,FORECAST(R2,B3:Q3,B2:Q2),Q3)*$X$1</f>
        <v>-610.9393939</v>
      </c>
      <c r="S3" s="5">
        <f>IF(R3*FORECAST(S2,B3:R3,B2:R2)&gt;0,FORECAST(S2,B3:R3,B2:R2),R3)*$X$1</f>
        <v>-690.9515152</v>
      </c>
      <c r="T3" s="5">
        <f>IF(S3*FORECAST(T2,B3:S3,B2:S2)&gt;0,FORECAST(T2,B3:S3,B2:S2),S3)*$X$1</f>
        <v>-770.9636364</v>
      </c>
      <c r="U3" s="5">
        <f>IF(T3*FORECAST(U2,B3:T3,B2:T2)&gt;0,FORECAST(U2,B3:T3,B2:T2),T3)*$X$1</f>
        <v>-850.9757576</v>
      </c>
      <c r="V3" s="5">
        <f>IF(U3*FORECAST(V2,B3:U3,B2:U2)&gt;0,FORECAST(V2,B3:U3,B2:U2),U3)*$X$1</f>
        <v>-930.9878788</v>
      </c>
      <c r="W3" s="5">
        <f>IF(V3*FORECAST(W2,B3:V3,B2:V2)&gt;0,FORECAST(W2,B3:V3,B2:V2),V3)*$X$1</f>
        <v>-1011</v>
      </c>
      <c r="X3" s="2"/>
      <c r="Y3" s="2"/>
      <c r="Z3" s="2"/>
    </row>
    <row r="4">
      <c r="A4" s="3" t="s">
        <v>145</v>
      </c>
      <c r="B4" s="1">
        <v>777.0</v>
      </c>
      <c r="C4" s="1">
        <v>176.0</v>
      </c>
      <c r="D4" s="1">
        <v>389.0</v>
      </c>
      <c r="E4" s="1">
        <v>728.0</v>
      </c>
      <c r="F4" s="1">
        <v>1120.0</v>
      </c>
      <c r="G4" s="1">
        <v>733.0</v>
      </c>
      <c r="H4" s="1">
        <v>2070.0</v>
      </c>
      <c r="I4" s="1">
        <v>2400.0</v>
      </c>
      <c r="J4" s="1">
        <v>3300.0</v>
      </c>
      <c r="K4" s="1">
        <v>3350.0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1725</v>
      </c>
      <c r="B5" s="1">
        <v>142.0</v>
      </c>
      <c r="C5" s="1">
        <v>139.0</v>
      </c>
      <c r="D5" s="1">
        <v>127.0</v>
      </c>
      <c r="E5" s="1">
        <v>118.0</v>
      </c>
      <c r="F5" s="1">
        <v>109.0</v>
      </c>
      <c r="G5" s="1">
        <v>105.0</v>
      </c>
      <c r="H5" s="1">
        <v>104.0</v>
      </c>
      <c r="I5" s="1">
        <v>104.0</v>
      </c>
      <c r="J5" s="1">
        <v>105.0</v>
      </c>
      <c r="K5" s="1">
        <v>107.0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1726</v>
      </c>
      <c r="L7" s="1">
        <f>IF(W3*FORECAST(W2,B3:W3,B2:W2)&gt;0,FORECAST(W2,B3:W3,B2:W2),V3)*$X$1 * (1+0.02)/(0.0834-0.02)</f>
        <v>-16265.29968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1727</v>
      </c>
      <c r="L8" s="6">
        <f t="array" ref="L8">NPV(0.0834,M3:W3)</f>
        <v>-3846.098745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1728</v>
      </c>
      <c r="L9" s="6">
        <f t="array" ref="L9">NPV(0.0834,M16:W16)</f>
        <v>-6738.836596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1729</v>
      </c>
      <c r="L10" s="6">
        <f>L8 + L9</f>
        <v>-10584.93534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146</v>
      </c>
      <c r="L11" s="1">
        <v>3350.0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1730</v>
      </c>
      <c r="L12" s="6">
        <f>L10 - L11</f>
        <v>-13934.93534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1731</v>
      </c>
      <c r="L13" s="1">
        <v>107.0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-130.2330406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-16265.29968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359.0</v>
      </c>
      <c r="C3" s="1">
        <v>789.0</v>
      </c>
      <c r="D3" s="1">
        <v>470.0</v>
      </c>
      <c r="E3" s="1">
        <v>355.0</v>
      </c>
      <c r="F3" s="1">
        <v>617.0</v>
      </c>
      <c r="G3" s="1">
        <v>530.0</v>
      </c>
      <c r="H3" s="1">
        <v>-870.0</v>
      </c>
      <c r="I3" s="1">
        <v>-541.0</v>
      </c>
      <c r="J3" s="1">
        <v>-546.0</v>
      </c>
      <c r="K3" s="1">
        <v>-616.0</v>
      </c>
      <c r="L3" s="1">
        <f>IF(K3*FORECAST(L2,B3:K3,B2:K2)&gt;0,FORECAST(L2,B3:K3,B2:K2),K3)*$X$1</f>
        <v>-843.2</v>
      </c>
      <c r="M3" s="1">
        <f>IF(L3*FORECAST(M2,B3:L3,B2:L2)&gt;0,FORECAST(M2,B3:L3,B2:L2),L3)*$X$1</f>
        <v>-1006.454545</v>
      </c>
      <c r="N3" s="1">
        <f>IF(M3*FORECAST(N2,B3:M3,B2:M2)&gt;0,FORECAST(N2,B3:M3,B2:M2),M3)*$X$1</f>
        <v>-1169.709091</v>
      </c>
      <c r="O3" s="1">
        <f>IF(N3*FORECAST(O2,B3:N3,B2:N2)&gt;0,FORECAST(O2,B3:N3,B2:N2),N3)*$X$1</f>
        <v>-1332.963636</v>
      </c>
      <c r="P3" s="1">
        <f>IF(O3*FORECAST(P2,B3:O3,B2:O2)&gt;0,FORECAST(P2,B3:O3,B2:O2),O3)*$X$1</f>
        <v>-1496.218182</v>
      </c>
      <c r="Q3" s="1">
        <f>IF(P3*FORECAST(Q2,B3:P3,B2:P2)&gt;0,FORECAST(Q2,B3:P3,B2:P2),P3)*$X$1</f>
        <v>-1659.472727</v>
      </c>
      <c r="R3" s="1">
        <f>IF(Q3*FORECAST(R2,B3:Q3,B2:Q2)&gt;0,FORECAST(R2,B3:Q3,B2:Q2),Q3)*$X$1</f>
        <v>-1822.727273</v>
      </c>
      <c r="S3" s="5">
        <f>IF(R3*FORECAST(S2,B3:R3,B2:R2)&gt;0,FORECAST(S2,B3:R3,B2:R2),R3)*$X$1</f>
        <v>-1985.981818</v>
      </c>
      <c r="T3" s="5">
        <f>IF(S3*FORECAST(T2,B3:S3,B2:S2)&gt;0,FORECAST(T2,B3:S3,B2:S2),S3)*$X$1</f>
        <v>-2149.236364</v>
      </c>
      <c r="U3" s="5">
        <f>IF(T3*FORECAST(U2,B3:T3,B2:T2)&gt;0,FORECAST(U2,B3:T3,B2:T2),T3)*$X$1</f>
        <v>-2312.490909</v>
      </c>
      <c r="V3" s="5">
        <f>IF(U3*FORECAST(V2,B3:U3,B2:U2)&gt;0,FORECAST(V2,B3:U3,B2:U2),U3)*$X$1</f>
        <v>-2475.745455</v>
      </c>
      <c r="W3" s="5">
        <f>IF(V3*FORECAST(W2,B3:V3,B2:V2)&gt;0,FORECAST(W2,B3:V3,B2:V2),V3)*$X$1</f>
        <v>-2639</v>
      </c>
      <c r="X3" s="2"/>
      <c r="Y3" s="2"/>
      <c r="Z3" s="2"/>
    </row>
    <row r="4">
      <c r="A4" s="3" t="s">
        <v>145</v>
      </c>
      <c r="B4" s="1">
        <v>777.0</v>
      </c>
      <c r="C4" s="1">
        <v>176.0</v>
      </c>
      <c r="D4" s="1">
        <v>389.0</v>
      </c>
      <c r="E4" s="1">
        <v>728.0</v>
      </c>
      <c r="F4" s="1">
        <v>1120.0</v>
      </c>
      <c r="G4" s="1">
        <v>733.0</v>
      </c>
      <c r="H4" s="1">
        <v>2070.0</v>
      </c>
      <c r="I4" s="1">
        <v>2400.0</v>
      </c>
      <c r="J4" s="1">
        <v>3300.0</v>
      </c>
      <c r="K4" s="1">
        <v>3350.0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1725</v>
      </c>
      <c r="B5" s="1">
        <v>142.0</v>
      </c>
      <c r="C5" s="1">
        <v>139.0</v>
      </c>
      <c r="D5" s="1">
        <v>127.0</v>
      </c>
      <c r="E5" s="1">
        <v>118.0</v>
      </c>
      <c r="F5" s="1">
        <v>109.0</v>
      </c>
      <c r="G5" s="1">
        <v>105.0</v>
      </c>
      <c r="H5" s="1">
        <v>104.0</v>
      </c>
      <c r="I5" s="1">
        <v>104.0</v>
      </c>
      <c r="J5" s="1">
        <v>105.0</v>
      </c>
      <c r="K5" s="1">
        <v>107.0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1726</v>
      </c>
      <c r="L7" s="1">
        <f>IF(W3*FORECAST(W2,B3:W3,B2:W2)&gt;0,FORECAST(W2,B3:W3,B2:W2),V3)*$X$1 * (1+0.02)/(0.0834-0.02)</f>
        <v>-42457.09779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1727</v>
      </c>
      <c r="L8" s="6">
        <f t="array" ref="L8">NPV(0.0834,M3:W3)</f>
        <v>-11893.83164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1728</v>
      </c>
      <c r="L9" s="6">
        <f t="array" ref="L9">NPV(0.0834,M16:W16)</f>
        <v>-17590.29652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1729</v>
      </c>
      <c r="L10" s="6">
        <f>L8 + L9</f>
        <v>-29484.12815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146</v>
      </c>
      <c r="L11" s="1">
        <v>3350.0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1730</v>
      </c>
      <c r="L12" s="6">
        <f>L10 - L11</f>
        <v>-32834.12815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1731</v>
      </c>
      <c r="L13" s="1">
        <v>107.0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-306.8610108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-42457.09779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