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<sst xmlns="http://schemas.openxmlformats.org/spreadsheetml/2006/main" count="855" uniqueCount="685">
  <si>
    <t>ticker</t>
  </si>
  <si>
    <t>SNTI</t>
  </si>
  <si>
    <t>nombre</t>
  </si>
  <si>
    <t>SENTI BIOSCIENCES INC</t>
  </si>
  <si>
    <t>empresa</t>
  </si>
  <si>
    <t>Biotechnology &amp; Medical Research</t>
  </si>
  <si>
    <t>Open</t>
  </si>
  <si>
    <t>Target Price</t>
  </si>
  <si>
    <t>Upside</t>
  </si>
  <si>
    <t>-29399.88%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</si>
  <si>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</si>
  <si>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</si>
  <si>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</si>
  <si>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</si>
  <si>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</si>
  <si>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</si>
  <si>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</si>
  <si>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</si>
  <si>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-81.25%</t>
  </si>
  <si>
    <t>Total Assets Growth</t>
  </si>
  <si>
    <t>-27.08%</t>
  </si>
  <si>
    <t>Net Property, Plant and Equipment Growth</t>
  </si>
  <si>
    <t>0.00%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</si>
  <si>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</si>
  <si>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</si>
  <si>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</si>
  <si>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</si>
  <si>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</si>
  <si>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</si>
  <si>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</si>
  <si>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</si>
  <si>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</si>
  <si>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</si>
  <si>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</si>
  <si>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</si>
  <si>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</si>
  <si>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</si>
  <si>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</si>
  <si>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</si>
  <si>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</si>
  <si>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</si>
  <si>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</si>
  <si>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</si>
  <si>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</si>
  <si>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</si>
  <si>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</si>
  <si>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</si>
  <si>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</si>
  <si>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</si>
  <si>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</si>
  <si>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</si>
  <si>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</si>
  <si>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</si>
  <si>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</si>
  <si>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</si>
  <si>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</si>
  <si>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</si>
  <si>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</si>
  <si>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</si>
  <si>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</si>
  <si>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</si>
  <si>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</si>
  <si>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</si>
  <si>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</si>
  <si>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</si>
  <si>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</si>
  <si>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</si>
  <si>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</si>
  <si>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</si>
  <si>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</si>
  <si>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</si>
  <si>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</si>
  <si>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</si>
  <si>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</si>
  <si>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</si>
  <si>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</si>
  <si>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</si>
  <si>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</si>
  <si>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</si>
  <si>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</si>
  <si>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</si>
  <si>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</si>
  <si>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</si>
  <si>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</si>
  <si>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</si>
  <si>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</si>
  <si>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</si>
  <si>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</si>
  <si>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</si>
  <si>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</si>
  <si>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</si>
  <si>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</si>
  <si>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</si>
  <si>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</si>
  <si>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-29.03</t>
  </si>
  <si>
    <t>-40.48</t>
  </si>
  <si>
    <t>-73.38</t>
  </si>
  <si>
    <t>28.88</t>
  </si>
  <si>
    <t>14.64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</si>
  <si>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</si>
  <si>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</si>
  <si>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</si>
  <si>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</si>
  <si>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</si>
  <si>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</si>
  <si>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</si>
  <si>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</si>
  <si>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</si>
  <si>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</si>
  <si>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</si>
  <si>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</si>
  <si>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</si>
  <si>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</si>
  <si>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</si>
  <si>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</si>
  <si>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</si>
  <si>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</si>
  <si>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</si>
  <si>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</si>
  <si>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</si>
  <si>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</si>
  <si>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</si>
  <si>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</si>
  <si>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</si>
  <si>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</si>
  <si>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</si>
  <si>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</si>
  <si>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</si>
  <si>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</si>
  <si>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-15.57</t>
  </si>
  <si>
    <t>-14.33</t>
  </si>
  <si>
    <t>-37.17</t>
  </si>
  <si>
    <t>-22.29</t>
  </si>
  <si>
    <t>-16.01</t>
  </si>
  <si>
    <t>Basic EPS - Continuing Operations</t>
  </si>
  <si>
    <t>-18.8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</si>
  <si>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</si>
  <si>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</si>
  <si>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</si>
  <si>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</si>
  <si>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</si>
  <si>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-9.73</t>
  </si>
  <si>
    <t>-11.11</t>
  </si>
  <si>
    <t>-17.03</t>
  </si>
  <si>
    <t>-16.51</t>
  </si>
  <si>
    <t>-8.21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</si>
  <si>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</si>
  <si>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</si>
  <si>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</si>
  <si>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</si>
  <si>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</si>
  <si>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</si>
  <si>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</si>
  <si>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</si>
  <si>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</si>
  <si>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</si>
  <si>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</si>
  <si>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</si>
  <si>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</si>
  <si>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</si>
  <si>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</si>
  <si>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</si>
  <si>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-36.67</t>
  </si>
  <si>
    <t>-34.86</t>
  </si>
  <si>
    <t>-31.82</t>
  </si>
  <si>
    <t>-26.83</t>
  </si>
  <si>
    <t>Return on Total Capital</t>
  </si>
  <si>
    <t>-39.69</t>
  </si>
  <si>
    <t>-39.47</t>
  </si>
  <si>
    <t>-35.68</t>
  </si>
  <si>
    <t>-29.95</t>
  </si>
  <si>
    <t>Return On Equity %</t>
  </si>
  <si>
    <t>-81.21</t>
  </si>
  <si>
    <t>-121.15</t>
  </si>
  <si>
    <t>-62.04</t>
  </si>
  <si>
    <t>-85.91</t>
  </si>
  <si>
    <t>Return on Common Equity</t>
  </si>
  <si>
    <t>40.47</t>
  </si>
  <si>
    <t>65.02</t>
  </si>
  <si>
    <t>-736.56</t>
  </si>
  <si>
    <t>Margin Analysis</t>
  </si>
  <si>
    <t>Gross Profit Margin %</t>
  </si>
  <si>
    <t>-695.26</t>
  </si>
  <si>
    <t>-694.84</t>
  </si>
  <si>
    <t>SG&amp;A Margin</t>
  </si>
  <si>
    <t>769.65</t>
  </si>
  <si>
    <t>953.06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</si>
  <si>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</si>
  <si>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</si>
  <si>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</si>
  <si>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</si>
  <si>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</si>
  <si>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</si>
  <si>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</si>
  <si>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-918.03</t>
  </si>
  <si>
    <t>Levered Free Cash Flow Margin</t>
  </si>
  <si>
    <t>-648.99</t>
  </si>
  <si>
    <t>Unlevered Free Cash Flow Margin</t>
  </si>
  <si>
    <t>Asset Turnover</t>
  </si>
  <si>
    <t>0.01</t>
  </si>
  <si>
    <t>0.04</t>
  </si>
  <si>
    <t>0.03</t>
  </si>
  <si>
    <t>0.02</t>
  </si>
  <si>
    <t>Fixed Assets Turnover</t>
  </si>
  <si>
    <t>0.11</t>
  </si>
  <si>
    <t>0.08</t>
  </si>
  <si>
    <t>0.05</t>
  </si>
  <si>
    <t>Receivables Turnover (Average Receivables)</t>
  </si>
  <si>
    <t>3.09</t>
  </si>
  <si>
    <t>6.9</t>
  </si>
  <si>
    <t>7.73</t>
  </si>
  <si>
    <t>6.94</t>
  </si>
  <si>
    <t>Short Term Liquidity</t>
  </si>
  <si>
    <t>Current Ratio</t>
  </si>
  <si>
    <t>4.36</t>
  </si>
  <si>
    <t>6.52</t>
  </si>
  <si>
    <t>4.14</t>
  </si>
  <si>
    <t>5.68</t>
  </si>
  <si>
    <t>5.62</t>
  </si>
  <si>
    <t>Quick Ratio</t>
  </si>
  <si>
    <t>4.16</t>
  </si>
  <si>
    <t>6.33</t>
  </si>
  <si>
    <t>3.97</t>
  </si>
  <si>
    <t>5.57</t>
  </si>
  <si>
    <t>4.24</t>
  </si>
  <si>
    <t>Operating Cash Flow to Current Liabilities</t>
  </si>
  <si>
    <t>-4.27</t>
  </si>
  <si>
    <t>-4.97</t>
  </si>
  <si>
    <t>-2.38</t>
  </si>
  <si>
    <t>-1.93</t>
  </si>
  <si>
    <t>-4.13</t>
  </si>
  <si>
    <t>Days Sales Outstanding (Average Receivables)</t>
  </si>
  <si>
    <t>118.34</t>
  </si>
  <si>
    <t>52.88</t>
  </si>
  <si>
    <t>47.22</t>
  </si>
  <si>
    <t>52.59</t>
  </si>
  <si>
    <t>Average Days Payable Outstanding</t>
  </si>
  <si>
    <t>24.21</t>
  </si>
  <si>
    <t>50.71</t>
  </si>
  <si>
    <t>39.93</t>
  </si>
  <si>
    <t>14.87</t>
  </si>
  <si>
    <t>Long Term Solvency</t>
  </si>
  <si>
    <t>Total Debt/Equity</t>
  </si>
  <si>
    <t>82.44</t>
  </si>
  <si>
    <t>45.39</t>
  </si>
  <si>
    <t>37.65</t>
  </si>
  <si>
    <t>29.15</t>
  </si>
  <si>
    <t>56.29</t>
  </si>
  <si>
    <t>Total Debt / Total Capital</t>
  </si>
  <si>
    <t>45.19</t>
  </si>
  <si>
    <t>31.22</t>
  </si>
  <si>
    <t>27.35</t>
  </si>
  <si>
    <t>22.57</t>
  </si>
  <si>
    <t>36.02</t>
  </si>
  <si>
    <t>LT Debt/Equity</t>
  </si>
  <si>
    <t>75.54</t>
  </si>
  <si>
    <t>40.49</t>
  </si>
  <si>
    <t>34.76</t>
  </si>
  <si>
    <t>27.58</t>
  </si>
  <si>
    <t>50.12</t>
  </si>
  <si>
    <t>Long-Term Debt / Total Capital</t>
  </si>
  <si>
    <t>41.41</t>
  </si>
  <si>
    <t>27.85</t>
  </si>
  <si>
    <t>25.25</t>
  </si>
  <si>
    <t>21.36</t>
  </si>
  <si>
    <t>32.07</t>
  </si>
  <si>
    <t>Total Liabilities / Total Assets</t>
  </si>
  <si>
    <t>49.88</t>
  </si>
  <si>
    <t>35.98</t>
  </si>
  <si>
    <t>37.56</t>
  </si>
  <si>
    <t>29.61</t>
  </si>
  <si>
    <t>Total Debt / EBITDA</t>
  </si>
  <si>
    <t>-0.79</t>
  </si>
  <si>
    <t>-0.67</t>
  </si>
  <si>
    <t>-0.65</t>
  </si>
  <si>
    <t>-0.59</t>
  </si>
  <si>
    <t>-0.69</t>
  </si>
  <si>
    <t>Net Debt / EBITDA</t>
  </si>
  <si>
    <t>0.16</t>
  </si>
  <si>
    <t>0.79</t>
  </si>
  <si>
    <t>0.98</t>
  </si>
  <si>
    <t>-0.03</t>
  </si>
  <si>
    <t>Total Debt / (EBITDA - Capex)</t>
  </si>
  <si>
    <t>-0.72</t>
  </si>
  <si>
    <t>-0.64</t>
  </si>
  <si>
    <t>-0.56</t>
  </si>
  <si>
    <t>-0.35</t>
  </si>
  <si>
    <t>-0.57</t>
  </si>
  <si>
    <t>Net Debt / (EBITDA - Capex)</t>
  </si>
  <si>
    <t>0.15</t>
  </si>
  <si>
    <t>0.75</t>
  </si>
  <si>
    <t>0.85</t>
  </si>
  <si>
    <t>0.6</t>
  </si>
  <si>
    <t>Growth Over Prior Year</t>
  </si>
  <si>
    <t>Total Revenues, 1 Yr. Growth %</t>
  </si>
  <si>
    <t>565.88</t>
  </si>
  <si>
    <t>387.81</t>
  </si>
  <si>
    <t>55.23</t>
  </si>
  <si>
    <t>-40.25</t>
  </si>
  <si>
    <t>Gross Profit, 1 Yr. Growth %</t>
  </si>
  <si>
    <t>6.59</t>
  </si>
  <si>
    <t>24.73</t>
  </si>
  <si>
    <t>55.14</t>
  </si>
  <si>
    <t>24.02</t>
  </si>
  <si>
    <t>EBITDA, 1 Yr. Growth %</t>
  </si>
  <si>
    <t>12.99</t>
  </si>
  <si>
    <t>64.43</t>
  </si>
  <si>
    <t>74.49</t>
  </si>
  <si>
    <t>0.32</t>
  </si>
  <si>
    <t>EBITA, 1 Yr. Growth %</t>
  </si>
  <si>
    <t>13.37</t>
  </si>
  <si>
    <t>63.79</t>
  </si>
  <si>
    <t>74.63</t>
  </si>
  <si>
    <t>3.8</t>
  </si>
  <si>
    <t>EBIT, 1 Yr. Growth %</t>
  </si>
  <si>
    <t>Earnings From Cont. Operations, 1 Yr. Growth %</t>
  </si>
  <si>
    <t>-6.12</t>
  </si>
  <si>
    <t>178.52</t>
  </si>
  <si>
    <t>5.23</t>
  </si>
  <si>
    <t>67.94</t>
  </si>
  <si>
    <t>Net Income, 1 Yr. Growth %</t>
  </si>
  <si>
    <t>22.07</t>
  </si>
  <si>
    <t>Normalized Net Income, 1 Yr. Growth %</t>
  </si>
  <si>
    <t>16.55</t>
  </si>
  <si>
    <t>64.51</t>
  </si>
  <si>
    <t>70.04</t>
  </si>
  <si>
    <t>-3.54</t>
  </si>
  <si>
    <t>Diluted EPS Before Extra, 1 Yr. Growth %</t>
  </si>
  <si>
    <t>-7.99</t>
  </si>
  <si>
    <t>159.45</t>
  </si>
  <si>
    <t>-88.26</t>
  </si>
  <si>
    <t>-1.18</t>
  </si>
  <si>
    <t>Accounts Receivable, 1 Yr. Growth %</t>
  </si>
  <si>
    <t>269.23</t>
  </si>
  <si>
    <t>52.37</t>
  </si>
  <si>
    <t>-82.11</t>
  </si>
  <si>
    <t>Net Property, Plant and Equip., 1 Yr. Growth %</t>
  </si>
  <si>
    <t>-2.69</t>
  </si>
  <si>
    <t>104.94</t>
  </si>
  <si>
    <t>125.4</t>
  </si>
  <si>
    <t>-40.37</t>
  </si>
  <si>
    <t>Total Assets, 1 Yr. Growth %</t>
  </si>
  <si>
    <t>34.88</t>
  </si>
  <si>
    <t>100.02</t>
  </si>
  <si>
    <t>86.96</t>
  </si>
  <si>
    <t>-33.91</t>
  </si>
  <si>
    <t>Tangible Book Value, 1 Yr. Growth %</t>
  </si>
  <si>
    <t>48.86</t>
  </si>
  <si>
    <t>89.83</t>
  </si>
  <si>
    <t>-214.18</t>
  </si>
  <si>
    <t>-47.42</t>
  </si>
  <si>
    <t>Common Equity, 1 Yr. Growth %</t>
  </si>
  <si>
    <t>Cash From Operations, 1 Yr. Growth %</t>
  </si>
  <si>
    <t>31.53</t>
  </si>
  <si>
    <t>43.28</t>
  </si>
  <si>
    <t>50.15</t>
  </si>
  <si>
    <t>Capital Expenditures, 1 Yr. Growth %</t>
  </si>
  <si>
    <t>-41.83</t>
  </si>
  <si>
    <t>377.43</t>
  </si>
  <si>
    <t>646.42</t>
  </si>
  <si>
    <t>-70.9</t>
  </si>
  <si>
    <t>Levered Free Cash Flow, 1 Yr. Growth %</t>
  </si>
  <si>
    <t>25.54</t>
  </si>
  <si>
    <t>243.42</t>
  </si>
  <si>
    <t>31.28</t>
  </si>
  <si>
    <t>Unlevered Free Cash Flow, 1 Yr. Growth %</t>
  </si>
  <si>
    <t>Compound Annual Growth Rate Over Two Years</t>
  </si>
  <si>
    <t>Total Revenues, 2 Yr. CAGR %</t>
  </si>
  <si>
    <t>469.93</t>
  </si>
  <si>
    <t>175.18</t>
  </si>
  <si>
    <t>-3.69</t>
  </si>
  <si>
    <t>Gross Profit, 2 Yr. CAGR %</t>
  </si>
  <si>
    <t>15.3</t>
  </si>
  <si>
    <t>39.11</t>
  </si>
  <si>
    <t>24.15</t>
  </si>
  <si>
    <t>EBITDA, 2 Yr. CAGR %</t>
  </si>
  <si>
    <t>36.31</t>
  </si>
  <si>
    <t>69.38</t>
  </si>
  <si>
    <t>23.87</t>
  </si>
  <si>
    <t>EBITA, 2 Yr. CAGR %</t>
  </si>
  <si>
    <t>36.27</t>
  </si>
  <si>
    <t>69.12</t>
  </si>
  <si>
    <t>26.23</t>
  </si>
  <si>
    <t>EBIT, 2 Yr. CAGR %</t>
  </si>
  <si>
    <t>Earnings From Cont. Operations, 2 Yr. CAGR %</t>
  </si>
  <si>
    <t>61.7</t>
  </si>
  <si>
    <t>71.19</t>
  </si>
  <si>
    <t>22.79</t>
  </si>
  <si>
    <t>Net Income, 2 Yr. CAGR %</t>
  </si>
  <si>
    <t>13.34</t>
  </si>
  <si>
    <t>Normalized Net Income, 2 Yr. CAGR %</t>
  </si>
  <si>
    <t>38.47</t>
  </si>
  <si>
    <t>67.25</t>
  </si>
  <si>
    <t>19.87</t>
  </si>
  <si>
    <t>Diluted EPS Before Extra, 2 Yr. CAGR %</t>
  </si>
  <si>
    <t>54.51</t>
  </si>
  <si>
    <t>24.74</t>
  </si>
  <si>
    <t>-68.54</t>
  </si>
  <si>
    <t>Accounts Receivable, 2 Yr. CAGR %</t>
  </si>
  <si>
    <t>148.84</t>
  </si>
  <si>
    <t>40.53</t>
  </si>
  <si>
    <t>-51.85</t>
  </si>
  <si>
    <t>Net Property, Plant and Equip., 2 Yr. CAGR %</t>
  </si>
  <si>
    <t>41.22</t>
  </si>
  <si>
    <t>114.93</t>
  </si>
  <si>
    <t>12.16</t>
  </si>
  <si>
    <t>Total Assets, 2 Yr. CAGR %</t>
  </si>
  <si>
    <t>64.26</t>
  </si>
  <si>
    <t>93.38</t>
  </si>
  <si>
    <t>11.16</t>
  </si>
  <si>
    <t>Tangible Book Value, 2 Yr. CAGR %</t>
  </si>
  <si>
    <t>68.1</t>
  </si>
  <si>
    <t>47.23</t>
  </si>
  <si>
    <t>-22.52</t>
  </si>
  <si>
    <t>Common Equity, 2 Yr. CAGR %</t>
  </si>
  <si>
    <t>Cash From Operations, 2 Yr. CAGR %</t>
  </si>
  <si>
    <t>37.28</t>
  </si>
  <si>
    <t>20.15</t>
  </si>
  <si>
    <t>Capital Expenditures, 2 Yr. CAGR %</t>
  </si>
  <si>
    <t>66.64</t>
  </si>
  <si>
    <t>496.96</t>
  </si>
  <si>
    <t>47.37</t>
  </si>
  <si>
    <t>Levered Free Cash Flow, 2 Yr. CAGR %</t>
  </si>
  <si>
    <t>107.63</t>
  </si>
  <si>
    <t>104.78</t>
  </si>
  <si>
    <t>Unlevered Free Cash Flow, 2 Yr. CAGR %</t>
  </si>
  <si>
    <t>Compound Annual Growth Rate Over Three Years</t>
  </si>
  <si>
    <t>Total Revenues, 3 Yr. CAGR %</t>
  </si>
  <si>
    <t>269.44</t>
  </si>
  <si>
    <t>65.4</t>
  </si>
  <si>
    <t>Gross Profit, 3 Yr. CAGR %</t>
  </si>
  <si>
    <t>27.29</t>
  </si>
  <si>
    <t>24.35</t>
  </si>
  <si>
    <t>EBITDA, 3 Yr. CAGR %</t>
  </si>
  <si>
    <t>36.14</t>
  </si>
  <si>
    <t>EBITA, 3 Yr. CAGR %</t>
  </si>
  <si>
    <t>48.01</t>
  </si>
  <si>
    <t>37.68</t>
  </si>
  <si>
    <t>EBIT, 3 Yr. CAGR %</t>
  </si>
  <si>
    <t>Earnings From Cont. Operations, 3 Yr. CAGR %</t>
  </si>
  <si>
    <t>40.12</t>
  </si>
  <si>
    <t>61.33</t>
  </si>
  <si>
    <t>Net Income, 3 Yr. CAGR %</t>
  </si>
  <si>
    <t>52.94</t>
  </si>
  <si>
    <t>Normalized Net Income, 3 Yr. CAGR %</t>
  </si>
  <si>
    <t>48.28</t>
  </si>
  <si>
    <t>33.21</t>
  </si>
  <si>
    <t>Diluted EPS Before Extra, 3 Yr. CAGR %</t>
  </si>
  <si>
    <t>12.71</t>
  </si>
  <si>
    <t>9.47</t>
  </si>
  <si>
    <t>Accounts Receivable, 3 Yr. CAGR %</t>
  </si>
  <si>
    <t>100.21</t>
  </si>
  <si>
    <t>-29.31</t>
  </si>
  <si>
    <t>Net Property, Plant and Equip., 3 Yr. CAGR %</t>
  </si>
  <si>
    <t>65.04</t>
  </si>
  <si>
    <t>37.12</t>
  </si>
  <si>
    <t>Total Assets, 3 Yr. CAGR %</t>
  </si>
  <si>
    <t>71.5</t>
  </si>
  <si>
    <t>35.2</t>
  </si>
  <si>
    <t>Tangible Book Value, 3 Yr. CAGR %</t>
  </si>
  <si>
    <t>47.77</t>
  </si>
  <si>
    <t>4.45</t>
  </si>
  <si>
    <t>Common Equity, 3 Yr. CAGR %</t>
  </si>
  <si>
    <t>Cash From Operations, 3 Yr. CAGR %</t>
  </si>
  <si>
    <t>23.83</t>
  </si>
  <si>
    <t>29.42</t>
  </si>
  <si>
    <t>Capital Expenditures, 3 Yr. CAGR %</t>
  </si>
  <si>
    <t>174.7</t>
  </si>
  <si>
    <t>118.06</t>
  </si>
  <si>
    <t>Levered Free Cash Flow, 3 Yr. CAGR %</t>
  </si>
  <si>
    <t>73.96</t>
  </si>
  <si>
    <t>Unlevered Free Cash Flow, 3 Yr. CAGR %</t>
  </si>
  <si>
    <t>2021</t>
  </si>
  <si>
    <t>2022</t>
  </si>
  <si>
    <t>2023</t>
  </si>
  <si>
    <t>2024</t>
  </si>
  <si>
    <t>2025</t>
  </si>
  <si>
    <t>Capitalization
                                    1</t>
  </si>
  <si>
    <t>290.5</t>
  </si>
  <si>
    <t>61.84</t>
  </si>
  <si>
    <t>29.4</t>
  </si>
  <si>
    <t>17.39</t>
  </si>
  <si>
    <t>Change</t>
  </si>
  <si>
    <t>-</t>
  </si>
  <si>
    <t>-78.72%</t>
  </si>
  <si>
    <t>-52.46%</t>
  </si>
  <si>
    <t>-40.85%</t>
  </si>
  <si>
    <t>0%</t>
  </si>
  <si>
    <t>Enterprise Value (EV)</t>
  </si>
  <si>
    <t>-34.74</t>
  </si>
  <si>
    <t>-111.96%</t>
  </si>
  <si>
    <t>-184.64%</t>
  </si>
  <si>
    <t>P/E ratio</t>
  </si>
  <si>
    <t>-2.65x</t>
  </si>
  <si>
    <t>-0.63x</t>
  </si>
  <si>
    <t>-0.41x</t>
  </si>
  <si>
    <t>PBR</t>
  </si>
  <si>
    <t>0.29x</t>
  </si>
  <si>
    <t>PEG</t>
  </si>
  <si>
    <t>0x</t>
  </si>
  <si>
    <t>Capitalization / Revenue</t>
  </si>
  <si>
    <t>14.4x</t>
  </si>
  <si>
    <t>6.21x</t>
  </si>
  <si>
    <t>3.48x</t>
  </si>
  <si>
    <t>EV / Revenue</t>
  </si>
  <si>
    <t>-0x</t>
  </si>
  <si>
    <t>EV / EBITDA</t>
  </si>
  <si>
    <t>0.5x</t>
  </si>
  <si>
    <t>EV / EBIT</t>
  </si>
  <si>
    <t>0.49x</t>
  </si>
  <si>
    <t>EV / FCF</t>
  </si>
  <si>
    <t>0.46x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</si>
  <si>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</si>
  <si>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</si>
  <si>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</si>
  <si>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</si>
  <si>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</si>
  <si>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-37.2</t>
  </si>
  <si>
    <t>-22.3</t>
  </si>
  <si>
    <t>-16</t>
  </si>
  <si>
    <t>Distribution rate</t>
  </si>
  <si>
    <t>Net sales
                                    1</t>
  </si>
  <si>
    <t>4.286</t>
  </si>
  <si>
    <t>2.8</t>
  </si>
  <si>
    <t>5</t>
  </si>
  <si>
    <t>-69.23</t>
  </si>
  <si>
    <t>-70.63</t>
  </si>
  <si>
    <t>Net income</t>
  </si>
  <si>
    <t>-55.32</t>
  </si>
  <si>
    <t>-58.21</t>
  </si>
  <si>
    <t>-71.06</t>
  </si>
  <si>
    <t>-96.58</t>
  </si>
  <si>
    <t>Reference price
                                    2</t>
  </si>
  <si>
    <t>98.600</t>
  </si>
  <si>
    <t>14.100</t>
  </si>
  <si>
    <t>6.600</t>
  </si>
  <si>
    <t>3.790</t>
  </si>
  <si>
    <t>Nbr of stocks (in thousands)</t>
  </si>
  <si>
    <t>2,947</t>
  </si>
  <si>
    <t>4,386</t>
  </si>
  <si>
    <t>4,455</t>
  </si>
  <si>
    <t>4,589</t>
  </si>
  <si>
    <t>Announcement Date</t>
  </si>
  <si>
    <t>4/1/22</t>
  </si>
  <si>
    <t>3/22/23</t>
  </si>
  <si>
    <t>3/21/24</t>
  </si>
  <si>
    <t>address1</t>
  </si>
  <si>
    <t>2 Corporate Drive</t>
  </si>
  <si>
    <t>address2</t>
  </si>
  <si>
    <t>First Floor</t>
  </si>
  <si>
    <t>city</t>
  </si>
  <si>
    <t>South San Francisco</t>
  </si>
  <si>
    <t>state</t>
  </si>
  <si>
    <t>CA</t>
  </si>
  <si>
    <t>zip</t>
  </si>
  <si>
    <t>94080</t>
  </si>
  <si>
    <t>country</t>
  </si>
  <si>
    <t>phone</t>
  </si>
  <si>
    <t>650 239 2030</t>
  </si>
  <si>
    <t>website</t>
  </si>
  <si>
    <t>https://www.sentibio.com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</si>
  <si>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</si>
  <si>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</si>
  <si>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</si>
  <si>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</si>
  <si>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</si>
  <si>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</si>
  <si>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</si>
  <si>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</si>
  <si>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</si>
  <si>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</si>
  <si>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</si>
  <si>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Senti Biosciences, Inc. operates as a preclinical biotechnology company that develops next-generation cell and gene therapies engineered with its gene circuit platform technologies for various diseases. Its lead product candidates utilize allogeneic chimeric antigen receptor natural killer (CAR-NK) cells outfitted with its gene circuit technologies in various oncology indications. The company product candidates include SENTI-202, a Logic Gated OR+NOT off-the-shelf CAR-NK cell therapy designed to target and eliminate cancer cells while sparing the healthy bone marrow; and SENTI-301A for the treatment of hepatocellular carcinoma. It also develops SENTI-401, a Logic Gated off-the-shelf CAR-NK cell therapy designed to target and eliminate colorectal cancer/CRC cells. In addition, the company develops Tumor-Associated Antigen and Protective Antigen Paired Discovery Platform to select and validate NOT GATE antigen candidates and identify tumor-associated antigens in cancer cells. The company has a strategic collaboration with Celest Therapeutics (Shanghai) Co. Ltd for the clinical development of SENTI-301A to treat solid tumors. Senti Biosciences, Inc. was incorporated in 2016 and is headquartered in South San Francisco, California.</t>
  </si>
  <si>
    <t>fullTimeEmployees</t>
  </si>
  <si>
    <t>companyOfficers</t>
  </si>
  <si>
    <t>[{'maxAge': 1, 'name': 'Dr. Timothy K. Lu M.D., Ph.D.', 'age': 42, 'title': 'Co-Founder, CEO &amp; Director', 'yearBorn': 1981, 'fiscalYear': 2023, 'totalPay': 868569, 'exercisedValue': 0, 'unexercisedValue': 0}, {'maxAge': 1, 'name': 'Dr. Kanya  Rajangam M.D., Ph.D.', 'age': 49, 'title': 'President, Head of Research &amp; Development and Chief Medical Officer', 'yearBorn': 1974, 'fiscalYear': 2023, 'totalPay': 689991, 'exercisedValue': 0, 'unexercisedValue': 0}, {'maxAge': 1, 'name': 'Dr. James J. Collins Ph.D.', 'age': 57, 'title': 'Scientific Co-Founder, Chairperson of Scientific Advisory Board &amp; Independent Director', 'yearBorn': 1966, 'fiscalYear': 2023, 'totalPay': 58500, 'exercisedValue': 0, 'unexercisedValue': 0}, {'maxAge': 1, 'name': 'Dr. Wilson  Wong Ph.D.', 'title': 'Scientific Co-Founder &amp; Member of Scientific Advisory Board', 'fiscalYear': 2023, 'exercisedValue': 0, 'unexercisedValue': 0}, {'maxAge': 1, 'name': 'Ms. Yvonne  Li M.B.A.', 'age': 63, 'title': 'Interim CFO, Treasurer &amp; Principal Accounting Officer', 'yearBorn': 1960, 'fiscalYear': 2023, 'exercisedValue': 0, 'unexercisedValue': 0}, {'maxAge': 1, 'name': 'Mr. Thomas P. Chung', 'title': 'Vice President of Strategic Finance &amp; Corporate Development', 'fiscalYear': 2023, 'exercisedValue': 0, 'unexercisedValue': 0}, {'maxAge': 1, 'name': 'Ms. Dee Olomajeye Dragon', 'title': 'Vice President of People Strategy &amp; Culture',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</si>
  <si>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</si>
  <si>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</si>
  <si>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</si>
  <si>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</si>
  <si>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</si>
  <si>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</si>
  <si>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</si>
  <si>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</si>
  <si>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</si>
  <si>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</si>
  <si>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</si>
  <si>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</si>
  <si>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</si>
  <si>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</si>
  <si>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</si>
  <si>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</si>
  <si>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</si>
  <si>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</si>
  <si>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</si>
  <si>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</si>
  <si>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</si>
  <si>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</si>
  <si>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</si>
  <si>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</si>
  <si>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</si>
  <si>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</si>
  <si>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</si>
  <si>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</si>
  <si>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</si>
  <si>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</si>
  <si>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</si>
  <si>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</si>
  <si>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</si>
  <si>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</si>
  <si>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</si>
  <si>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</si>
  <si>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</si>
  <si>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</si>
  <si>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</si>
  <si>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</si>
  <si>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</si>
  <si>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</si>
  <si>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</si>
  <si>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</si>
  <si>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</si>
  <si>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</si>
  <si>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</si>
  <si>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</si>
  <si>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</si>
  <si>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</si>
  <si>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</si>
  <si>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</si>
  <si>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</si>
  <si>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</si>
  <si>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</si>
  <si>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</si>
  <si>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</si>
  <si>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</si>
  <si>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</si>
  <si>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</si>
  <si>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</si>
  <si>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</si>
  <si>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</si>
  <si>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</si>
  <si>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</si>
  <si>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Senti Biosciences,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</si>
  <si>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</si>
  <si>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</si>
  <si>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</si>
  <si>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</si>
  <si>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</si>
  <si>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</si>
  <si>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</si>
  <si>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6e1c0497-dfb2-3427-8088-6f54c5e467cc</t>
  </si>
  <si>
    <t>messageBoardId</t>
  </si>
  <si>
    <t>finmb_538838857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</si>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</sst>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enti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-1098.745342323468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1.72074E7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14.642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-1.9946809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-21.0</v>
      </c>
      <c r="C2" s="1">
        <v>-19.0</v>
      </c>
      <c r="D2" s="1">
        <v>-55.0</v>
      </c>
      <c r="E2" s="1">
        <v>-58.0</v>
      </c>
      <c r="F2" s="1">
        <v>-71.0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1.0</v>
      </c>
      <c r="C3" s="1">
        <v>1.0</v>
      </c>
      <c r="D3" s="1">
        <v>3.0</v>
      </c>
      <c r="E3" s="1">
        <v>3.0</v>
      </c>
      <c r="F3" s="1">
        <v>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1.0</v>
      </c>
      <c r="C4" s="1">
        <v>1.0</v>
      </c>
      <c r="D4" s="1">
        <v>3.0</v>
      </c>
      <c r="E4" s="1">
        <v>3.0</v>
      </c>
      <c r="F4" s="1">
        <v>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-21.0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-28.0</v>
      </c>
      <c r="C6" s="1">
        <v>0.0</v>
      </c>
      <c r="D6" s="1">
        <v>0.0</v>
      </c>
      <c r="E6" s="1">
        <v>-35.0</v>
      </c>
      <c r="F6" s="1">
        <v>-1.0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23.0</v>
      </c>
      <c r="D7" s="1">
        <v>2.0</v>
      </c>
      <c r="E7" s="1">
        <v>1.0</v>
      </c>
      <c r="F7" s="1">
        <v>25.0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20.0</v>
      </c>
      <c r="C8" s="1">
        <v>27.0</v>
      </c>
      <c r="D8" s="1">
        <v>2.0</v>
      </c>
      <c r="E8" s="1">
        <v>16.0</v>
      </c>
      <c r="F8" s="1">
        <v>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-5.0</v>
      </c>
      <c r="D9" s="1">
        <v>14.0</v>
      </c>
      <c r="E9" s="1">
        <v>-10.0</v>
      </c>
      <c r="F9" s="1">
        <v>-4.0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12.0</v>
      </c>
      <c r="C10" s="1">
        <v>-1.0</v>
      </c>
      <c r="D10" s="1">
        <v>-39.0</v>
      </c>
      <c r="E10" s="1">
        <v>-13.0</v>
      </c>
      <c r="F10" s="1">
        <v>-92.0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62.0</v>
      </c>
      <c r="C11" s="1">
        <v>-32.0</v>
      </c>
      <c r="D11" s="1">
        <v>-61.0</v>
      </c>
      <c r="E11" s="1">
        <v>18.0</v>
      </c>
      <c r="F11" s="1">
        <v>-29.0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16.0</v>
      </c>
      <c r="D12" s="1">
        <v>1.0</v>
      </c>
      <c r="E12" s="1">
        <v>-1.0</v>
      </c>
      <c r="F12" s="1">
        <v>-11.0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70.0</v>
      </c>
      <c r="C13" s="1">
        <v>-1.0</v>
      </c>
      <c r="D13" s="1">
        <v>-20.0</v>
      </c>
      <c r="E13" s="1">
        <v>14.0</v>
      </c>
      <c r="F13" s="1">
        <v>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-18.0</v>
      </c>
      <c r="C14" s="1">
        <v>-24.0</v>
      </c>
      <c r="D14" s="1">
        <v>-34.0</v>
      </c>
      <c r="E14" s="1">
        <v>-34.0</v>
      </c>
      <c r="F14" s="1">
        <v>-52.0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-2.0</v>
      </c>
      <c r="C15" s="1">
        <v>-1.0</v>
      </c>
      <c r="D15" s="1">
        <v>-5.0</v>
      </c>
      <c r="E15" s="1">
        <v>-41.0</v>
      </c>
      <c r="F15" s="1">
        <v>-12.0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1.0</v>
      </c>
      <c r="C16" s="1">
        <v>0.0</v>
      </c>
      <c r="D16" s="1">
        <v>0.0</v>
      </c>
      <c r="E16" s="1">
        <v>0.0</v>
      </c>
      <c r="F16" s="1">
        <v>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5.0</v>
      </c>
      <c r="C17" s="1">
        <v>12.0</v>
      </c>
      <c r="D17" s="1">
        <v>0.0</v>
      </c>
      <c r="E17" s="1">
        <v>-40.0</v>
      </c>
      <c r="F17" s="1">
        <v>42.0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3.0</v>
      </c>
      <c r="C18" s="1">
        <v>11.0</v>
      </c>
      <c r="D18" s="1">
        <v>-5.0</v>
      </c>
      <c r="E18" s="1">
        <v>-81.0</v>
      </c>
      <c r="F18" s="1">
        <v>30.0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8.0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117.0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8.0</v>
      </c>
      <c r="D21" s="1">
        <v>0.0</v>
      </c>
      <c r="E21" s="1">
        <v>117.0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0.0</v>
      </c>
      <c r="F22" s="1">
        <v>-10.0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0.0</v>
      </c>
      <c r="F23" s="1">
        <v>-10.0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1.0</v>
      </c>
      <c r="C24" s="1">
        <v>33.0</v>
      </c>
      <c r="D24" s="1">
        <v>1.0</v>
      </c>
      <c r="E24" s="1">
        <v>1.0</v>
      </c>
      <c r="F24" s="1">
        <v>88.0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14.0</v>
      </c>
      <c r="C25" s="1">
        <v>30.0</v>
      </c>
      <c r="D25" s="1">
        <v>67.0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-1.0</v>
      </c>
      <c r="C26" s="1">
        <v>-28.0</v>
      </c>
      <c r="D26" s="1">
        <v>-6.0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14.0</v>
      </c>
      <c r="C27" s="1">
        <v>38.0</v>
      </c>
      <c r="D27" s="1">
        <v>68.0</v>
      </c>
      <c r="E27" s="1">
        <v>119.0</v>
      </c>
      <c r="F27" s="1">
        <v>77.0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-61.0</v>
      </c>
      <c r="C28" s="1">
        <v>25.0</v>
      </c>
      <c r="D28" s="1">
        <v>28.0</v>
      </c>
      <c r="E28" s="1">
        <v>1.0</v>
      </c>
      <c r="F28" s="1">
        <v>-21.0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-14.0</v>
      </c>
      <c r="D30" s="1">
        <v>-17.0</v>
      </c>
      <c r="E30" s="1">
        <v>-61.0</v>
      </c>
      <c r="F30" s="1">
        <v>-75.0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-14.0</v>
      </c>
      <c r="D31" s="1">
        <v>-17.0</v>
      </c>
      <c r="E31" s="1">
        <v>-61.0</v>
      </c>
      <c r="F31" s="1">
        <v>-75.0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-3.0</v>
      </c>
      <c r="D32" s="1">
        <v>-7.0</v>
      </c>
      <c r="E32" s="1">
        <v>-3.0</v>
      </c>
      <c r="F32" s="1">
        <v>39.0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8.0</v>
      </c>
      <c r="D33" s="1">
        <v>0.0</v>
      </c>
      <c r="E33" s="1">
        <v>117.0</v>
      </c>
      <c r="F33" s="1">
        <v>-10.0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5.0</v>
      </c>
      <c r="C3" s="1">
        <v>30.0</v>
      </c>
      <c r="D3" s="1">
        <v>56.0</v>
      </c>
      <c r="E3" s="1">
        <v>57.0</v>
      </c>
      <c r="F3" s="1">
        <v>35.0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12.0</v>
      </c>
      <c r="C4" s="1">
        <v>0.0</v>
      </c>
      <c r="D4" s="1">
        <v>1.0</v>
      </c>
      <c r="E4" s="1">
        <v>42.0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17.0</v>
      </c>
      <c r="C5" s="1">
        <v>30.0</v>
      </c>
      <c r="D5" s="1">
        <v>57.0</v>
      </c>
      <c r="E5" s="1">
        <v>99.0</v>
      </c>
      <c r="F5" s="1">
        <v>35.0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7.0</v>
      </c>
      <c r="C6" s="1">
        <v>28.0</v>
      </c>
      <c r="D6" s="1">
        <v>48.0</v>
      </c>
      <c r="E6" s="1">
        <v>62.0</v>
      </c>
      <c r="F6" s="1">
        <v>11.0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0.0</v>
      </c>
      <c r="D7" s="1">
        <v>0.0</v>
      </c>
      <c r="E7" s="1">
        <v>0.0</v>
      </c>
      <c r="F7" s="1">
        <v>17.0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7.0</v>
      </c>
      <c r="C8" s="1">
        <v>28.0</v>
      </c>
      <c r="D8" s="1">
        <v>48.0</v>
      </c>
      <c r="E8" s="1">
        <v>62.0</v>
      </c>
      <c r="F8" s="1">
        <v>17.0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85.0</v>
      </c>
      <c r="C9" s="1">
        <v>88.0</v>
      </c>
      <c r="D9" s="1">
        <v>0.0</v>
      </c>
      <c r="E9" s="1">
        <v>1.0</v>
      </c>
      <c r="F9" s="1">
        <v>17.0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0.0</v>
      </c>
      <c r="C10" s="1">
        <v>0.0</v>
      </c>
      <c r="D10" s="1">
        <v>2.0</v>
      </c>
      <c r="E10" s="1">
        <v>10.0</v>
      </c>
      <c r="F10" s="1">
        <v>19.0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18.0</v>
      </c>
      <c r="C11" s="1">
        <v>31.0</v>
      </c>
      <c r="D11" s="1">
        <v>60.0</v>
      </c>
      <c r="E11" s="1">
        <v>103.0</v>
      </c>
      <c r="F11" s="1">
        <v>71.0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17.0</v>
      </c>
      <c r="C12" s="1">
        <v>17.0</v>
      </c>
      <c r="D12" s="1">
        <v>34.0</v>
      </c>
      <c r="E12" s="1">
        <v>77.0</v>
      </c>
      <c r="F12" s="1">
        <v>47.0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-57.0</v>
      </c>
      <c r="C13" s="1">
        <v>-98.0</v>
      </c>
      <c r="D13" s="1">
        <v>-1.0</v>
      </c>
      <c r="E13" s="1">
        <v>-2.0</v>
      </c>
      <c r="F13" s="1">
        <v>-6.0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16.0</v>
      </c>
      <c r="C14" s="1">
        <v>16.0</v>
      </c>
      <c r="D14" s="1">
        <v>33.0</v>
      </c>
      <c r="E14" s="1">
        <v>74.0</v>
      </c>
      <c r="F14" s="1">
        <v>41.0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49.0</v>
      </c>
      <c r="C15" s="1">
        <v>49.0</v>
      </c>
      <c r="D15" s="1">
        <v>3.0</v>
      </c>
      <c r="E15" s="1">
        <v>3.0</v>
      </c>
      <c r="F15" s="1">
        <v>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35.0</v>
      </c>
      <c r="C16" s="1">
        <v>48.0</v>
      </c>
      <c r="D16" s="1">
        <v>96.0</v>
      </c>
      <c r="E16" s="1">
        <v>181.0</v>
      </c>
      <c r="F16" s="1">
        <v>119.0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1.0</v>
      </c>
      <c r="C18" s="1">
        <v>91.0</v>
      </c>
      <c r="D18" s="1">
        <v>5.0</v>
      </c>
      <c r="E18" s="1">
        <v>2.0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1.0</v>
      </c>
      <c r="C19" s="1">
        <v>2.0</v>
      </c>
      <c r="D19" s="1">
        <v>5.0</v>
      </c>
      <c r="E19" s="1">
        <v>12.0</v>
      </c>
      <c r="F19" s="1">
        <v>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1.0</v>
      </c>
      <c r="C20" s="1">
        <v>1.0</v>
      </c>
      <c r="D20" s="1">
        <v>1.0</v>
      </c>
      <c r="E20" s="1">
        <v>1.0</v>
      </c>
      <c r="F20" s="1">
        <v>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16.0</v>
      </c>
      <c r="C21" s="1">
        <v>0.0</v>
      </c>
      <c r="D21" s="1">
        <v>1.0</v>
      </c>
      <c r="E21" s="1">
        <v>79.0</v>
      </c>
      <c r="F21" s="1">
        <v>98.0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43.0</v>
      </c>
      <c r="D22" s="1">
        <v>62.0</v>
      </c>
      <c r="E22" s="1">
        <v>13.0</v>
      </c>
      <c r="F22" s="1">
        <v>37.0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4.0</v>
      </c>
      <c r="C23" s="1">
        <v>4.0</v>
      </c>
      <c r="D23" s="1">
        <v>14.0</v>
      </c>
      <c r="E23" s="1">
        <v>18.0</v>
      </c>
      <c r="F23" s="1">
        <v>12.0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13.0</v>
      </c>
      <c r="C24" s="1">
        <v>12.0</v>
      </c>
      <c r="D24" s="1">
        <v>20.0</v>
      </c>
      <c r="E24" s="1">
        <v>35.0</v>
      </c>
      <c r="F24" s="1">
        <v>33.0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0.0</v>
      </c>
      <c r="D25" s="1">
        <v>17.0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0.0</v>
      </c>
      <c r="C26" s="1">
        <v>0.0</v>
      </c>
      <c r="D26" s="1">
        <v>61.0</v>
      </c>
      <c r="E26" s="1">
        <v>37.0</v>
      </c>
      <c r="F26" s="1">
        <v>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17.0</v>
      </c>
      <c r="C27" s="1">
        <v>17.0</v>
      </c>
      <c r="D27" s="1">
        <v>36.0</v>
      </c>
      <c r="E27" s="1">
        <v>53.0</v>
      </c>
      <c r="F27" s="1">
        <v>52.0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57.0</v>
      </c>
      <c r="C28" s="1">
        <v>89.0</v>
      </c>
      <c r="D28" s="1">
        <v>172.0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57.0</v>
      </c>
      <c r="C29" s="1">
        <v>89.0</v>
      </c>
      <c r="D29" s="1">
        <v>172.0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43.0</v>
      </c>
      <c r="C31" s="1">
        <v>1.0</v>
      </c>
      <c r="D31" s="1">
        <v>3.0</v>
      </c>
      <c r="E31" s="1">
        <v>301.0</v>
      </c>
      <c r="F31" s="1">
        <v>311.0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-39.0</v>
      </c>
      <c r="C32" s="1">
        <v>-59.0</v>
      </c>
      <c r="D32" s="1">
        <v>-115.0</v>
      </c>
      <c r="E32" s="1">
        <v>-173.0</v>
      </c>
      <c r="F32" s="1">
        <v>-244.0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1.0</v>
      </c>
      <c r="C33" s="1">
        <v>0.0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-39.0</v>
      </c>
      <c r="C34" s="1">
        <v>-58.0</v>
      </c>
      <c r="D34" s="1">
        <v>-111.0</v>
      </c>
      <c r="E34" s="1">
        <v>127.0</v>
      </c>
      <c r="F34" s="1">
        <v>66.0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17.0</v>
      </c>
      <c r="C35" s="1">
        <v>30.0</v>
      </c>
      <c r="D35" s="1">
        <v>60.0</v>
      </c>
      <c r="E35" s="1">
        <v>127.0</v>
      </c>
      <c r="F35" s="1">
        <v>66.0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35.0</v>
      </c>
      <c r="C36" s="1">
        <v>48.0</v>
      </c>
      <c r="D36" s="1">
        <v>96.0</v>
      </c>
      <c r="E36" s="1">
        <v>181.0</v>
      </c>
      <c r="F36" s="1">
        <v>119.0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1.0</v>
      </c>
      <c r="C38" s="1">
        <v>1.0</v>
      </c>
      <c r="D38" s="1">
        <v>1.0</v>
      </c>
      <c r="E38" s="1">
        <v>4.0</v>
      </c>
      <c r="F38" s="1">
        <v>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1.0</v>
      </c>
      <c r="C39" s="1">
        <v>1.0</v>
      </c>
      <c r="D39" s="1">
        <v>1.0</v>
      </c>
      <c r="E39" s="1">
        <v>4.0</v>
      </c>
      <c r="F39" s="1">
        <v>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 t="s">
        <v>94</v>
      </c>
      <c r="C40" s="1" t="s">
        <v>95</v>
      </c>
      <c r="D40" s="1" t="s">
        <v>96</v>
      </c>
      <c r="E40" s="1" t="s">
        <v>97</v>
      </c>
      <c r="F40" s="1" t="s">
        <v>98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-39.0</v>
      </c>
      <c r="C41" s="1">
        <v>-58.0</v>
      </c>
      <c r="D41" s="1">
        <v>-111.0</v>
      </c>
      <c r="E41" s="1">
        <v>127.0</v>
      </c>
      <c r="F41" s="1">
        <v>66.0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 t="s">
        <v>94</v>
      </c>
      <c r="C42" s="1" t="s">
        <v>95</v>
      </c>
      <c r="D42" s="1" t="s">
        <v>96</v>
      </c>
      <c r="E42" s="1" t="s">
        <v>97</v>
      </c>
      <c r="F42" s="1" t="s">
        <v>98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14.0</v>
      </c>
      <c r="C43" s="1">
        <v>14.0</v>
      </c>
      <c r="D43" s="1">
        <v>22.0</v>
      </c>
      <c r="E43" s="1">
        <v>37.0</v>
      </c>
      <c r="F43" s="1">
        <v>37.0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-3.0</v>
      </c>
      <c r="C44" s="1">
        <v>-16.0</v>
      </c>
      <c r="D44" s="1">
        <v>-34.0</v>
      </c>
      <c r="E44" s="1">
        <v>-62.0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21.0</v>
      </c>
      <c r="C45" s="1">
        <v>26.0</v>
      </c>
      <c r="D45" s="1">
        <v>36.0</v>
      </c>
      <c r="E45" s="1">
        <v>48.0</v>
      </c>
      <c r="F45" s="1">
        <v>51.0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0.0</v>
      </c>
      <c r="C46" s="1">
        <v>3.0</v>
      </c>
      <c r="D46" s="1">
        <v>3.0</v>
      </c>
      <c r="E46" s="1">
        <v>3.0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3.0</v>
      </c>
      <c r="C47" s="1">
        <v>3.0</v>
      </c>
      <c r="D47" s="1">
        <v>5.0</v>
      </c>
      <c r="E47" s="1">
        <v>8.0</v>
      </c>
      <c r="F47" s="1">
        <v>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0.0</v>
      </c>
      <c r="C48" s="1">
        <v>0.0</v>
      </c>
      <c r="D48" s="1">
        <v>89.0</v>
      </c>
      <c r="E48" s="1">
        <v>122.0</v>
      </c>
      <c r="F48" s="1">
        <v>48.0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8.0</v>
      </c>
      <c r="C2" s="1">
        <v>56.0</v>
      </c>
      <c r="D2" s="1">
        <v>2.0</v>
      </c>
      <c r="E2" s="1">
        <v>4.0</v>
      </c>
      <c r="F2" s="1">
        <v>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8.0</v>
      </c>
      <c r="C3" s="1">
        <v>56.0</v>
      </c>
      <c r="D3" s="1">
        <v>2.0</v>
      </c>
      <c r="E3" s="1">
        <v>4.0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14.0</v>
      </c>
      <c r="C4" s="1">
        <v>15.0</v>
      </c>
      <c r="D4" s="1">
        <v>21.0</v>
      </c>
      <c r="E4" s="1">
        <v>34.0</v>
      </c>
      <c r="F4" s="1">
        <v>32.0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-14.0</v>
      </c>
      <c r="C5" s="1">
        <v>-15.0</v>
      </c>
      <c r="D5" s="1">
        <v>-19.0</v>
      </c>
      <c r="E5" s="1">
        <v>-29.0</v>
      </c>
      <c r="F5" s="1">
        <v>-29.0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7.0</v>
      </c>
      <c r="C6" s="1">
        <v>9.0</v>
      </c>
      <c r="D6" s="1">
        <v>21.0</v>
      </c>
      <c r="E6" s="1">
        <v>40.0</v>
      </c>
      <c r="F6" s="1">
        <v>34.0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7.0</v>
      </c>
      <c r="C7" s="1">
        <v>9.0</v>
      </c>
      <c r="D7" s="1">
        <v>21.0</v>
      </c>
      <c r="E7" s="1">
        <v>40.0</v>
      </c>
      <c r="F7" s="1">
        <v>34.0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-21.0</v>
      </c>
      <c r="C8" s="1">
        <v>-24.0</v>
      </c>
      <c r="D8" s="1">
        <v>-40.0</v>
      </c>
      <c r="E8" s="1">
        <v>-70.0</v>
      </c>
      <c r="F8" s="1">
        <v>-64.0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67.0</v>
      </c>
      <c r="C9" s="1">
        <v>8.0</v>
      </c>
      <c r="D9" s="1">
        <v>1.0</v>
      </c>
      <c r="E9" s="1">
        <v>1.0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67.0</v>
      </c>
      <c r="C10" s="1">
        <v>8.0</v>
      </c>
      <c r="D10" s="1">
        <v>1.0</v>
      </c>
      <c r="E10" s="1">
        <v>1.0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-4.0</v>
      </c>
      <c r="C11" s="1">
        <v>-4.0</v>
      </c>
      <c r="D11" s="1">
        <v>-12.0</v>
      </c>
      <c r="E11" s="1">
        <v>-3.0</v>
      </c>
      <c r="F11" s="1">
        <v>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-21.0</v>
      </c>
      <c r="C12" s="1">
        <v>-24.0</v>
      </c>
      <c r="D12" s="1">
        <v>-40.0</v>
      </c>
      <c r="E12" s="1">
        <v>-68.0</v>
      </c>
      <c r="F12" s="1">
        <v>-58.0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0.0</v>
      </c>
      <c r="C13" s="1">
        <v>-23.0</v>
      </c>
      <c r="D13" s="1">
        <v>-2.0</v>
      </c>
      <c r="E13" s="1">
        <v>0.0</v>
      </c>
      <c r="F13" s="1">
        <v>-25.0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0.0</v>
      </c>
      <c r="C14" s="1">
        <v>5.0</v>
      </c>
      <c r="D14" s="1">
        <v>-14.0</v>
      </c>
      <c r="E14" s="1">
        <v>10.0</v>
      </c>
      <c r="F14" s="1">
        <v>83.0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-21.0</v>
      </c>
      <c r="C15" s="1">
        <v>-19.0</v>
      </c>
      <c r="D15" s="1">
        <v>-55.0</v>
      </c>
      <c r="E15" s="1">
        <v>-58.0</v>
      </c>
      <c r="F15" s="1">
        <v>-83.0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-21.0</v>
      </c>
      <c r="C16" s="1">
        <v>-19.0</v>
      </c>
      <c r="D16" s="1">
        <v>-55.0</v>
      </c>
      <c r="E16" s="1">
        <v>-58.0</v>
      </c>
      <c r="F16" s="1">
        <v>-83.0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0.0</v>
      </c>
      <c r="C17" s="1">
        <v>0.0</v>
      </c>
      <c r="D17" s="1">
        <v>0.0</v>
      </c>
      <c r="E17" s="1">
        <v>0.0</v>
      </c>
      <c r="F17" s="1">
        <v>12.0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-21.0</v>
      </c>
      <c r="C18" s="1">
        <v>-19.0</v>
      </c>
      <c r="D18" s="1">
        <v>-55.0</v>
      </c>
      <c r="E18" s="1">
        <v>-58.0</v>
      </c>
      <c r="F18" s="1">
        <v>-71.0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-21.0</v>
      </c>
      <c r="C19" s="1">
        <v>-19.0</v>
      </c>
      <c r="D19" s="1">
        <v>-55.0</v>
      </c>
      <c r="E19" s="1">
        <v>-58.0</v>
      </c>
      <c r="F19" s="1">
        <v>-71.0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-21.0</v>
      </c>
      <c r="C20" s="1">
        <v>-19.0</v>
      </c>
      <c r="D20" s="1">
        <v>-55.0</v>
      </c>
      <c r="E20" s="1">
        <v>-58.0</v>
      </c>
      <c r="F20" s="1">
        <v>-71.0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-21.0</v>
      </c>
      <c r="C21" s="1">
        <v>-19.0</v>
      </c>
      <c r="D21" s="1">
        <v>-55.0</v>
      </c>
      <c r="E21" s="1">
        <v>-58.0</v>
      </c>
      <c r="F21" s="1">
        <v>-83.0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129</v>
      </c>
      <c r="C23" s="1" t="s">
        <v>130</v>
      </c>
      <c r="D23" s="1" t="s">
        <v>131</v>
      </c>
      <c r="E23" s="1" t="s">
        <v>132</v>
      </c>
      <c r="F23" s="1" t="s">
        <v>133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1" t="s">
        <v>129</v>
      </c>
      <c r="C24" s="1" t="s">
        <v>130</v>
      </c>
      <c r="D24" s="1" t="s">
        <v>131</v>
      </c>
      <c r="E24" s="1" t="s">
        <v>132</v>
      </c>
      <c r="F24" s="1" t="s">
        <v>135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>
        <v>1.0</v>
      </c>
      <c r="C25" s="1">
        <v>1.0</v>
      </c>
      <c r="D25" s="1">
        <v>1.0</v>
      </c>
      <c r="E25" s="1">
        <v>2.0</v>
      </c>
      <c r="F25" s="1">
        <v>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 t="s">
        <v>129</v>
      </c>
      <c r="C26" s="1" t="s">
        <v>130</v>
      </c>
      <c r="D26" s="1" t="s">
        <v>131</v>
      </c>
      <c r="E26" s="1" t="s">
        <v>132</v>
      </c>
      <c r="F26" s="1" t="s">
        <v>133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129</v>
      </c>
      <c r="C27" s="1" t="s">
        <v>130</v>
      </c>
      <c r="D27" s="1" t="s">
        <v>131</v>
      </c>
      <c r="E27" s="1" t="s">
        <v>132</v>
      </c>
      <c r="F27" s="1" t="s">
        <v>135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>
        <v>1.0</v>
      </c>
      <c r="C28" s="1">
        <v>1.0</v>
      </c>
      <c r="D28" s="1">
        <v>1.0</v>
      </c>
      <c r="E28" s="1">
        <v>2.0</v>
      </c>
      <c r="F28" s="1">
        <v>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 t="s">
        <v>141</v>
      </c>
      <c r="C29" s="1" t="s">
        <v>142</v>
      </c>
      <c r="D29" s="1" t="s">
        <v>143</v>
      </c>
      <c r="E29" s="1" t="s">
        <v>144</v>
      </c>
      <c r="F29" s="1" t="s">
        <v>145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 t="s">
        <v>141</v>
      </c>
      <c r="C30" s="1" t="s">
        <v>142</v>
      </c>
      <c r="D30" s="1" t="s">
        <v>143</v>
      </c>
      <c r="E30" s="1" t="s">
        <v>144</v>
      </c>
      <c r="F30" s="1" t="s">
        <v>145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>
        <v>-21.0</v>
      </c>
      <c r="C32" s="1">
        <v>-24.0</v>
      </c>
      <c r="D32" s="1">
        <v>-39.0</v>
      </c>
      <c r="E32" s="1">
        <v>-69.0</v>
      </c>
      <c r="F32" s="1">
        <v>-60.0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>
        <v>-21.0</v>
      </c>
      <c r="C33" s="1">
        <v>-24.0</v>
      </c>
      <c r="D33" s="1">
        <v>-40.0</v>
      </c>
      <c r="E33" s="1">
        <v>-70.0</v>
      </c>
      <c r="F33" s="1">
        <v>-64.0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>
        <v>-21.0</v>
      </c>
      <c r="C34" s="1">
        <v>-24.0</v>
      </c>
      <c r="D34" s="1">
        <v>-40.0</v>
      </c>
      <c r="E34" s="1">
        <v>-70.0</v>
      </c>
      <c r="F34" s="1">
        <v>-64.0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150</v>
      </c>
      <c r="B35" s="1">
        <v>-18.0</v>
      </c>
      <c r="C35" s="1">
        <v>-20.0</v>
      </c>
      <c r="D35" s="1">
        <v>-35.0</v>
      </c>
      <c r="E35" s="1">
        <v>-63.0</v>
      </c>
      <c r="F35" s="1">
        <v>-54.0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151</v>
      </c>
      <c r="B36" s="1">
        <v>8.0</v>
      </c>
      <c r="C36" s="1">
        <v>56.0</v>
      </c>
      <c r="D36" s="1">
        <v>2.0</v>
      </c>
      <c r="E36" s="1">
        <v>4.0</v>
      </c>
      <c r="F36" s="1">
        <v>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152</v>
      </c>
      <c r="B37" s="1">
        <v>-13.0</v>
      </c>
      <c r="C37" s="1">
        <v>-15.0</v>
      </c>
      <c r="D37" s="1">
        <v>-25.0</v>
      </c>
      <c r="E37" s="1">
        <v>-43.0</v>
      </c>
      <c r="F37" s="1">
        <v>-36.0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154</v>
      </c>
      <c r="B39" s="1">
        <v>7.0</v>
      </c>
      <c r="C39" s="1">
        <v>9.0</v>
      </c>
      <c r="D39" s="1">
        <v>21.0</v>
      </c>
      <c r="E39" s="1">
        <v>40.0</v>
      </c>
      <c r="F39" s="1">
        <v>37.0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155</v>
      </c>
      <c r="B40" s="1">
        <v>14.0</v>
      </c>
      <c r="C40" s="1">
        <v>15.0</v>
      </c>
      <c r="D40" s="1">
        <v>21.0</v>
      </c>
      <c r="E40" s="1">
        <v>34.0</v>
      </c>
      <c r="F40" s="1">
        <v>10.0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156</v>
      </c>
      <c r="B41" s="1">
        <v>2.0</v>
      </c>
      <c r="C41" s="1">
        <v>3.0</v>
      </c>
      <c r="D41" s="1">
        <v>4.0</v>
      </c>
      <c r="E41" s="1">
        <v>6.0</v>
      </c>
      <c r="F41" s="1">
        <v>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157</v>
      </c>
      <c r="B42" s="1">
        <v>4.0</v>
      </c>
      <c r="C42" s="1">
        <v>7.0</v>
      </c>
      <c r="D42" s="1">
        <v>35.0</v>
      </c>
      <c r="E42" s="1">
        <v>3.0</v>
      </c>
      <c r="F42" s="1">
        <v>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158</v>
      </c>
      <c r="B43" s="1">
        <v>16.0</v>
      </c>
      <c r="C43" s="1">
        <v>20.0</v>
      </c>
      <c r="D43" s="1">
        <v>1.0</v>
      </c>
      <c r="E43" s="1">
        <v>13.0</v>
      </c>
      <c r="F43" s="1">
        <v>10.0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159</v>
      </c>
      <c r="B44" s="1">
        <v>20.0</v>
      </c>
      <c r="C44" s="1">
        <v>27.0</v>
      </c>
      <c r="D44" s="1">
        <v>2.0</v>
      </c>
      <c r="E44" s="1">
        <v>16.0</v>
      </c>
      <c r="F44" s="1">
        <v>11.0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161</v>
      </c>
      <c r="B3" s="1">
        <v>0.0</v>
      </c>
      <c r="C3" s="1" t="s">
        <v>162</v>
      </c>
      <c r="D3" s="1" t="s">
        <v>163</v>
      </c>
      <c r="E3" s="1" t="s">
        <v>164</v>
      </c>
      <c r="F3" s="1" t="s">
        <v>165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166</v>
      </c>
      <c r="B4" s="1">
        <v>0.0</v>
      </c>
      <c r="C4" s="1" t="s">
        <v>167</v>
      </c>
      <c r="D4" s="1" t="s">
        <v>168</v>
      </c>
      <c r="E4" s="1" t="s">
        <v>169</v>
      </c>
      <c r="F4" s="1" t="s">
        <v>170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171</v>
      </c>
      <c r="B5" s="1">
        <v>0.0</v>
      </c>
      <c r="C5" s="1" t="s">
        <v>172</v>
      </c>
      <c r="D5" s="1" t="s">
        <v>173</v>
      </c>
      <c r="E5" s="1" t="s">
        <v>174</v>
      </c>
      <c r="F5" s="1" t="s">
        <v>175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176</v>
      </c>
      <c r="B6" s="1">
        <v>0.0</v>
      </c>
      <c r="C6" s="1" t="s">
        <v>177</v>
      </c>
      <c r="D6" s="1" t="s">
        <v>178</v>
      </c>
      <c r="E6" s="1" t="s">
        <v>179</v>
      </c>
      <c r="F6" s="1" t="s">
        <v>175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>
        <v>-1.0</v>
      </c>
      <c r="C8" s="1">
        <v>0.0</v>
      </c>
      <c r="D8" s="1" t="s">
        <v>182</v>
      </c>
      <c r="E8" s="1" t="s">
        <v>183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184</v>
      </c>
      <c r="B9" s="1">
        <v>0.0</v>
      </c>
      <c r="C9" s="1">
        <v>0.0</v>
      </c>
      <c r="D9" s="1" t="s">
        <v>185</v>
      </c>
      <c r="E9" s="1" t="s">
        <v>186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187</v>
      </c>
      <c r="B10" s="1">
        <v>-2.0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188</v>
      </c>
      <c r="B11" s="1">
        <v>-2.0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189</v>
      </c>
      <c r="B12" s="1">
        <v>-2.0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190</v>
      </c>
      <c r="B13" s="1">
        <v>-2.0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191</v>
      </c>
      <c r="B14" s="1">
        <v>-2.0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192</v>
      </c>
      <c r="B15" s="1">
        <v>-2.0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193</v>
      </c>
      <c r="B16" s="1">
        <v>-1.0</v>
      </c>
      <c r="C16" s="1">
        <v>0.0</v>
      </c>
      <c r="D16" s="1" t="s">
        <v>194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195</v>
      </c>
      <c r="B17" s="1">
        <v>0.0</v>
      </c>
      <c r="C17" s="1">
        <v>0.0</v>
      </c>
      <c r="D17" s="1" t="s">
        <v>196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197</v>
      </c>
      <c r="B18" s="1">
        <v>0.0</v>
      </c>
      <c r="C18" s="1">
        <v>0.0</v>
      </c>
      <c r="D18" s="1" t="s">
        <v>196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198</v>
      </c>
      <c r="B20" s="1">
        <v>0.0</v>
      </c>
      <c r="C20" s="1" t="s">
        <v>199</v>
      </c>
      <c r="D20" s="1" t="s">
        <v>200</v>
      </c>
      <c r="E20" s="1" t="s">
        <v>201</v>
      </c>
      <c r="F20" s="1" t="s">
        <v>202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203</v>
      </c>
      <c r="B21" s="1">
        <v>0.0</v>
      </c>
      <c r="C21" s="1" t="s">
        <v>201</v>
      </c>
      <c r="D21" s="1" t="s">
        <v>204</v>
      </c>
      <c r="E21" s="1" t="s">
        <v>205</v>
      </c>
      <c r="F21" s="1" t="s">
        <v>206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207</v>
      </c>
      <c r="B22" s="1">
        <v>0.0</v>
      </c>
      <c r="C22" s="1" t="s">
        <v>208</v>
      </c>
      <c r="D22" s="1" t="s">
        <v>209</v>
      </c>
      <c r="E22" s="1" t="s">
        <v>210</v>
      </c>
      <c r="F22" s="1" t="s">
        <v>211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213</v>
      </c>
      <c r="B24" s="1" t="s">
        <v>214</v>
      </c>
      <c r="C24" s="1" t="s">
        <v>215</v>
      </c>
      <c r="D24" s="1" t="s">
        <v>216</v>
      </c>
      <c r="E24" s="1" t="s">
        <v>217</v>
      </c>
      <c r="F24" s="1" t="s">
        <v>218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219</v>
      </c>
      <c r="B25" s="1" t="s">
        <v>220</v>
      </c>
      <c r="C25" s="1" t="s">
        <v>221</v>
      </c>
      <c r="D25" s="1" t="s">
        <v>222</v>
      </c>
      <c r="E25" s="1" t="s">
        <v>223</v>
      </c>
      <c r="F25" s="1" t="s">
        <v>224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225</v>
      </c>
      <c r="B26" s="1" t="s">
        <v>226</v>
      </c>
      <c r="C26" s="1" t="s">
        <v>227</v>
      </c>
      <c r="D26" s="1" t="s">
        <v>228</v>
      </c>
      <c r="E26" s="1" t="s">
        <v>229</v>
      </c>
      <c r="F26" s="1" t="s">
        <v>230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231</v>
      </c>
      <c r="B27" s="1">
        <v>0.0</v>
      </c>
      <c r="C27" s="1" t="s">
        <v>232</v>
      </c>
      <c r="D27" s="1" t="s">
        <v>233</v>
      </c>
      <c r="E27" s="1" t="s">
        <v>234</v>
      </c>
      <c r="F27" s="1" t="s">
        <v>235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236</v>
      </c>
      <c r="B28" s="1">
        <v>0.0</v>
      </c>
      <c r="C28" s="1" t="s">
        <v>237</v>
      </c>
      <c r="D28" s="1" t="s">
        <v>238</v>
      </c>
      <c r="E28" s="1" t="s">
        <v>239</v>
      </c>
      <c r="F28" s="1" t="s">
        <v>240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242</v>
      </c>
      <c r="B30" s="1" t="s">
        <v>243</v>
      </c>
      <c r="C30" s="1" t="s">
        <v>244</v>
      </c>
      <c r="D30" s="1" t="s">
        <v>245</v>
      </c>
      <c r="E30" s="1" t="s">
        <v>246</v>
      </c>
      <c r="F30" s="1" t="s">
        <v>247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248</v>
      </c>
      <c r="B31" s="1" t="s">
        <v>249</v>
      </c>
      <c r="C31" s="1" t="s">
        <v>250</v>
      </c>
      <c r="D31" s="1" t="s">
        <v>251</v>
      </c>
      <c r="E31" s="1" t="s">
        <v>252</v>
      </c>
      <c r="F31" s="1" t="s">
        <v>253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254</v>
      </c>
      <c r="B32" s="1" t="s">
        <v>255</v>
      </c>
      <c r="C32" s="1" t="s">
        <v>256</v>
      </c>
      <c r="D32" s="1" t="s">
        <v>257</v>
      </c>
      <c r="E32" s="1" t="s">
        <v>258</v>
      </c>
      <c r="F32" s="1" t="s">
        <v>259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260</v>
      </c>
      <c r="B33" s="1" t="s">
        <v>261</v>
      </c>
      <c r="C33" s="1" t="s">
        <v>262</v>
      </c>
      <c r="D33" s="1" t="s">
        <v>263</v>
      </c>
      <c r="E33" s="1" t="s">
        <v>264</v>
      </c>
      <c r="F33" s="1" t="s">
        <v>265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266</v>
      </c>
      <c r="B34" s="1" t="s">
        <v>267</v>
      </c>
      <c r="C34" s="1" t="s">
        <v>268</v>
      </c>
      <c r="D34" s="1" t="s">
        <v>269</v>
      </c>
      <c r="E34" s="1" t="s">
        <v>270</v>
      </c>
      <c r="F34" s="1">
        <v>44.0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271</v>
      </c>
      <c r="B35" s="1" t="s">
        <v>272</v>
      </c>
      <c r="C35" s="1" t="s">
        <v>273</v>
      </c>
      <c r="D35" s="1" t="s">
        <v>274</v>
      </c>
      <c r="E35" s="1" t="s">
        <v>275</v>
      </c>
      <c r="F35" s="1" t="s">
        <v>276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277</v>
      </c>
      <c r="B36" s="1" t="s">
        <v>278</v>
      </c>
      <c r="C36" s="1" t="s">
        <v>279</v>
      </c>
      <c r="D36" s="1" t="s">
        <v>280</v>
      </c>
      <c r="E36" s="1">
        <v>1.0</v>
      </c>
      <c r="F36" s="1" t="s">
        <v>281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282</v>
      </c>
      <c r="B37" s="1" t="s">
        <v>283</v>
      </c>
      <c r="C37" s="1" t="s">
        <v>284</v>
      </c>
      <c r="D37" s="1" t="s">
        <v>285</v>
      </c>
      <c r="E37" s="1" t="s">
        <v>286</v>
      </c>
      <c r="F37" s="1" t="s">
        <v>287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288</v>
      </c>
      <c r="B38" s="1" t="s">
        <v>289</v>
      </c>
      <c r="C38" s="1" t="s">
        <v>290</v>
      </c>
      <c r="D38" s="1" t="s">
        <v>291</v>
      </c>
      <c r="E38" s="1" t="s">
        <v>292</v>
      </c>
      <c r="F38" s="1" t="s">
        <v>281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294</v>
      </c>
      <c r="B40" s="1">
        <v>0.0</v>
      </c>
      <c r="C40" s="1" t="s">
        <v>295</v>
      </c>
      <c r="D40" s="1" t="s">
        <v>296</v>
      </c>
      <c r="E40" s="1" t="s">
        <v>297</v>
      </c>
      <c r="F40" s="1" t="s">
        <v>298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299</v>
      </c>
      <c r="B41" s="1">
        <v>0.0</v>
      </c>
      <c r="C41" s="1" t="s">
        <v>300</v>
      </c>
      <c r="D41" s="1" t="s">
        <v>301</v>
      </c>
      <c r="E41" s="1" t="s">
        <v>302</v>
      </c>
      <c r="F41" s="1" t="s">
        <v>303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304</v>
      </c>
      <c r="B42" s="1">
        <v>0.0</v>
      </c>
      <c r="C42" s="1" t="s">
        <v>305</v>
      </c>
      <c r="D42" s="1" t="s">
        <v>306</v>
      </c>
      <c r="E42" s="1" t="s">
        <v>307</v>
      </c>
      <c r="F42" s="1" t="s">
        <v>308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309</v>
      </c>
      <c r="B43" s="1">
        <v>0.0</v>
      </c>
      <c r="C43" s="1" t="s">
        <v>310</v>
      </c>
      <c r="D43" s="1" t="s">
        <v>311</v>
      </c>
      <c r="E43" s="1" t="s">
        <v>312</v>
      </c>
      <c r="F43" s="1" t="s">
        <v>313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314</v>
      </c>
      <c r="B44" s="1">
        <v>0.0</v>
      </c>
      <c r="C44" s="1" t="s">
        <v>310</v>
      </c>
      <c r="D44" s="1" t="s">
        <v>311</v>
      </c>
      <c r="E44" s="1" t="s">
        <v>312</v>
      </c>
      <c r="F44" s="1" t="s">
        <v>313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315</v>
      </c>
      <c r="B45" s="1">
        <v>0.0</v>
      </c>
      <c r="C45" s="1" t="s">
        <v>316</v>
      </c>
      <c r="D45" s="1" t="s">
        <v>317</v>
      </c>
      <c r="E45" s="1" t="s">
        <v>318</v>
      </c>
      <c r="F45" s="1" t="s">
        <v>319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320</v>
      </c>
      <c r="B46" s="1">
        <v>0.0</v>
      </c>
      <c r="C46" s="1" t="s">
        <v>316</v>
      </c>
      <c r="D46" s="1" t="s">
        <v>317</v>
      </c>
      <c r="E46" s="1" t="s">
        <v>318</v>
      </c>
      <c r="F46" s="1" t="s">
        <v>321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322</v>
      </c>
      <c r="B47" s="1">
        <v>0.0</v>
      </c>
      <c r="C47" s="1" t="s">
        <v>323</v>
      </c>
      <c r="D47" s="1" t="s">
        <v>324</v>
      </c>
      <c r="E47" s="1" t="s">
        <v>325</v>
      </c>
      <c r="F47" s="1" t="s">
        <v>326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327</v>
      </c>
      <c r="B48" s="1">
        <v>0.0</v>
      </c>
      <c r="C48" s="1" t="s">
        <v>328</v>
      </c>
      <c r="D48" s="1" t="s">
        <v>329</v>
      </c>
      <c r="E48" s="1" t="s">
        <v>330</v>
      </c>
      <c r="F48" s="1" t="s">
        <v>331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332</v>
      </c>
      <c r="B49" s="1">
        <v>0.0</v>
      </c>
      <c r="C49" s="1" t="s">
        <v>333</v>
      </c>
      <c r="D49" s="1" t="s">
        <v>334</v>
      </c>
      <c r="E49" s="1" t="s">
        <v>270</v>
      </c>
      <c r="F49" s="1" t="s">
        <v>335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336</v>
      </c>
      <c r="B50" s="1">
        <v>0.0</v>
      </c>
      <c r="C50" s="1" t="s">
        <v>337</v>
      </c>
      <c r="D50" s="1" t="s">
        <v>338</v>
      </c>
      <c r="E50" s="1" t="s">
        <v>339</v>
      </c>
      <c r="F50" s="1" t="s">
        <v>340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341</v>
      </c>
      <c r="B51" s="1">
        <v>0.0</v>
      </c>
      <c r="C51" s="1" t="s">
        <v>342</v>
      </c>
      <c r="D51" s="1" t="s">
        <v>343</v>
      </c>
      <c r="E51" s="1" t="s">
        <v>344</v>
      </c>
      <c r="F51" s="1" t="s">
        <v>345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346</v>
      </c>
      <c r="B52" s="1">
        <v>0.0</v>
      </c>
      <c r="C52" s="1" t="s">
        <v>347</v>
      </c>
      <c r="D52" s="1" t="s">
        <v>348</v>
      </c>
      <c r="E52" s="1" t="s">
        <v>349</v>
      </c>
      <c r="F52" s="1" t="s">
        <v>350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351</v>
      </c>
      <c r="B53" s="1">
        <v>0.0</v>
      </c>
      <c r="C53" s="1" t="s">
        <v>347</v>
      </c>
      <c r="D53" s="1" t="s">
        <v>348</v>
      </c>
      <c r="E53" s="1" t="s">
        <v>349</v>
      </c>
      <c r="F53" s="1" t="s">
        <v>350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352</v>
      </c>
      <c r="B54" s="1">
        <v>0.0</v>
      </c>
      <c r="C54" s="1" t="s">
        <v>353</v>
      </c>
      <c r="D54" s="1" t="s">
        <v>354</v>
      </c>
      <c r="E54" s="1" t="s">
        <v>290</v>
      </c>
      <c r="F54" s="1" t="s">
        <v>355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356</v>
      </c>
      <c r="B55" s="1">
        <v>0.0</v>
      </c>
      <c r="C55" s="1" t="s">
        <v>357</v>
      </c>
      <c r="D55" s="1" t="s">
        <v>358</v>
      </c>
      <c r="E55" s="1" t="s">
        <v>359</v>
      </c>
      <c r="F55" s="1" t="s">
        <v>360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361</v>
      </c>
      <c r="B56" s="1">
        <v>0.0</v>
      </c>
      <c r="C56" s="1">
        <v>0.0</v>
      </c>
      <c r="D56" s="1" t="s">
        <v>362</v>
      </c>
      <c r="E56" s="1" t="s">
        <v>363</v>
      </c>
      <c r="F56" s="1" t="s">
        <v>364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365</v>
      </c>
      <c r="B57" s="1">
        <v>0.0</v>
      </c>
      <c r="C57" s="1">
        <v>0.0</v>
      </c>
      <c r="D57" s="1" t="s">
        <v>362</v>
      </c>
      <c r="E57" s="1" t="s">
        <v>363</v>
      </c>
      <c r="F57" s="1" t="s">
        <v>364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367</v>
      </c>
      <c r="B59" s="1">
        <v>0.0</v>
      </c>
      <c r="C59" s="1">
        <v>0.0</v>
      </c>
      <c r="D59" s="1" t="s">
        <v>368</v>
      </c>
      <c r="E59" s="1" t="s">
        <v>369</v>
      </c>
      <c r="F59" s="1" t="s">
        <v>370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371</v>
      </c>
      <c r="B60" s="1">
        <v>0.0</v>
      </c>
      <c r="C60" s="1">
        <v>0.0</v>
      </c>
      <c r="D60" s="1" t="s">
        <v>372</v>
      </c>
      <c r="E60" s="1" t="s">
        <v>373</v>
      </c>
      <c r="F60" s="1" t="s">
        <v>374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375</v>
      </c>
      <c r="B61" s="1">
        <v>0.0</v>
      </c>
      <c r="C61" s="1">
        <v>0.0</v>
      </c>
      <c r="D61" s="1" t="s">
        <v>376</v>
      </c>
      <c r="E61" s="1" t="s">
        <v>377</v>
      </c>
      <c r="F61" s="1" t="s">
        <v>378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379</v>
      </c>
      <c r="B62" s="1">
        <v>0.0</v>
      </c>
      <c r="C62" s="1">
        <v>0.0</v>
      </c>
      <c r="D62" s="1" t="s">
        <v>380</v>
      </c>
      <c r="E62" s="1" t="s">
        <v>381</v>
      </c>
      <c r="F62" s="1" t="s">
        <v>382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383</v>
      </c>
      <c r="B63" s="1">
        <v>0.0</v>
      </c>
      <c r="C63" s="1">
        <v>0.0</v>
      </c>
      <c r="D63" s="1" t="s">
        <v>380</v>
      </c>
      <c r="E63" s="1" t="s">
        <v>381</v>
      </c>
      <c r="F63" s="1" t="s">
        <v>382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384</v>
      </c>
      <c r="B64" s="1">
        <v>0.0</v>
      </c>
      <c r="C64" s="1">
        <v>0.0</v>
      </c>
      <c r="D64" s="1" t="s">
        <v>385</v>
      </c>
      <c r="E64" s="1" t="s">
        <v>386</v>
      </c>
      <c r="F64" s="1" t="s">
        <v>387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388</v>
      </c>
      <c r="B65" s="1">
        <v>0.0</v>
      </c>
      <c r="C65" s="1">
        <v>0.0</v>
      </c>
      <c r="D65" s="1" t="s">
        <v>385</v>
      </c>
      <c r="E65" s="1" t="s">
        <v>386</v>
      </c>
      <c r="F65" s="1" t="s">
        <v>389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390</v>
      </c>
      <c r="B66" s="1">
        <v>0.0</v>
      </c>
      <c r="C66" s="1">
        <v>0.0</v>
      </c>
      <c r="D66" s="1" t="s">
        <v>391</v>
      </c>
      <c r="E66" s="1" t="s">
        <v>392</v>
      </c>
      <c r="F66" s="1" t="s">
        <v>393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394</v>
      </c>
      <c r="B67" s="1">
        <v>0.0</v>
      </c>
      <c r="C67" s="1">
        <v>0.0</v>
      </c>
      <c r="D67" s="1" t="s">
        <v>395</v>
      </c>
      <c r="E67" s="1" t="s">
        <v>396</v>
      </c>
      <c r="F67" s="1" t="s">
        <v>397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398</v>
      </c>
      <c r="B68" s="1">
        <v>0.0</v>
      </c>
      <c r="C68" s="1">
        <v>0.0</v>
      </c>
      <c r="D68" s="1" t="s">
        <v>399</v>
      </c>
      <c r="E68" s="1" t="s">
        <v>400</v>
      </c>
      <c r="F68" s="1" t="s">
        <v>401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402</v>
      </c>
      <c r="B69" s="1">
        <v>0.0</v>
      </c>
      <c r="C69" s="1">
        <v>0.0</v>
      </c>
      <c r="D69" s="1" t="s">
        <v>403</v>
      </c>
      <c r="E69" s="1" t="s">
        <v>404</v>
      </c>
      <c r="F69" s="1" t="s">
        <v>405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406</v>
      </c>
      <c r="B70" s="1">
        <v>0.0</v>
      </c>
      <c r="C70" s="1">
        <v>0.0</v>
      </c>
      <c r="D70" s="1" t="s">
        <v>407</v>
      </c>
      <c r="E70" s="1" t="s">
        <v>408</v>
      </c>
      <c r="F70" s="1" t="s">
        <v>409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410</v>
      </c>
      <c r="B71" s="1">
        <v>0.0</v>
      </c>
      <c r="C71" s="1">
        <v>0.0</v>
      </c>
      <c r="D71" s="1" t="s">
        <v>411</v>
      </c>
      <c r="E71" s="1" t="s">
        <v>412</v>
      </c>
      <c r="F71" s="1" t="s">
        <v>413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414</v>
      </c>
      <c r="B72" s="1">
        <v>0.0</v>
      </c>
      <c r="C72" s="1">
        <v>0.0</v>
      </c>
      <c r="D72" s="1" t="s">
        <v>411</v>
      </c>
      <c r="E72" s="1" t="s">
        <v>412</v>
      </c>
      <c r="F72" s="1" t="s">
        <v>413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415</v>
      </c>
      <c r="B73" s="1">
        <v>0.0</v>
      </c>
      <c r="C73" s="1">
        <v>0.0</v>
      </c>
      <c r="D73" s="1" t="s">
        <v>416</v>
      </c>
      <c r="E73" s="1" t="s">
        <v>417</v>
      </c>
      <c r="F73" s="1">
        <v>23.0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418</v>
      </c>
      <c r="B74" s="1">
        <v>0.0</v>
      </c>
      <c r="C74" s="1">
        <v>0.0</v>
      </c>
      <c r="D74" s="1" t="s">
        <v>419</v>
      </c>
      <c r="E74" s="1" t="s">
        <v>420</v>
      </c>
      <c r="F74" s="1" t="s">
        <v>421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422</v>
      </c>
      <c r="B75" s="1">
        <v>0.0</v>
      </c>
      <c r="C75" s="1">
        <v>0.0</v>
      </c>
      <c r="D75" s="1">
        <v>0.0</v>
      </c>
      <c r="E75" s="1" t="s">
        <v>423</v>
      </c>
      <c r="F75" s="1" t="s">
        <v>424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425</v>
      </c>
      <c r="B76" s="1">
        <v>0.0</v>
      </c>
      <c r="C76" s="1">
        <v>0.0</v>
      </c>
      <c r="D76" s="1">
        <v>0.0</v>
      </c>
      <c r="E76" s="1" t="s">
        <v>423</v>
      </c>
      <c r="F76" s="1" t="s">
        <v>424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426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427</v>
      </c>
      <c r="B78" s="1">
        <v>0.0</v>
      </c>
      <c r="C78" s="1">
        <v>0.0</v>
      </c>
      <c r="D78" s="1">
        <v>0.0</v>
      </c>
      <c r="E78" s="1" t="s">
        <v>428</v>
      </c>
      <c r="F78" s="1" t="s">
        <v>429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430</v>
      </c>
      <c r="B79" s="1">
        <v>0.0</v>
      </c>
      <c r="C79" s="1">
        <v>0.0</v>
      </c>
      <c r="D79" s="1">
        <v>0.0</v>
      </c>
      <c r="E79" s="1" t="s">
        <v>431</v>
      </c>
      <c r="F79" s="1" t="s">
        <v>432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433</v>
      </c>
      <c r="B80" s="1">
        <v>0.0</v>
      </c>
      <c r="C80" s="1">
        <v>0.0</v>
      </c>
      <c r="D80" s="1">
        <v>0.0</v>
      </c>
      <c r="E80" s="1">
        <v>48.0</v>
      </c>
      <c r="F80" s="1" t="s">
        <v>434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435</v>
      </c>
      <c r="B81" s="1">
        <v>0.0</v>
      </c>
      <c r="C81" s="1">
        <v>0.0</v>
      </c>
      <c r="D81" s="1">
        <v>0.0</v>
      </c>
      <c r="E81" s="1" t="s">
        <v>436</v>
      </c>
      <c r="F81" s="1" t="s">
        <v>437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438</v>
      </c>
      <c r="B82" s="1">
        <v>0.0</v>
      </c>
      <c r="C82" s="1">
        <v>0.0</v>
      </c>
      <c r="D82" s="1">
        <v>0.0</v>
      </c>
      <c r="E82" s="1" t="s">
        <v>436</v>
      </c>
      <c r="F82" s="1" t="s">
        <v>437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439</v>
      </c>
      <c r="B83" s="1">
        <v>0.0</v>
      </c>
      <c r="C83" s="1">
        <v>0.0</v>
      </c>
      <c r="D83" s="1">
        <v>0.0</v>
      </c>
      <c r="E83" s="1" t="s">
        <v>440</v>
      </c>
      <c r="F83" s="1" t="s">
        <v>441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442</v>
      </c>
      <c r="B84" s="1">
        <v>0.0</v>
      </c>
      <c r="C84" s="1">
        <v>0.0</v>
      </c>
      <c r="D84" s="1">
        <v>0.0</v>
      </c>
      <c r="E84" s="1" t="s">
        <v>440</v>
      </c>
      <c r="F84" s="1" t="s">
        <v>443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444</v>
      </c>
      <c r="B85" s="1">
        <v>0.0</v>
      </c>
      <c r="C85" s="1">
        <v>0.0</v>
      </c>
      <c r="D85" s="1">
        <v>0.0</v>
      </c>
      <c r="E85" s="1" t="s">
        <v>445</v>
      </c>
      <c r="F85" s="1" t="s">
        <v>446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447</v>
      </c>
      <c r="B86" s="1">
        <v>0.0</v>
      </c>
      <c r="C86" s="1">
        <v>0.0</v>
      </c>
      <c r="D86" s="1">
        <v>0.0</v>
      </c>
      <c r="E86" s="1" t="s">
        <v>448</v>
      </c>
      <c r="F86" s="1" t="s">
        <v>449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450</v>
      </c>
      <c r="B87" s="1">
        <v>0.0</v>
      </c>
      <c r="C87" s="1">
        <v>0.0</v>
      </c>
      <c r="D87" s="1">
        <v>0.0</v>
      </c>
      <c r="E87" s="1" t="s">
        <v>451</v>
      </c>
      <c r="F87" s="1" t="s">
        <v>452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453</v>
      </c>
      <c r="B88" s="1">
        <v>0.0</v>
      </c>
      <c r="C88" s="1">
        <v>0.0</v>
      </c>
      <c r="D88" s="1">
        <v>0.0</v>
      </c>
      <c r="E88" s="1" t="s">
        <v>454</v>
      </c>
      <c r="F88" s="1" t="s">
        <v>455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456</v>
      </c>
      <c r="B89" s="1">
        <v>0.0</v>
      </c>
      <c r="C89" s="1">
        <v>0.0</v>
      </c>
      <c r="D89" s="1">
        <v>0.0</v>
      </c>
      <c r="E89" s="1" t="s">
        <v>457</v>
      </c>
      <c r="F89" s="1" t="s">
        <v>458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459</v>
      </c>
      <c r="B90" s="1">
        <v>0.0</v>
      </c>
      <c r="C90" s="1">
        <v>0.0</v>
      </c>
      <c r="D90" s="1">
        <v>0.0</v>
      </c>
      <c r="E90" s="1" t="s">
        <v>460</v>
      </c>
      <c r="F90" s="1" t="s">
        <v>461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462</v>
      </c>
      <c r="B91" s="1">
        <v>0.0</v>
      </c>
      <c r="C91" s="1">
        <v>0.0</v>
      </c>
      <c r="D91" s="1">
        <v>0.0</v>
      </c>
      <c r="E91" s="1" t="s">
        <v>460</v>
      </c>
      <c r="F91" s="1" t="s">
        <v>461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463</v>
      </c>
      <c r="B92" s="1">
        <v>0.0</v>
      </c>
      <c r="C92" s="1">
        <v>0.0</v>
      </c>
      <c r="D92" s="1">
        <v>0.0</v>
      </c>
      <c r="E92" s="1" t="s">
        <v>464</v>
      </c>
      <c r="F92" s="1" t="s">
        <v>465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466</v>
      </c>
      <c r="B93" s="1">
        <v>0.0</v>
      </c>
      <c r="C93" s="1">
        <v>0.0</v>
      </c>
      <c r="D93" s="1">
        <v>0.0</v>
      </c>
      <c r="E93" s="1" t="s">
        <v>467</v>
      </c>
      <c r="F93" s="1" t="s">
        <v>468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469</v>
      </c>
      <c r="B94" s="1">
        <v>0.0</v>
      </c>
      <c r="C94" s="1">
        <v>0.0</v>
      </c>
      <c r="D94" s="1">
        <v>0.0</v>
      </c>
      <c r="E94" s="1">
        <v>0.0</v>
      </c>
      <c r="F94" s="1" t="s">
        <v>470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471</v>
      </c>
      <c r="B95" s="1">
        <v>0.0</v>
      </c>
      <c r="C95" s="1">
        <v>0.0</v>
      </c>
      <c r="D95" s="1">
        <v>0.0</v>
      </c>
      <c r="E95" s="1">
        <v>0.0</v>
      </c>
      <c r="F95" s="1" t="s">
        <v>470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472</v>
      </c>
      <c r="C1" s="1" t="s">
        <v>473</v>
      </c>
      <c r="D1" s="1" t="s">
        <v>474</v>
      </c>
      <c r="E1" s="1" t="s">
        <v>475</v>
      </c>
      <c r="F1" s="1" t="s">
        <v>476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477</v>
      </c>
      <c r="B2" s="1" t="s">
        <v>478</v>
      </c>
      <c r="C2" s="1" t="s">
        <v>479</v>
      </c>
      <c r="D2" s="1" t="s">
        <v>480</v>
      </c>
      <c r="E2" s="1" t="s">
        <v>481</v>
      </c>
      <c r="F2" s="1" t="s">
        <v>481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482</v>
      </c>
      <c r="B3" s="1" t="s">
        <v>483</v>
      </c>
      <c r="C3" s="1" t="s">
        <v>484</v>
      </c>
      <c r="D3" s="1" t="s">
        <v>485</v>
      </c>
      <c r="E3" s="1" t="s">
        <v>486</v>
      </c>
      <c r="F3" s="1" t="s">
        <v>487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488</v>
      </c>
      <c r="B4" s="1" t="s">
        <v>478</v>
      </c>
      <c r="C4" s="1" t="s">
        <v>489</v>
      </c>
      <c r="D4" s="1" t="s">
        <v>480</v>
      </c>
      <c r="E4" s="1" t="s">
        <v>481</v>
      </c>
      <c r="F4" s="1" t="s">
        <v>481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482</v>
      </c>
      <c r="B5" s="1" t="s">
        <v>483</v>
      </c>
      <c r="C5" s="1" t="s">
        <v>490</v>
      </c>
      <c r="D5" s="1" t="s">
        <v>491</v>
      </c>
      <c r="E5" s="1" t="s">
        <v>486</v>
      </c>
      <c r="F5" s="1" t="s">
        <v>487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492</v>
      </c>
      <c r="B6" s="1" t="s">
        <v>493</v>
      </c>
      <c r="C6" s="1" t="s">
        <v>494</v>
      </c>
      <c r="D6" s="1" t="s">
        <v>495</v>
      </c>
      <c r="E6" s="1" t="s">
        <v>483</v>
      </c>
      <c r="F6" s="1" t="s">
        <v>483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496</v>
      </c>
      <c r="B7" s="1" t="s">
        <v>483</v>
      </c>
      <c r="C7" s="1" t="s">
        <v>497</v>
      </c>
      <c r="D7" s="1" t="s">
        <v>483</v>
      </c>
      <c r="E7" s="1" t="s">
        <v>483</v>
      </c>
      <c r="F7" s="1" t="s">
        <v>483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498</v>
      </c>
      <c r="B8" s="1" t="s">
        <v>483</v>
      </c>
      <c r="C8" s="1" t="s">
        <v>499</v>
      </c>
      <c r="D8" s="1" t="s">
        <v>499</v>
      </c>
      <c r="E8" s="1" t="s">
        <v>483</v>
      </c>
      <c r="F8" s="1" t="s">
        <v>483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500</v>
      </c>
      <c r="B9" s="1" t="s">
        <v>483</v>
      </c>
      <c r="C9" s="1" t="s">
        <v>501</v>
      </c>
      <c r="D9" s="1" t="s">
        <v>483</v>
      </c>
      <c r="E9" s="1" t="s">
        <v>502</v>
      </c>
      <c r="F9" s="1" t="s">
        <v>503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504</v>
      </c>
      <c r="B10" s="1" t="s">
        <v>483</v>
      </c>
      <c r="C10" s="1" t="s">
        <v>505</v>
      </c>
      <c r="D10" s="1" t="s">
        <v>483</v>
      </c>
      <c r="E10" s="1" t="s">
        <v>502</v>
      </c>
      <c r="F10" s="1" t="s">
        <v>503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506</v>
      </c>
      <c r="B11" s="1" t="s">
        <v>483</v>
      </c>
      <c r="C11" s="1" t="s">
        <v>507</v>
      </c>
      <c r="D11" s="1" t="s">
        <v>483</v>
      </c>
      <c r="E11" s="1" t="s">
        <v>483</v>
      </c>
      <c r="F11" s="1" t="s">
        <v>483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508</v>
      </c>
      <c r="B12" s="1" t="s">
        <v>483</v>
      </c>
      <c r="C12" s="1" t="s">
        <v>509</v>
      </c>
      <c r="D12" s="1" t="s">
        <v>483</v>
      </c>
      <c r="E12" s="1" t="s">
        <v>483</v>
      </c>
      <c r="F12" s="1" t="s">
        <v>483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510</v>
      </c>
      <c r="B13" s="1" t="s">
        <v>483</v>
      </c>
      <c r="C13" s="1" t="s">
        <v>511</v>
      </c>
      <c r="D13" s="1" t="s">
        <v>483</v>
      </c>
      <c r="E13" s="1" t="s">
        <v>483</v>
      </c>
      <c r="F13" s="1" t="s">
        <v>483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512</v>
      </c>
      <c r="B14" s="1" t="s">
        <v>483</v>
      </c>
      <c r="C14" s="1" t="s">
        <v>513</v>
      </c>
      <c r="D14" s="1" t="s">
        <v>483</v>
      </c>
      <c r="E14" s="1" t="s">
        <v>483</v>
      </c>
      <c r="F14" s="1" t="s">
        <v>483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514</v>
      </c>
      <c r="B15" s="1" t="s">
        <v>483</v>
      </c>
      <c r="C15" s="1" t="s">
        <v>483</v>
      </c>
      <c r="D15" s="1" t="s">
        <v>483</v>
      </c>
      <c r="E15" s="1" t="s">
        <v>483</v>
      </c>
      <c r="F15" s="1" t="s">
        <v>483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515</v>
      </c>
      <c r="B16" s="1" t="s">
        <v>483</v>
      </c>
      <c r="C16" s="1" t="s">
        <v>483</v>
      </c>
      <c r="D16" s="1" t="s">
        <v>483</v>
      </c>
      <c r="E16" s="1" t="s">
        <v>483</v>
      </c>
      <c r="F16" s="1" t="s">
        <v>483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516</v>
      </c>
      <c r="B17" s="1" t="s">
        <v>517</v>
      </c>
      <c r="C17" s="1" t="s">
        <v>518</v>
      </c>
      <c r="D17" s="1" t="s">
        <v>519</v>
      </c>
      <c r="E17" s="1" t="s">
        <v>483</v>
      </c>
      <c r="F17" s="1" t="s">
        <v>483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520</v>
      </c>
      <c r="B18" s="1" t="s">
        <v>483</v>
      </c>
      <c r="C18" s="1" t="s">
        <v>483</v>
      </c>
      <c r="D18" s="1" t="s">
        <v>483</v>
      </c>
      <c r="E18" s="1" t="s">
        <v>483</v>
      </c>
      <c r="F18" s="1" t="s">
        <v>483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521</v>
      </c>
      <c r="B19" s="1" t="s">
        <v>483</v>
      </c>
      <c r="C19" s="1" t="s">
        <v>522</v>
      </c>
      <c r="D19" s="1" t="s">
        <v>483</v>
      </c>
      <c r="E19" s="1" t="s">
        <v>523</v>
      </c>
      <c r="F19" s="1" t="s">
        <v>524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 t="s">
        <v>483</v>
      </c>
      <c r="C20" s="1" t="s">
        <v>525</v>
      </c>
      <c r="D20" s="1" t="s">
        <v>483</v>
      </c>
      <c r="E20" s="1" t="s">
        <v>483</v>
      </c>
      <c r="F20" s="1" t="s">
        <v>483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 t="s">
        <v>483</v>
      </c>
      <c r="C21" s="1" t="s">
        <v>526</v>
      </c>
      <c r="D21" s="1" t="s">
        <v>483</v>
      </c>
      <c r="E21" s="1" t="s">
        <v>483</v>
      </c>
      <c r="F21" s="1" t="s">
        <v>483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527</v>
      </c>
      <c r="B22" s="1" t="s">
        <v>528</v>
      </c>
      <c r="C22" s="1" t="s">
        <v>529</v>
      </c>
      <c r="D22" s="1" t="s">
        <v>530</v>
      </c>
      <c r="E22" s="1" t="s">
        <v>483</v>
      </c>
      <c r="F22" s="1" t="s">
        <v>483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 t="s">
        <v>483</v>
      </c>
      <c r="C23" s="1" t="s">
        <v>531</v>
      </c>
      <c r="D23" s="1" t="s">
        <v>483</v>
      </c>
      <c r="E23" s="1" t="s">
        <v>483</v>
      </c>
      <c r="F23" s="1" t="s">
        <v>483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532</v>
      </c>
      <c r="B24" s="1" t="s">
        <v>533</v>
      </c>
      <c r="C24" s="1" t="s">
        <v>534</v>
      </c>
      <c r="D24" s="1" t="s">
        <v>535</v>
      </c>
      <c r="E24" s="1" t="s">
        <v>536</v>
      </c>
      <c r="F24" s="1" t="s">
        <v>536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537</v>
      </c>
      <c r="B25" s="1" t="s">
        <v>538</v>
      </c>
      <c r="C25" s="1" t="s">
        <v>539</v>
      </c>
      <c r="D25" s="1" t="s">
        <v>540</v>
      </c>
      <c r="E25" s="1" t="s">
        <v>541</v>
      </c>
      <c r="F25" s="1" t="s">
        <v>541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542</v>
      </c>
      <c r="B26" s="1" t="s">
        <v>543</v>
      </c>
      <c r="C26" s="1" t="s">
        <v>544</v>
      </c>
      <c r="D26" s="1" t="s">
        <v>545</v>
      </c>
      <c r="E26" s="1" t="s">
        <v>483</v>
      </c>
      <c r="F26" s="1" t="s">
        <v>483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546</v>
      </c>
      <c r="B2" s="1" t="s">
        <v>547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548</v>
      </c>
      <c r="B3" s="1" t="s">
        <v>549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550</v>
      </c>
      <c r="B4" s="1" t="s">
        <v>551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552</v>
      </c>
      <c r="B5" s="1" t="s">
        <v>553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554</v>
      </c>
      <c r="B6" s="1" t="s">
        <v>555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556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557</v>
      </c>
      <c r="B8" s="1" t="s">
        <v>558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559</v>
      </c>
      <c r="B9" s="4" t="s">
        <v>560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561</v>
      </c>
      <c r="B10" s="1" t="s">
        <v>562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563</v>
      </c>
      <c r="B11" s="1" t="s">
        <v>564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565</v>
      </c>
      <c r="B12" s="1" t="s">
        <v>562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566</v>
      </c>
      <c r="B13" s="1" t="s">
        <v>567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568</v>
      </c>
      <c r="B14" s="1" t="s">
        <v>569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570</v>
      </c>
      <c r="B15" s="1" t="s">
        <v>567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571</v>
      </c>
      <c r="B16" s="1" t="s">
        <v>572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573</v>
      </c>
      <c r="B17" s="1">
        <v>48.0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574</v>
      </c>
      <c r="B18" s="1" t="s">
        <v>575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576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577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578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579</v>
      </c>
      <c r="B22" s="1">
        <v>3.79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580</v>
      </c>
      <c r="B23" s="1">
        <v>3.75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581</v>
      </c>
      <c r="B24" s="1">
        <v>3.75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582</v>
      </c>
      <c r="B25" s="1">
        <v>3.93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583</v>
      </c>
      <c r="B26" s="1">
        <v>3.79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584</v>
      </c>
      <c r="B27" s="1">
        <v>3.75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585</v>
      </c>
      <c r="B28" s="1">
        <v>3.75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586</v>
      </c>
      <c r="B29" s="1">
        <v>3.93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587</v>
      </c>
      <c r="B30" s="1">
        <v>2.746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588</v>
      </c>
      <c r="B31" s="1">
        <v>-1.9946809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589</v>
      </c>
      <c r="B32" s="1">
        <v>20542.0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590</v>
      </c>
      <c r="B33" s="1">
        <v>20542.0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591</v>
      </c>
      <c r="B34" s="1">
        <v>2370754.0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592</v>
      </c>
      <c r="B35" s="1">
        <v>78290.0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593</v>
      </c>
      <c r="B36" s="1">
        <v>78290.0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594</v>
      </c>
      <c r="B37" s="1">
        <v>3.65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595</v>
      </c>
      <c r="B38" s="1">
        <v>3.92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596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597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598</v>
      </c>
      <c r="B41" s="1">
        <v>1.72074E7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599</v>
      </c>
      <c r="B42" s="1">
        <v>1.52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600</v>
      </c>
      <c r="B43" s="1">
        <v>16.94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601</v>
      </c>
      <c r="B44" s="1">
        <v>50.909466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602</v>
      </c>
      <c r="B45" s="1">
        <v>3.72982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603</v>
      </c>
      <c r="B46" s="1">
        <v>3.0694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604</v>
      </c>
      <c r="B47" s="1" t="s">
        <v>605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606</v>
      </c>
      <c r="B48" s="1">
        <v>2.9638804E7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607</v>
      </c>
      <c r="B49" s="1">
        <v>2920793.0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608</v>
      </c>
      <c r="B50" s="1">
        <v>4588640.0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609</v>
      </c>
      <c r="B51" s="1">
        <v>65095.0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610</v>
      </c>
      <c r="B52" s="1">
        <v>69363.0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611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612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613</v>
      </c>
      <c r="B55" s="1">
        <v>0.014199999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614</v>
      </c>
      <c r="B56" s="1">
        <v>0.21004999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615</v>
      </c>
      <c r="B57" s="1">
        <v>0.23326999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616</v>
      </c>
      <c r="B58" s="1">
        <v>3.27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617</v>
      </c>
      <c r="B59" s="1">
        <v>0.018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618</v>
      </c>
      <c r="B60" s="1">
        <v>4588640.0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619</v>
      </c>
      <c r="B61" s="1">
        <v>14.642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620</v>
      </c>
      <c r="B62" s="1">
        <v>0.25611255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621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622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623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624</v>
      </c>
      <c r="B66" s="1">
        <v>-7.8617E7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625</v>
      </c>
      <c r="B67" s="1">
        <v>-15.59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626</v>
      </c>
      <c r="B68" s="1">
        <v>-0.75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627</v>
      </c>
      <c r="B69" s="1" t="s">
        <v>628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629</v>
      </c>
      <c r="B70" s="1">
        <v>1.7212608E9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630</v>
      </c>
      <c r="B71" s="1">
        <v>87.689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631</v>
      </c>
      <c r="B72" s="1">
        <v>-0.524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632</v>
      </c>
      <c r="B73" s="1">
        <v>-0.24199998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633</v>
      </c>
      <c r="B74" s="1">
        <v>0.22455823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634</v>
      </c>
      <c r="B75" s="1" t="s">
        <v>635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636</v>
      </c>
      <c r="B76" s="1" t="s">
        <v>637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638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640</v>
      </c>
      <c r="B79" s="1" t="s">
        <v>641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642</v>
      </c>
      <c r="B80" s="1" t="s">
        <v>641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643</v>
      </c>
      <c r="B81" s="1">
        <v>1.6220358E9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644</v>
      </c>
      <c r="B82" s="1" t="s">
        <v>645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646</v>
      </c>
      <c r="B83" s="1" t="s">
        <v>647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648</v>
      </c>
      <c r="B84" s="1" t="s">
        <v>649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650</v>
      </c>
      <c r="B85" s="1" t="s">
        <v>651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652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653</v>
      </c>
      <c r="B87" s="1">
        <v>3.75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654</v>
      </c>
      <c r="B88" s="1">
        <v>12.0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655</v>
      </c>
      <c r="B89" s="1">
        <v>12.0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656</v>
      </c>
      <c r="B90" s="1">
        <v>12.0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657</v>
      </c>
      <c r="B91" s="1">
        <v>12.0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658</v>
      </c>
      <c r="B92" s="1" t="s">
        <v>659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660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661</v>
      </c>
      <c r="B94" s="1">
        <v>1.5947E7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662</v>
      </c>
      <c r="B95" s="1">
        <v>3.483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663</v>
      </c>
      <c r="B96" s="1">
        <v>-5.6604E7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664</v>
      </c>
      <c r="B97" s="1">
        <v>3.5741E7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665</v>
      </c>
      <c r="B98" s="1">
        <v>3.817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666</v>
      </c>
      <c r="B99" s="1">
        <v>4.89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667</v>
      </c>
      <c r="B100" s="1">
        <v>338000.0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668</v>
      </c>
      <c r="B101" s="1">
        <v>80.957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669</v>
      </c>
      <c r="B102" s="1">
        <v>0.075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670</v>
      </c>
      <c r="B103" s="1">
        <v>-0.33019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671</v>
      </c>
      <c r="B104" s="1">
        <v>-1.11069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672</v>
      </c>
      <c r="B105" s="1">
        <v>-3.5805E7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673</v>
      </c>
      <c r="B106" s="1">
        <v>-5.7737876E7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674</v>
      </c>
      <c r="B107" s="1">
        <v>-4.2443E7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675</v>
      </c>
      <c r="B108" s="1">
        <v>-180.17455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676</v>
      </c>
      <c r="B109" s="1" t="s">
        <v>605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677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-14.0</v>
      </c>
      <c r="D3" s="1">
        <v>-17.0</v>
      </c>
      <c r="E3" s="1">
        <v>-61.0</v>
      </c>
      <c r="F3" s="1">
        <v>-75.0</v>
      </c>
      <c r="G3" s="1">
        <f>IF(F3*FORECAST(G2,B3:F3,B2:F2)&gt;0,FORECAST(G2,B3:F3,B2:F2),F3)*$X$1</f>
        <v>-92.5</v>
      </c>
      <c r="H3" s="1">
        <f>IF(G3*FORECAST(H2,B3:G3,B2:G2)&gt;0,FORECAST(H2,B3:G3,B2:G2),G3)*$X$1</f>
        <v>-112.2</v>
      </c>
      <c r="I3" s="1">
        <f>IF(H3*FORECAST(I2,B3:H3,B2:H2)&gt;0,FORECAST(I2,B3:H3,B2:H2),H3)*$X$1</f>
        <v>-131.9</v>
      </c>
      <c r="J3" s="1">
        <f>IF(I3*FORECAST(J2,B3:I3,B2:I2)&gt;0,FORECAST(J2,B3:I3,B2:I2),I3)*$X$1</f>
        <v>-151.6</v>
      </c>
      <c r="K3" s="1">
        <f>IF(J3*FORECAST(K2,B3:J3,B2:J2)&gt;0,FORECAST(K2,B3:J3,B2:J2),J3)*$X$1</f>
        <v>-171.3</v>
      </c>
      <c r="L3" s="1">
        <f>IF(K3*FORECAST(L2,B3:K3,B2:K2)&gt;0,FORECAST(L2,B3:K3,B2:K2),K3)*$X$1</f>
        <v>-191</v>
      </c>
      <c r="M3" s="1">
        <f>IF(L3*FORECAST(M2,B3:L3,B2:L2)&gt;0,FORECAST(M2,B3:L3,B2:L2),L3)*$X$1</f>
        <v>-210.7</v>
      </c>
      <c r="N3" s="5">
        <f>IF(M3*FORECAST(N2,B3:M3,B2:M2)&gt;0,FORECAST(N2,B3:M3,B2:M2),M3)*$X$1</f>
        <v>-230.4</v>
      </c>
      <c r="O3" s="5">
        <f>IF(N3*FORECAST(O2,B3:N3,B2:N2)&gt;0,FORECAST(O2,B3:N3,B2:N2),N3)*$X$1</f>
        <v>-250.1</v>
      </c>
      <c r="P3" s="5">
        <f>IF(O3*FORECAST(P2,B3:O3,B2:O2)&gt;0,FORECAST(P2,B3:O3,B2:O2),O3)*$X$1</f>
        <v>-269.8</v>
      </c>
      <c r="Q3" s="5">
        <f>IF(P3*FORECAST(Q2,B3:P3,B2:P2)&gt;0,FORECAST(Q2,B3:P3,B2:P2),P3)*$X$1</f>
        <v>-289.5</v>
      </c>
      <c r="R3" s="5">
        <f>IF(Q3*FORECAST(R2,B3:Q3,B2:Q2)&gt;0,FORECAST(R2,B3:Q3,B2:Q2),Q3)*$X$1</f>
        <v>-309.2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-3.0</v>
      </c>
      <c r="C4" s="1">
        <v>-16.0</v>
      </c>
      <c r="D4" s="1">
        <v>-34.0</v>
      </c>
      <c r="E4" s="1">
        <v>-62.0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678</v>
      </c>
      <c r="B5" s="1">
        <v>1.0</v>
      </c>
      <c r="C5" s="1">
        <v>1.0</v>
      </c>
      <c r="D5" s="1">
        <v>1.0</v>
      </c>
      <c r="E5" s="1">
        <v>2.0</v>
      </c>
      <c r="F5" s="1">
        <v>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679</v>
      </c>
      <c r="L7" s="1">
        <f>IF(R3*FORECAST(R2,B3:R3,B2:R2)&gt;0,FORECAST(R2,B3:R3,B2:R2),Q3)*$X$1 * (1+0.02)/(0.0874-0.02)</f>
        <v>-4679.287834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680</v>
      </c>
      <c r="L8" s="6">
        <f t="array" ref="L8">NPV(0.0874,H3:R3)</f>
        <v>-1339.508293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681</v>
      </c>
      <c r="L9" s="6">
        <f t="array" ref="L9">NPV(0.0874,H16:R16)</f>
        <v>-1861.646187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682</v>
      </c>
      <c r="L10" s="6">
        <f>L8 + L9</f>
        <v>-3201.15448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683</v>
      </c>
      <c r="L12" s="6">
        <f>L10 - L11</f>
        <v>-3202.15448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684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-800.5386201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-4679.287834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-21.0</v>
      </c>
      <c r="C3" s="1">
        <v>-19.0</v>
      </c>
      <c r="D3" s="1">
        <v>-55.0</v>
      </c>
      <c r="E3" s="1">
        <v>-58.0</v>
      </c>
      <c r="F3" s="1">
        <v>-71.0</v>
      </c>
      <c r="G3" s="1">
        <f>IF(F3*FORECAST(G2,B3:F3,B2:F2)&gt;0,FORECAST(G2,B3:F3,B2:F2),F3)*$X$1</f>
        <v>-86.5</v>
      </c>
      <c r="H3" s="1">
        <f>IF(G3*FORECAST(H2,B3:G3,B2:G2)&gt;0,FORECAST(H2,B3:G3,B2:G2),G3)*$X$1</f>
        <v>-100.4</v>
      </c>
      <c r="I3" s="1">
        <f>IF(H3*FORECAST(I2,B3:H3,B2:H2)&gt;0,FORECAST(I2,B3:H3,B2:H2),H3)*$X$1</f>
        <v>-114.3</v>
      </c>
      <c r="J3" s="1">
        <f>IF(I3*FORECAST(J2,B3:I3,B2:I2)&gt;0,FORECAST(J2,B3:I3,B2:I2),I3)*$X$1</f>
        <v>-128.2</v>
      </c>
      <c r="K3" s="1">
        <f>IF(J3*FORECAST(K2,B3:J3,B2:J2)&gt;0,FORECAST(K2,B3:J3,B2:J2),J3)*$X$1</f>
        <v>-142.1</v>
      </c>
      <c r="L3" s="1">
        <f>IF(K3*FORECAST(L2,B3:K3,B2:K2)&gt;0,FORECAST(L2,B3:K3,B2:K2),K3)*$X$1</f>
        <v>-156</v>
      </c>
      <c r="M3" s="1">
        <f>IF(L3*FORECAST(M2,B3:L3,B2:L2)&gt;0,FORECAST(M2,B3:L3,B2:L2),L3)*$X$1</f>
        <v>-169.9</v>
      </c>
      <c r="N3" s="5">
        <f>IF(M3*FORECAST(N2,B3:M3,B2:M2)&gt;0,FORECAST(N2,B3:M3,B2:M2),M3)*$X$1</f>
        <v>-183.8</v>
      </c>
      <c r="O3" s="5">
        <f>IF(N3*FORECAST(O2,B3:N3,B2:N2)&gt;0,FORECAST(O2,B3:N3,B2:N2),N3)*$X$1</f>
        <v>-197.7</v>
      </c>
      <c r="P3" s="5">
        <f>IF(O3*FORECAST(P2,B3:O3,B2:O2)&gt;0,FORECAST(P2,B3:O3,B2:O2),O3)*$X$1</f>
        <v>-211.6</v>
      </c>
      <c r="Q3" s="5">
        <f>IF(P3*FORECAST(Q2,B3:P3,B2:P2)&gt;0,FORECAST(Q2,B3:P3,B2:P2),P3)*$X$1</f>
        <v>-225.5</v>
      </c>
      <c r="R3" s="5">
        <f>IF(Q3*FORECAST(R2,B3:Q3,B2:Q2)&gt;0,FORECAST(R2,B3:Q3,B2:Q2),Q3)*$X$1</f>
        <v>-239.4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-3.0</v>
      </c>
      <c r="C4" s="1">
        <v>-16.0</v>
      </c>
      <c r="D4" s="1">
        <v>-34.0</v>
      </c>
      <c r="E4" s="1">
        <v>-62.0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678</v>
      </c>
      <c r="B5" s="1">
        <v>1.0</v>
      </c>
      <c r="C5" s="1">
        <v>1.0</v>
      </c>
      <c r="D5" s="1">
        <v>1.0</v>
      </c>
      <c r="E5" s="1">
        <v>2.0</v>
      </c>
      <c r="F5" s="1">
        <v>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679</v>
      </c>
      <c r="L7" s="1">
        <f>IF(R3*FORECAST(R2,B3:R3,B2:R2)&gt;0,FORECAST(R2,B3:R3,B2:R2),Q3)*$X$1 * (1+0.02)/(0.0874-0.02)</f>
        <v>-3622.967359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680</v>
      </c>
      <c r="L8" s="6">
        <f t="array" ref="L8">NPV(0.0874,H3:R3)</f>
        <v>-1091.42582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681</v>
      </c>
      <c r="L9" s="6">
        <f t="array" ref="L9">NPV(0.0874,H16:R16)</f>
        <v>-1441.391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682</v>
      </c>
      <c r="L10" s="6">
        <f>L8 + L9</f>
        <v>-2532.81682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683</v>
      </c>
      <c r="L12" s="6">
        <f>L10 - L11</f>
        <v>-2533.81682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684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-633.4542049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-3622.967359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