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<sst xmlns="http://schemas.openxmlformats.org/spreadsheetml/2006/main" count="739" uniqueCount="522">
  <si>
    <t>ticker</t>
  </si>
  <si>
    <t>SNPX</t>
  </si>
  <si>
    <t>nombre</t>
  </si>
  <si>
    <t>SYNAPTOGENIX INC</t>
  </si>
  <si>
    <t>empresa</t>
  </si>
  <si>
    <t>Biotechnology &amp; Medical Research</t>
  </si>
  <si>
    <t>Open</t>
  </si>
  <si>
    <t>Target Price</t>
  </si>
  <si>
    <t>Upside</t>
  </si>
  <si>
    <t>-1297.95%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</si>
  <si>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</si>
  <si>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</si>
  <si>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</si>
  <si>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</si>
  <si>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</si>
  <si>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</si>
  <si>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</si>
  <si>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</si>
  <si>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240.00%</t>
  </si>
  <si>
    <t>Total Assets Growth</t>
  </si>
  <si>
    <t>183.33%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</si>
  <si>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</si>
  <si>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</si>
  <si>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</si>
  <si>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</si>
  <si>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</si>
  <si>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</si>
  <si>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</si>
  <si>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</si>
  <si>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</si>
  <si>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</si>
  <si>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</si>
  <si>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</si>
  <si>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</si>
  <si>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</si>
  <si>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</si>
  <si>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Issuance of Preferred Stock</t>
  </si>
  <si>
    <t>Repurchase of Preferred Stock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</si>
  <si>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</si>
  <si>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</si>
  <si>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</si>
  <si>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</si>
  <si>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</si>
  <si>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</si>
  <si>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</si>
  <si>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</si>
  <si>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</si>
  <si>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</si>
  <si>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</si>
  <si>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</si>
  <si>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</si>
  <si>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</si>
  <si>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</si>
  <si>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</si>
  <si>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</si>
  <si>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Net Property Plant And Equipment</t>
  </si>
  <si>
    <t>Long-term Investments</t>
  </si>
  <si>
    <t>Total Assets</t>
  </si>
  <si>
    <t>Liabilities</t>
  </si>
  <si>
    <t>Accounts Payable, Total</t>
  </si>
  <si>
    <t>Accrued Expenses, Total</t>
  </si>
  <si>
    <t>Other Current Liabilities</t>
  </si>
  <si>
    <t>Total Current Liabilities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</si>
  <si>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</si>
  <si>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</si>
  <si>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</si>
  <si>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</si>
  <si>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</si>
  <si>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</si>
  <si>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</si>
  <si>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</si>
  <si>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</si>
  <si>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</si>
  <si>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</si>
  <si>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</si>
  <si>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</si>
  <si>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</si>
  <si>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141.15</t>
  </si>
  <si>
    <t>102.15</t>
  </si>
  <si>
    <t>124.55</t>
  </si>
  <si>
    <t>112.47</t>
  </si>
  <si>
    <t>25.27</t>
  </si>
  <si>
    <t>Tangible Book Value</t>
  </si>
  <si>
    <t>Tangible Book Value Per Share</t>
  </si>
  <si>
    <t>Total Debt</t>
  </si>
  <si>
    <t>0</t>
  </si>
  <si>
    <t>Net Debt</t>
  </si>
  <si>
    <t>Equity Method Investments, Total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</si>
  <si>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</si>
  <si>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</si>
  <si>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</si>
  <si>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</si>
  <si>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</si>
  <si>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</si>
  <si>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</si>
  <si>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</si>
  <si>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</si>
  <si>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</si>
  <si>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</si>
  <si>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</si>
  <si>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</si>
  <si>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</si>
  <si>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</si>
  <si>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</si>
  <si>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</si>
  <si>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</si>
  <si>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</si>
  <si>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-300.87</t>
  </si>
  <si>
    <t>-300.78</t>
  </si>
  <si>
    <t>-62.87</t>
  </si>
  <si>
    <t>-20.35</t>
  </si>
  <si>
    <t>-29.56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</si>
  <si>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</si>
  <si>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</si>
  <si>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</si>
  <si>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</si>
  <si>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</si>
  <si>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</si>
  <si>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-188.04</t>
  </si>
  <si>
    <t>-157.83</t>
  </si>
  <si>
    <t>-39.29</t>
  </si>
  <si>
    <t>-12.46</t>
  </si>
  <si>
    <t>-8.1</t>
  </si>
  <si>
    <t>Normalized Diluted EPS</t>
  </si>
  <si>
    <t>Payout Ratio</t>
  </si>
  <si>
    <t>-10.62</t>
  </si>
  <si>
    <t>EBITDA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</si>
  <si>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</si>
  <si>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</si>
  <si>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</si>
  <si>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</si>
  <si>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</si>
  <si>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</si>
  <si>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</si>
  <si>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</si>
  <si>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</si>
  <si>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</si>
  <si>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</si>
  <si>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</si>
  <si>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-56.58</t>
  </si>
  <si>
    <t>-37.31</t>
  </si>
  <si>
    <t>-27.21</t>
  </si>
  <si>
    <t>-14.91</t>
  </si>
  <si>
    <t>Return on Total Capital</t>
  </si>
  <si>
    <t>-61.82</t>
  </si>
  <si>
    <t>-40.79</t>
  </si>
  <si>
    <t>-29.25</t>
  </si>
  <si>
    <t>-17.04</t>
  </si>
  <si>
    <t>Return On Equity %</t>
  </si>
  <si>
    <t>-112.63</t>
  </si>
  <si>
    <t>-65.23</t>
  </si>
  <si>
    <t>-16.17</t>
  </si>
  <si>
    <t>-19.8</t>
  </si>
  <si>
    <t>Return on Common Equity</t>
  </si>
  <si>
    <t>-134.15</t>
  </si>
  <si>
    <t>-17.18</t>
  </si>
  <si>
    <t>-48.31</t>
  </si>
  <si>
    <t>Short Term Liquidity</t>
  </si>
  <si>
    <t>Current Ratio</t>
  </si>
  <si>
    <t>37.32</t>
  </si>
  <si>
    <t>4.17</t>
  </si>
  <si>
    <t>17.8</t>
  </si>
  <si>
    <t>29.39</t>
  </si>
  <si>
    <t>7.14</t>
  </si>
  <si>
    <t>Quick Ratio</t>
  </si>
  <si>
    <t>36.28</t>
  </si>
  <si>
    <t>3.67</t>
  </si>
  <si>
    <t>17.15</t>
  </si>
  <si>
    <t>28.55</t>
  </si>
  <si>
    <t>7.04</t>
  </si>
  <si>
    <t>Operating Cash Flow to Current Liabilities</t>
  </si>
  <si>
    <t>-24.81</t>
  </si>
  <si>
    <t>-5.02</t>
  </si>
  <si>
    <t>-4.37</t>
  </si>
  <si>
    <t>-8.54</t>
  </si>
  <si>
    <t>-1.21</t>
  </si>
  <si>
    <t>Long Term Solvency</t>
  </si>
  <si>
    <t>Total Liabilities / Total Assets</t>
  </si>
  <si>
    <t>2.68</t>
  </si>
  <si>
    <t>23.89</t>
  </si>
  <si>
    <t>5.62</t>
  </si>
  <si>
    <t>8.27</t>
  </si>
  <si>
    <t>17.77</t>
  </si>
  <si>
    <t>Net Debt / EBITDA</t>
  </si>
  <si>
    <t>1.12</t>
  </si>
  <si>
    <t>0.52</t>
  </si>
  <si>
    <t>2.71</t>
  </si>
  <si>
    <t>2.32</t>
  </si>
  <si>
    <t>3.62</t>
  </si>
  <si>
    <t>Net Debt / (EBITDA - Capex)</t>
  </si>
  <si>
    <t>Growth Over Prior Year</t>
  </si>
  <si>
    <t>EBITDA, 1 Yr. Growth %</t>
  </si>
  <si>
    <t>-28.1</t>
  </si>
  <si>
    <t>13.11</t>
  </si>
  <si>
    <t>27.87</t>
  </si>
  <si>
    <t>-48.49</t>
  </si>
  <si>
    <t>EBITA, 1 Yr. Growth %</t>
  </si>
  <si>
    <t>-28.09</t>
  </si>
  <si>
    <t>13.1</t>
  </si>
  <si>
    <t>-48.47</t>
  </si>
  <si>
    <t>EBIT, 1 Yr. Growth %</t>
  </si>
  <si>
    <t>Earnings From Cont. Operations, 1 Yr. Growth %</t>
  </si>
  <si>
    <t>-16.07</t>
  </si>
  <si>
    <t>-0.72</t>
  </si>
  <si>
    <t>-55.8</t>
  </si>
  <si>
    <t>8.33</t>
  </si>
  <si>
    <t>Net Income, 1 Yr. Growth %</t>
  </si>
  <si>
    <t>Normalized Net Income, 1 Yr. Growth %</t>
  </si>
  <si>
    <t>Diluted EPS Before Extra, 1 Yr. Growth %</t>
  </si>
  <si>
    <t>-0.03</t>
  </si>
  <si>
    <t>-79.1</t>
  </si>
  <si>
    <t>-67.63</t>
  </si>
  <si>
    <t>45.26</t>
  </si>
  <si>
    <t>Net Property, Plant and Equip., 1 Yr. Growth %</t>
  </si>
  <si>
    <t>2.5</t>
  </si>
  <si>
    <t>-7.96</t>
  </si>
  <si>
    <t>8.31</t>
  </si>
  <si>
    <t>-16.44</t>
  </si>
  <si>
    <t>Total Assets, 1 Yr. Growth %</t>
  </si>
  <si>
    <t>-62.28</t>
  </si>
  <si>
    <t>426.21</t>
  </si>
  <si>
    <t>8.68</t>
  </si>
  <si>
    <t>-19.41</t>
  </si>
  <si>
    <t>Tangible Book Value, 1 Yr. Growth %</t>
  </si>
  <si>
    <t>-70.5</t>
  </si>
  <si>
    <t>552.52</t>
  </si>
  <si>
    <t>-2.5</t>
  </si>
  <si>
    <t>-25.53</t>
  </si>
  <si>
    <t>Common Equity, 1 Yr. Growth %</t>
  </si>
  <si>
    <t>Cash From Operations, 1 Yr. Growth %</t>
  </si>
  <si>
    <t>-31.84</t>
  </si>
  <si>
    <t>7.51</t>
  </si>
  <si>
    <t>28.71</t>
  </si>
  <si>
    <t>-53.86</t>
  </si>
  <si>
    <t>Capital Expenditures, 1 Yr. Growth %</t>
  </si>
  <si>
    <t>3.82</t>
  </si>
  <si>
    <t>-40.9</t>
  </si>
  <si>
    <t>131.76</t>
  </si>
  <si>
    <t>-63.49</t>
  </si>
  <si>
    <t>Levered Free Cash Flow, 1 Yr. Growth %</t>
  </si>
  <si>
    <t>-2.16</t>
  </si>
  <si>
    <t>57.56</t>
  </si>
  <si>
    <t>-93.2</t>
  </si>
  <si>
    <t>Unlevered Free Cash Flow, 1 Yr. Growth %</t>
  </si>
  <si>
    <t>Compound Annual Growth Rate Over Two Years</t>
  </si>
  <si>
    <t>EBITDA, 2 Yr. CAGR %</t>
  </si>
  <si>
    <t>-9.82</t>
  </si>
  <si>
    <t>20.27</t>
  </si>
  <si>
    <t>-18.84</t>
  </si>
  <si>
    <t>EBITA, 2 Yr. CAGR %</t>
  </si>
  <si>
    <t>-9.81</t>
  </si>
  <si>
    <t>20.26</t>
  </si>
  <si>
    <t>-18.83</t>
  </si>
  <si>
    <t>EBIT, 2 Yr. CAGR %</t>
  </si>
  <si>
    <t>Earnings From Cont. Operations, 2 Yr. CAGR %</t>
  </si>
  <si>
    <t>-8.72</t>
  </si>
  <si>
    <t>-33.76</t>
  </si>
  <si>
    <t>-30.8</t>
  </si>
  <si>
    <t>Net Income, 2 Yr. CAGR %</t>
  </si>
  <si>
    <t>Normalized Net Income, 2 Yr. CAGR %</t>
  </si>
  <si>
    <t>Diluted EPS Before Extra, 2 Yr. CAGR %</t>
  </si>
  <si>
    <t>-54.29</t>
  </si>
  <si>
    <t>-73.99</t>
  </si>
  <si>
    <t>-31.42</t>
  </si>
  <si>
    <t>Net Property, Plant and Equip., 2 Yr. CAGR %</t>
  </si>
  <si>
    <t>-2.87</t>
  </si>
  <si>
    <t>-0.15</t>
  </si>
  <si>
    <t>-4.86</t>
  </si>
  <si>
    <t>Total Assets, 2 Yr. CAGR %</t>
  </si>
  <si>
    <t>40.88</t>
  </si>
  <si>
    <t>139.14</t>
  </si>
  <si>
    <t>-6.41</t>
  </si>
  <si>
    <t>Tangible Book Value, 2 Yr. CAGR %</t>
  </si>
  <si>
    <t>38.74</t>
  </si>
  <si>
    <t>152.24</t>
  </si>
  <si>
    <t>-14.79</t>
  </si>
  <si>
    <t>Common Equity, 2 Yr. CAGR %</t>
  </si>
  <si>
    <t>Cash From Operations, 2 Yr. CAGR %</t>
  </si>
  <si>
    <t>-14.4</t>
  </si>
  <si>
    <t>17.63</t>
  </si>
  <si>
    <t>-22.94</t>
  </si>
  <si>
    <t>Capital Expenditures, 2 Yr. CAGR %</t>
  </si>
  <si>
    <t>-21.67</t>
  </si>
  <si>
    <t>17.03</t>
  </si>
  <si>
    <t>-8.01</t>
  </si>
  <si>
    <t>Levered Free Cash Flow, 2 Yr. CAGR %</t>
  </si>
  <si>
    <t>24.16</t>
  </si>
  <si>
    <t>-67.28</t>
  </si>
  <si>
    <t>Unlevered Free Cash Flow, 2 Yr. CAGR %</t>
  </si>
  <si>
    <t>Compound Annual Growth Rate Over Three Years</t>
  </si>
  <si>
    <t>EBITDA, 3 Yr. CAGR %</t>
  </si>
  <si>
    <t>1.32</t>
  </si>
  <si>
    <t>-9.35</t>
  </si>
  <si>
    <t>EBITA, 3 Yr. CAGR %</t>
  </si>
  <si>
    <t>-9.34</t>
  </si>
  <si>
    <t>EBIT, 3 Yr. CAGR %</t>
  </si>
  <si>
    <t>Earnings From Cont. Operations, 3 Yr. CAGR %</t>
  </si>
  <si>
    <t>-28.32</t>
  </si>
  <si>
    <t>-21.96</t>
  </si>
  <si>
    <t>Net Income, 3 Yr. CAGR %</t>
  </si>
  <si>
    <t>Normalized Net Income, 3 Yr. CAGR %</t>
  </si>
  <si>
    <t>Diluted EPS Before Extra, 3 Yr. CAGR %</t>
  </si>
  <si>
    <t>-59.25</t>
  </si>
  <si>
    <t>-53.85</t>
  </si>
  <si>
    <t>Net Property, Plant and Equip., 3 Yr. CAGR %</t>
  </si>
  <si>
    <t>0.72</t>
  </si>
  <si>
    <t>-5.9</t>
  </si>
  <si>
    <t>Total Assets, 3 Yr. CAGR %</t>
  </si>
  <si>
    <t>29.21</t>
  </si>
  <si>
    <t>66.42</t>
  </si>
  <si>
    <t>Tangible Book Value, 3 Yr. CAGR %</t>
  </si>
  <si>
    <t>23.35</t>
  </si>
  <si>
    <t>67.96</t>
  </si>
  <si>
    <t>Common Equity, 3 Yr. CAGR %</t>
  </si>
  <si>
    <t>Cash From Operations, 3 Yr. CAGR %</t>
  </si>
  <si>
    <t>-1.93</t>
  </si>
  <si>
    <t>-13.89</t>
  </si>
  <si>
    <t>Capital Expenditures, 3 Yr. CAGR %</t>
  </si>
  <si>
    <t>12.45</t>
  </si>
  <si>
    <t>-20.63</t>
  </si>
  <si>
    <t>Levered Free Cash Flow, 3 Yr. CAGR %</t>
  </si>
  <si>
    <t>-52.86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</si>
  <si>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</si>
  <si>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</si>
  <si>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</si>
  <si>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</si>
  <si>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</si>
  <si>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</si>
  <si>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</si>
  <si>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</si>
  <si>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56.8</t>
  </si>
  <si>
    <t>8.43</t>
  </si>
  <si>
    <t>5.544</t>
  </si>
  <si>
    <t>4.528</t>
  </si>
  <si>
    <t>-</t>
  </si>
  <si>
    <t>Change</t>
  </si>
  <si>
    <t>-85.16%</t>
  </si>
  <si>
    <t>-34.23%</t>
  </si>
  <si>
    <t>-18.33%</t>
  </si>
  <si>
    <t>0%</t>
  </si>
  <si>
    <t>Enterprise Value (EV)</t>
  </si>
  <si>
    <t>P/E ratio</t>
  </si>
  <si>
    <t>-3.39x</t>
  </si>
  <si>
    <t>-1.43x</t>
  </si>
  <si>
    <t>-0.23x</t>
  </si>
  <si>
    <t>-0.45x</t>
  </si>
  <si>
    <t>-0.39x</t>
  </si>
  <si>
    <t>-0.48x</t>
  </si>
  <si>
    <t>PBR</t>
  </si>
  <si>
    <t>PEG</t>
  </si>
  <si>
    <t>0x</t>
  </si>
  <si>
    <t>-0x</t>
  </si>
  <si>
    <t>Capitalization / Revenue</t>
  </si>
  <si>
    <t>EV / Revenue</t>
  </si>
  <si>
    <t>EV / EBITDA</t>
  </si>
  <si>
    <t>EV / EBIT</t>
  </si>
  <si>
    <t>-0.58x</t>
  </si>
  <si>
    <t>-0.34x</t>
  </si>
  <si>
    <t>-0.21x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</si>
  <si>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</si>
  <si>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</si>
  <si>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</si>
  <si>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</si>
  <si>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</si>
  <si>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-62.75</t>
  </si>
  <si>
    <t>-20.25</t>
  </si>
  <si>
    <t>-29.5</t>
  </si>
  <si>
    <t>-7.48</t>
  </si>
  <si>
    <t>-7.03</t>
  </si>
  <si>
    <t>Distribution rate</t>
  </si>
  <si>
    <t>Net sales
                                    1</t>
  </si>
  <si>
    <t>EBIT
                                    1</t>
  </si>
  <si>
    <t>-16.14</t>
  </si>
  <si>
    <t>-7.761</t>
  </si>
  <si>
    <t>-13.17</t>
  </si>
  <si>
    <t>-21.43</t>
  </si>
  <si>
    <t>Net income
                                    1</t>
  </si>
  <si>
    <t>-12.61</t>
  </si>
  <si>
    <t>-5.69</t>
  </si>
  <si>
    <t>-13.78</t>
  </si>
  <si>
    <t>Reference price
                                    2</t>
  </si>
  <si>
    <t>212.750</t>
  </si>
  <si>
    <t>29.000</t>
  </si>
  <si>
    <t>6.798</t>
  </si>
  <si>
    <t>3.340</t>
  </si>
  <si>
    <t>Nbr of stocks (in thousands)</t>
  </si>
  <si>
    <t>267</t>
  </si>
  <si>
    <t>291</t>
  </si>
  <si>
    <t>816</t>
  </si>
  <si>
    <t>1,356</t>
  </si>
  <si>
    <t>Announcement Date</t>
  </si>
  <si>
    <t>3/29/22</t>
  </si>
  <si>
    <t>3/21/23</t>
  </si>
  <si>
    <t>4/1/24</t>
  </si>
  <si>
    <t>address1</t>
  </si>
  <si>
    <t>1185 Avenue of the Americas</t>
  </si>
  <si>
    <t>address2</t>
  </si>
  <si>
    <t>3rd Floor</t>
  </si>
  <si>
    <t>city</t>
  </si>
  <si>
    <t>New York</t>
  </si>
  <si>
    <t>state</t>
  </si>
  <si>
    <t>NY</t>
  </si>
  <si>
    <t>zip</t>
  </si>
  <si>
    <t>10036</t>
  </si>
  <si>
    <t>country</t>
  </si>
  <si>
    <t>phone</t>
  </si>
  <si>
    <t>973 242 0005</t>
  </si>
  <si>
    <t>website</t>
  </si>
  <si>
    <t>https://www.synaptogen.com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</si>
  <si>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</si>
  <si>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</si>
  <si>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</si>
  <si>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</si>
  <si>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</si>
  <si>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</si>
  <si>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</si>
  <si>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</si>
  <si>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</si>
  <si>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</si>
  <si>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</si>
  <si>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Synaptogenix, Inc. operates as a clinical-stage biopharmaceutical company. It is conducting clinical and preclinical studies of its lead therapeutic candidate, Bryostatin-1, in Alzheimer's disease. Its preclinical studies have also demonstrated bryostatin's regenerative mechanisms of action for the rare disease Fragile X syndrome, and for other neurodegenerative disorders, such as multiple sclerosis, stroke, and traumatic brain injury. The U.S. Food and Drug Administration has granted Orphan Drug Designation to Synaptogenix for Bryostatin-1 as a treatment for Fragile X syndrome. The company was incorporated in 2012 and is headquartered in New York, New York.</t>
  </si>
  <si>
    <t>fullTimeEmployees</t>
  </si>
  <si>
    <t>companyOfficers</t>
  </si>
  <si>
    <t>[{'maxAge': 1, 'name': 'Dr. Alan J. Tuchman M.D., MBA(FAAN)', 'age': 76, 'title': 'CEO &amp; Director', 'yearBorn': 1947, 'fiscalYear': 2023, 'totalPay': 303347, 'exercisedValue': 0, 'unexercisedValue': 50088}, {'maxAge': 1, 'name': 'Dr. Daniel L. Alkon M.D.', 'age': 81, 'title': 'President, Chief Scientific Officer &amp; Director', 'yearBorn': 1942, 'fiscalYear': 2023, 'totalPay': 375000, 'exercisedValue': 0, 'unexercisedValue': 109125}, {'maxAge': 1, 'name': 'Mr. Robert  Weinstein', 'age': 63, 'title': 'CFO, Executive VP, Treasurer &amp; Secretary', 'yearBorn': 1960, 'fiscalYear': 2023, 'totalPay': 568918,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</si>
  <si>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</si>
  <si>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</si>
  <si>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</si>
  <si>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</si>
  <si>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</si>
  <si>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</si>
  <si>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</si>
  <si>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</si>
  <si>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</si>
  <si>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</si>
  <si>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</si>
  <si>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</si>
  <si>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</si>
  <si>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</si>
  <si>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</si>
  <si>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</si>
  <si>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</si>
  <si>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</si>
  <si>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</si>
  <si>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</si>
  <si>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</si>
  <si>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</si>
  <si>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</si>
  <si>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</si>
  <si>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</si>
  <si>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</si>
  <si>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</si>
  <si>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</si>
  <si>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</si>
  <si>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</si>
  <si>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</si>
  <si>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</si>
  <si>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</si>
  <si>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</si>
  <si>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</si>
  <si>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</si>
  <si>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</si>
  <si>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</si>
  <si>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</si>
  <si>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</si>
  <si>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</si>
  <si>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</si>
  <si>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</si>
  <si>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</si>
  <si>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</si>
  <si>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</si>
  <si>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</si>
  <si>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</si>
  <si>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</si>
  <si>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</si>
  <si>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</si>
  <si>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</si>
  <si>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</si>
  <si>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</si>
  <si>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</si>
  <si>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</si>
  <si>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</si>
  <si>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</si>
  <si>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</si>
  <si>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</si>
  <si>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Synaptogenix,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</si>
  <si>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</si>
  <si>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</si>
  <si>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</si>
  <si>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</si>
  <si>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</si>
  <si>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</si>
  <si>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</si>
  <si>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d14ff140-0ac6-3af9-a386-f918dc6aa47f</t>
  </si>
  <si>
    <t>messageBoardId</t>
  </si>
  <si>
    <t>finmb_268943522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</si>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</sst>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ynaptoge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-39.29284242430175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4527737.0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25.267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-0.3911007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-15.0</v>
      </c>
      <c r="C2" s="1">
        <v>-12.0</v>
      </c>
      <c r="D2" s="1">
        <v>-12.0</v>
      </c>
      <c r="E2" s="1">
        <v>-5.0</v>
      </c>
      <c r="F2" s="1">
        <v>-6.0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5.0</v>
      </c>
      <c r="C5" s="1">
        <v>2.0</v>
      </c>
      <c r="D5" s="1">
        <v>3.0</v>
      </c>
      <c r="E5" s="1">
        <v>4.0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1.0</v>
      </c>
      <c r="D6" s="1">
        <v>0.0</v>
      </c>
      <c r="E6" s="1">
        <v>-9.0</v>
      </c>
      <c r="F6" s="1">
        <v>-62.0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-2.0</v>
      </c>
      <c r="C7" s="1">
        <v>84.0</v>
      </c>
      <c r="D7" s="1">
        <v>3.0</v>
      </c>
      <c r="E7" s="1">
        <v>-63.0</v>
      </c>
      <c r="F7" s="1">
        <v>-21.0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11.0</v>
      </c>
      <c r="C8" s="1">
        <v>-15.0</v>
      </c>
      <c r="D8" s="1">
        <v>-1.0</v>
      </c>
      <c r="E8" s="1">
        <v>2.0</v>
      </c>
      <c r="F8" s="1">
        <v>57.0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-11.0</v>
      </c>
      <c r="C9" s="1">
        <v>-8.0</v>
      </c>
      <c r="D9" s="1">
        <v>-8.0</v>
      </c>
      <c r="E9" s="1">
        <v>-11.0</v>
      </c>
      <c r="F9" s="1">
        <v>-5.0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0.0</v>
      </c>
      <c r="F11" s="1">
        <v>-2.0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37.0</v>
      </c>
      <c r="E13" s="1">
        <v>55.0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13.0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-64.0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1">
        <v>-64.0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42.0</v>
      </c>
      <c r="C18" s="1">
        <v>-3.0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42.0</v>
      </c>
      <c r="C19" s="1">
        <v>-3.0</v>
      </c>
      <c r="D19" s="1">
        <v>37.0</v>
      </c>
      <c r="E19" s="1">
        <v>14.0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-11.0</v>
      </c>
      <c r="C20" s="1">
        <v>-11.0</v>
      </c>
      <c r="D20" s="1">
        <v>28.0</v>
      </c>
      <c r="E20" s="1">
        <v>3.0</v>
      </c>
      <c r="F20" s="1">
        <v>-8.0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-4.0</v>
      </c>
      <c r="D22" s="1">
        <v>-3.0</v>
      </c>
      <c r="E22" s="1">
        <v>-6.0</v>
      </c>
      <c r="F22" s="1">
        <v>-42.0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-4.0</v>
      </c>
      <c r="D23" s="1">
        <v>-3.0</v>
      </c>
      <c r="E23" s="1">
        <v>-6.0</v>
      </c>
      <c r="F23" s="1">
        <v>-42.0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-69.0</v>
      </c>
      <c r="D24" s="1">
        <v>-2.0</v>
      </c>
      <c r="E24" s="1">
        <v>49.0</v>
      </c>
      <c r="F24" s="1">
        <v>-3.0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17.0</v>
      </c>
      <c r="C3" s="1">
        <v>5.0</v>
      </c>
      <c r="D3" s="1">
        <v>34.0</v>
      </c>
      <c r="E3" s="1">
        <v>37.0</v>
      </c>
      <c r="F3" s="1">
        <v>28.0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17.0</v>
      </c>
      <c r="C5" s="1">
        <v>5.0</v>
      </c>
      <c r="D5" s="1">
        <v>34.0</v>
      </c>
      <c r="E5" s="1">
        <v>37.0</v>
      </c>
      <c r="F5" s="1">
        <v>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12.0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12.0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49.0</v>
      </c>
      <c r="C8" s="1">
        <v>80.0</v>
      </c>
      <c r="D8" s="1">
        <v>1.0</v>
      </c>
      <c r="E8" s="1">
        <v>1.0</v>
      </c>
      <c r="F8" s="1">
        <v>43.0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17.0</v>
      </c>
      <c r="C9" s="1">
        <v>6.0</v>
      </c>
      <c r="D9" s="1">
        <v>35.0</v>
      </c>
      <c r="E9" s="1">
        <v>38.0</v>
      </c>
      <c r="F9" s="1">
        <v>30.0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2.0</v>
      </c>
      <c r="C10" s="1">
        <v>2.0</v>
      </c>
      <c r="D10" s="1">
        <v>2.0</v>
      </c>
      <c r="E10" s="1">
        <v>2.0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0.0</v>
      </c>
      <c r="D11" s="1">
        <v>0.0</v>
      </c>
      <c r="E11" s="1">
        <v>0.0</v>
      </c>
      <c r="F11" s="1">
        <v>56.0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17.0</v>
      </c>
      <c r="C12" s="1">
        <v>6.0</v>
      </c>
      <c r="D12" s="1">
        <v>35.0</v>
      </c>
      <c r="E12" s="1">
        <v>38.0</v>
      </c>
      <c r="F12" s="1">
        <v>31.0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41.0</v>
      </c>
      <c r="C14" s="1">
        <v>1.0</v>
      </c>
      <c r="D14" s="1">
        <v>1.0</v>
      </c>
      <c r="E14" s="1">
        <v>66.0</v>
      </c>
      <c r="F14" s="1">
        <v>44.0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6.0</v>
      </c>
      <c r="C15" s="1">
        <v>35.0</v>
      </c>
      <c r="D15" s="1">
        <v>69.0</v>
      </c>
      <c r="E15" s="1">
        <v>53.0</v>
      </c>
      <c r="F15" s="1">
        <v>43.0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0.0</v>
      </c>
      <c r="C16" s="1">
        <v>0.0</v>
      </c>
      <c r="D16" s="1">
        <v>0.0</v>
      </c>
      <c r="E16" s="1">
        <v>11.0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47.0</v>
      </c>
      <c r="C17" s="1">
        <v>1.0</v>
      </c>
      <c r="D17" s="1">
        <v>1.0</v>
      </c>
      <c r="E17" s="1">
        <v>1.0</v>
      </c>
      <c r="F17" s="1">
        <v>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0.0</v>
      </c>
      <c r="C18" s="1">
        <v>0.0</v>
      </c>
      <c r="D18" s="1">
        <v>0.0</v>
      </c>
      <c r="E18" s="1">
        <v>1.0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47.0</v>
      </c>
      <c r="C19" s="1">
        <v>1.0</v>
      </c>
      <c r="D19" s="1">
        <v>1.0</v>
      </c>
      <c r="E19" s="1">
        <v>3.0</v>
      </c>
      <c r="F19" s="1">
        <v>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0.0</v>
      </c>
      <c r="D20" s="1">
        <v>0.0</v>
      </c>
      <c r="E20" s="1">
        <v>2.0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0.0</v>
      </c>
      <c r="C21" s="1">
        <v>0.0</v>
      </c>
      <c r="D21" s="1">
        <v>0.0</v>
      </c>
      <c r="E21" s="1">
        <v>2.0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17.0</v>
      </c>
      <c r="C22" s="1">
        <v>503.0</v>
      </c>
      <c r="D22" s="1">
        <v>674.0</v>
      </c>
      <c r="E22" s="1">
        <v>728.0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6.0</v>
      </c>
      <c r="D23" s="1">
        <v>47.0</v>
      </c>
      <c r="E23" s="1">
        <v>52.0</v>
      </c>
      <c r="F23" s="1">
        <v>57.0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-1.0</v>
      </c>
      <c r="D24" s="1">
        <v>-14.0</v>
      </c>
      <c r="E24" s="1">
        <v>-19.0</v>
      </c>
      <c r="F24" s="1">
        <v>-33.0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0.0</v>
      </c>
      <c r="C25" s="1">
        <v>0.0</v>
      </c>
      <c r="D25" s="1">
        <v>0.0</v>
      </c>
      <c r="E25" s="1">
        <v>0.0</v>
      </c>
      <c r="F25" s="1">
        <v>902.0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17.0</v>
      </c>
      <c r="C26" s="1">
        <v>5.0</v>
      </c>
      <c r="D26" s="1">
        <v>33.0</v>
      </c>
      <c r="E26" s="1">
        <v>32.0</v>
      </c>
      <c r="F26" s="1">
        <v>24.0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17.0</v>
      </c>
      <c r="C27" s="1">
        <v>5.0</v>
      </c>
      <c r="D27" s="1">
        <v>33.0</v>
      </c>
      <c r="E27" s="1">
        <v>35.0</v>
      </c>
      <c r="F27" s="1">
        <v>25.0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17.0</v>
      </c>
      <c r="C28" s="1">
        <v>6.0</v>
      </c>
      <c r="D28" s="1">
        <v>35.0</v>
      </c>
      <c r="E28" s="1">
        <v>38.0</v>
      </c>
      <c r="F28" s="1">
        <v>31.0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12.0</v>
      </c>
      <c r="C30" s="1">
        <v>14.0</v>
      </c>
      <c r="D30" s="1">
        <v>27.0</v>
      </c>
      <c r="E30" s="1">
        <v>29.0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12.0</v>
      </c>
      <c r="C31" s="1">
        <v>5.0</v>
      </c>
      <c r="D31" s="1">
        <v>26.0</v>
      </c>
      <c r="E31" s="1">
        <v>29.0</v>
      </c>
      <c r="F31" s="1">
        <v>96.0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 t="s">
        <v>77</v>
      </c>
      <c r="C32" s="1" t="s">
        <v>78</v>
      </c>
      <c r="D32" s="1" t="s">
        <v>79</v>
      </c>
      <c r="E32" s="1" t="s">
        <v>80</v>
      </c>
      <c r="F32" s="1" t="s">
        <v>81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17.0</v>
      </c>
      <c r="C33" s="1">
        <v>5.0</v>
      </c>
      <c r="D33" s="1">
        <v>33.0</v>
      </c>
      <c r="E33" s="1">
        <v>32.0</v>
      </c>
      <c r="F33" s="1">
        <v>24.0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 t="s">
        <v>77</v>
      </c>
      <c r="C34" s="1" t="s">
        <v>78</v>
      </c>
      <c r="D34" s="1" t="s">
        <v>79</v>
      </c>
      <c r="E34" s="1" t="s">
        <v>80</v>
      </c>
      <c r="F34" s="1" t="s">
        <v>81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 t="s">
        <v>85</v>
      </c>
      <c r="C35" s="1" t="s">
        <v>85</v>
      </c>
      <c r="D35" s="1" t="s">
        <v>85</v>
      </c>
      <c r="E35" s="1" t="s">
        <v>85</v>
      </c>
      <c r="F35" s="1" t="s">
        <v>85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-17.0</v>
      </c>
      <c r="C36" s="1">
        <v>-5.0</v>
      </c>
      <c r="D36" s="1">
        <v>-34.0</v>
      </c>
      <c r="E36" s="1">
        <v>-37.0</v>
      </c>
      <c r="F36" s="1">
        <v>-30.0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0.0</v>
      </c>
      <c r="C37" s="1">
        <v>0.0</v>
      </c>
      <c r="D37" s="1">
        <v>0.0</v>
      </c>
      <c r="E37" s="1">
        <v>0.0</v>
      </c>
      <c r="F37" s="1">
        <v>56.0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0.0</v>
      </c>
      <c r="C38" s="1">
        <v>3.0</v>
      </c>
      <c r="D38" s="1">
        <v>3.0</v>
      </c>
      <c r="E38" s="1">
        <v>3.0</v>
      </c>
      <c r="F38" s="1">
        <v>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0.0</v>
      </c>
      <c r="C39" s="1">
        <v>4.0</v>
      </c>
      <c r="D39" s="1">
        <v>4.0</v>
      </c>
      <c r="E39" s="1">
        <v>5.0</v>
      </c>
      <c r="F39" s="1">
        <v>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90</v>
      </c>
      <c r="B2" s="1">
        <v>9.0</v>
      </c>
      <c r="C2" s="1">
        <v>8.0</v>
      </c>
      <c r="D2" s="1">
        <v>8.0</v>
      </c>
      <c r="E2" s="1">
        <v>9.0</v>
      </c>
      <c r="F2" s="1">
        <v>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91</v>
      </c>
      <c r="B3" s="1">
        <v>5.0</v>
      </c>
      <c r="C3" s="1">
        <v>3.0</v>
      </c>
      <c r="D3" s="1">
        <v>4.0</v>
      </c>
      <c r="E3" s="1">
        <v>6.0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92</v>
      </c>
      <c r="B4" s="1">
        <v>15.0</v>
      </c>
      <c r="C4" s="1">
        <v>11.0</v>
      </c>
      <c r="D4" s="1">
        <v>12.0</v>
      </c>
      <c r="E4" s="1">
        <v>16.0</v>
      </c>
      <c r="F4" s="1">
        <v>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</v>
      </c>
      <c r="B5" s="1">
        <v>-15.0</v>
      </c>
      <c r="C5" s="1">
        <v>-11.0</v>
      </c>
      <c r="D5" s="1">
        <v>-12.0</v>
      </c>
      <c r="E5" s="1">
        <v>-16.0</v>
      </c>
      <c r="F5" s="1">
        <v>-8.0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94</v>
      </c>
      <c r="B6" s="1">
        <v>37.0</v>
      </c>
      <c r="C6" s="1">
        <v>15.0</v>
      </c>
      <c r="D6" s="1">
        <v>0.0</v>
      </c>
      <c r="E6" s="1">
        <v>33.0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95</v>
      </c>
      <c r="B7" s="1">
        <v>37.0</v>
      </c>
      <c r="C7" s="1">
        <v>15.0</v>
      </c>
      <c r="D7" s="1">
        <v>0.0</v>
      </c>
      <c r="E7" s="1">
        <v>33.0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96</v>
      </c>
      <c r="B8" s="1">
        <v>0.0</v>
      </c>
      <c r="C8" s="1">
        <v>-1.0</v>
      </c>
      <c r="D8" s="1">
        <v>0.0</v>
      </c>
      <c r="E8" s="1">
        <v>10.0</v>
      </c>
      <c r="F8" s="1">
        <v>62.0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</v>
      </c>
      <c r="B9" s="1">
        <v>-15.0</v>
      </c>
      <c r="C9" s="1">
        <v>-12.0</v>
      </c>
      <c r="D9" s="1">
        <v>-12.0</v>
      </c>
      <c r="E9" s="1">
        <v>-5.0</v>
      </c>
      <c r="F9" s="1">
        <v>-6.0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</v>
      </c>
      <c r="B10" s="1">
        <v>-15.0</v>
      </c>
      <c r="C10" s="1">
        <v>-12.0</v>
      </c>
      <c r="D10" s="1">
        <v>-12.0</v>
      </c>
      <c r="E10" s="1">
        <v>-5.0</v>
      </c>
      <c r="F10" s="1">
        <v>-6.0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</v>
      </c>
      <c r="B11" s="1">
        <v>-15.0</v>
      </c>
      <c r="C11" s="1">
        <v>-12.0</v>
      </c>
      <c r="D11" s="1">
        <v>-12.0</v>
      </c>
      <c r="E11" s="1">
        <v>-5.0</v>
      </c>
      <c r="F11" s="1">
        <v>-6.0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</v>
      </c>
      <c r="B12" s="1">
        <v>-15.0</v>
      </c>
      <c r="C12" s="1">
        <v>-12.0</v>
      </c>
      <c r="D12" s="1">
        <v>-12.0</v>
      </c>
      <c r="E12" s="1">
        <v>-5.0</v>
      </c>
      <c r="F12" s="1">
        <v>-6.0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101</v>
      </c>
      <c r="B13" s="1">
        <v>-15.0</v>
      </c>
      <c r="C13" s="1">
        <v>-12.0</v>
      </c>
      <c r="D13" s="1">
        <v>-12.0</v>
      </c>
      <c r="E13" s="1">
        <v>-5.0</v>
      </c>
      <c r="F13" s="1">
        <v>-6.0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102</v>
      </c>
      <c r="B14" s="1">
        <v>0.0</v>
      </c>
      <c r="C14" s="1">
        <v>2.0</v>
      </c>
      <c r="D14" s="1">
        <v>0.0</v>
      </c>
      <c r="E14" s="1">
        <v>11.0</v>
      </c>
      <c r="F14" s="1">
        <v>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</v>
      </c>
      <c r="B15" s="1">
        <v>-15.0</v>
      </c>
      <c r="C15" s="1">
        <v>-15.0</v>
      </c>
      <c r="D15" s="1">
        <v>-12.0</v>
      </c>
      <c r="E15" s="1">
        <v>-5.0</v>
      </c>
      <c r="F15" s="1">
        <v>-13.0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</v>
      </c>
      <c r="B16" s="1">
        <v>-15.0</v>
      </c>
      <c r="C16" s="1">
        <v>-15.0</v>
      </c>
      <c r="D16" s="1">
        <v>-12.0</v>
      </c>
      <c r="E16" s="1">
        <v>-5.0</v>
      </c>
      <c r="F16" s="1">
        <v>-13.0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</v>
      </c>
      <c r="B18" s="1" t="s">
        <v>107</v>
      </c>
      <c r="C18" s="1" t="s">
        <v>108</v>
      </c>
      <c r="D18" s="1" t="s">
        <v>109</v>
      </c>
      <c r="E18" s="1" t="s">
        <v>110</v>
      </c>
      <c r="F18" s="1" t="s">
        <v>111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 t="s">
        <v>107</v>
      </c>
      <c r="C19" s="1" t="s">
        <v>108</v>
      </c>
      <c r="D19" s="1" t="s">
        <v>109</v>
      </c>
      <c r="E19" s="1" t="s">
        <v>110</v>
      </c>
      <c r="F19" s="1" t="s">
        <v>111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</v>
      </c>
      <c r="B20" s="1">
        <v>5.0</v>
      </c>
      <c r="C20" s="1">
        <v>5.0</v>
      </c>
      <c r="D20" s="1">
        <v>20.0</v>
      </c>
      <c r="E20" s="1">
        <v>28.0</v>
      </c>
      <c r="F20" s="1">
        <v>46.0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1" t="s">
        <v>107</v>
      </c>
      <c r="C21" s="1" t="s">
        <v>108</v>
      </c>
      <c r="D21" s="1" t="s">
        <v>109</v>
      </c>
      <c r="E21" s="1" t="s">
        <v>110</v>
      </c>
      <c r="F21" s="1" t="s">
        <v>111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 t="s">
        <v>107</v>
      </c>
      <c r="C22" s="1" t="s">
        <v>108</v>
      </c>
      <c r="D22" s="1" t="s">
        <v>109</v>
      </c>
      <c r="E22" s="1" t="s">
        <v>110</v>
      </c>
      <c r="F22" s="1" t="s">
        <v>111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>
        <v>5.0</v>
      </c>
      <c r="C23" s="1">
        <v>5.0</v>
      </c>
      <c r="D23" s="1">
        <v>20.0</v>
      </c>
      <c r="E23" s="1">
        <v>28.0</v>
      </c>
      <c r="F23" s="1">
        <v>46.0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</v>
      </c>
      <c r="B24" s="1" t="s">
        <v>118</v>
      </c>
      <c r="C24" s="1" t="s">
        <v>119</v>
      </c>
      <c r="D24" s="1" t="s">
        <v>120</v>
      </c>
      <c r="E24" s="1" t="s">
        <v>121</v>
      </c>
      <c r="F24" s="1" t="s">
        <v>122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 t="s">
        <v>118</v>
      </c>
      <c r="C25" s="1" t="s">
        <v>119</v>
      </c>
      <c r="D25" s="1" t="s">
        <v>120</v>
      </c>
      <c r="E25" s="1" t="s">
        <v>121</v>
      </c>
      <c r="F25" s="1" t="s">
        <v>122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>
        <v>0.0</v>
      </c>
      <c r="C26" s="1">
        <v>0.0</v>
      </c>
      <c r="D26" s="1">
        <v>0.0</v>
      </c>
      <c r="E26" s="1">
        <v>0.0</v>
      </c>
      <c r="F26" s="1" t="s">
        <v>125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126</v>
      </c>
      <c r="B28" s="1">
        <v>-15.0</v>
      </c>
      <c r="C28" s="1">
        <v>-11.0</v>
      </c>
      <c r="D28" s="1">
        <v>-12.0</v>
      </c>
      <c r="E28" s="1">
        <v>-16.0</v>
      </c>
      <c r="F28" s="1">
        <v>-8.0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127</v>
      </c>
      <c r="B29" s="1">
        <v>-15.0</v>
      </c>
      <c r="C29" s="1">
        <v>-11.0</v>
      </c>
      <c r="D29" s="1">
        <v>-12.0</v>
      </c>
      <c r="E29" s="1">
        <v>-16.0</v>
      </c>
      <c r="F29" s="1">
        <v>-8.0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128</v>
      </c>
      <c r="B30" s="1">
        <v>-15.0</v>
      </c>
      <c r="C30" s="1">
        <v>-11.0</v>
      </c>
      <c r="D30" s="1">
        <v>-12.0</v>
      </c>
      <c r="E30" s="1">
        <v>-16.0</v>
      </c>
      <c r="F30" s="1">
        <v>-8.0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129</v>
      </c>
      <c r="B31" s="1">
        <v>-9.0</v>
      </c>
      <c r="C31" s="1">
        <v>-7.0</v>
      </c>
      <c r="D31" s="1">
        <v>-7.0</v>
      </c>
      <c r="E31" s="1">
        <v>-3.0</v>
      </c>
      <c r="F31" s="1">
        <v>-3.0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131</v>
      </c>
      <c r="B33" s="1">
        <v>9.0</v>
      </c>
      <c r="C33" s="1">
        <v>8.0</v>
      </c>
      <c r="D33" s="1">
        <v>8.0</v>
      </c>
      <c r="E33" s="1">
        <v>9.0</v>
      </c>
      <c r="F33" s="1">
        <v>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132</v>
      </c>
      <c r="B34" s="1">
        <v>5.0</v>
      </c>
      <c r="C34" s="1">
        <v>3.0</v>
      </c>
      <c r="D34" s="1">
        <v>4.0</v>
      </c>
      <c r="E34" s="1">
        <v>6.0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133</v>
      </c>
      <c r="B35" s="1">
        <v>1.0</v>
      </c>
      <c r="C35" s="1">
        <v>65.0</v>
      </c>
      <c r="D35" s="1">
        <v>67.0</v>
      </c>
      <c r="E35" s="1">
        <v>47.0</v>
      </c>
      <c r="F35" s="1">
        <v>15.0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134</v>
      </c>
      <c r="B36" s="1">
        <v>3.0</v>
      </c>
      <c r="C36" s="1">
        <v>1.0</v>
      </c>
      <c r="D36" s="1">
        <v>2.0</v>
      </c>
      <c r="E36" s="1">
        <v>3.0</v>
      </c>
      <c r="F36" s="1">
        <v>86.0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135</v>
      </c>
      <c r="B37" s="1">
        <v>1.0</v>
      </c>
      <c r="C37" s="1">
        <v>50.0</v>
      </c>
      <c r="D37" s="1">
        <v>58.0</v>
      </c>
      <c r="E37" s="1">
        <v>55.0</v>
      </c>
      <c r="F37" s="1">
        <v>11.0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136</v>
      </c>
      <c r="B38" s="1">
        <v>5.0</v>
      </c>
      <c r="C38" s="1">
        <v>2.0</v>
      </c>
      <c r="D38" s="1">
        <v>3.0</v>
      </c>
      <c r="E38" s="1">
        <v>4.0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0.0</v>
      </c>
      <c r="C3" s="1" t="s">
        <v>139</v>
      </c>
      <c r="D3" s="1" t="s">
        <v>140</v>
      </c>
      <c r="E3" s="1" t="s">
        <v>141</v>
      </c>
      <c r="F3" s="1" t="s">
        <v>142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0.0</v>
      </c>
      <c r="C4" s="1" t="s">
        <v>144</v>
      </c>
      <c r="D4" s="1" t="s">
        <v>145</v>
      </c>
      <c r="E4" s="1" t="s">
        <v>146</v>
      </c>
      <c r="F4" s="1" t="s">
        <v>147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0.0</v>
      </c>
      <c r="C5" s="1" t="s">
        <v>149</v>
      </c>
      <c r="D5" s="1" t="s">
        <v>150</v>
      </c>
      <c r="E5" s="1" t="s">
        <v>151</v>
      </c>
      <c r="F5" s="1" t="s">
        <v>152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0.0</v>
      </c>
      <c r="C6" s="1" t="s">
        <v>154</v>
      </c>
      <c r="D6" s="1" t="s">
        <v>150</v>
      </c>
      <c r="E6" s="1" t="s">
        <v>155</v>
      </c>
      <c r="F6" s="1" t="s">
        <v>156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 t="s">
        <v>159</v>
      </c>
      <c r="C8" s="1" t="s">
        <v>160</v>
      </c>
      <c r="D8" s="1" t="s">
        <v>161</v>
      </c>
      <c r="E8" s="1" t="s">
        <v>162</v>
      </c>
      <c r="F8" s="1" t="s">
        <v>163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164</v>
      </c>
      <c r="B9" s="1" t="s">
        <v>165</v>
      </c>
      <c r="C9" s="1" t="s">
        <v>166</v>
      </c>
      <c r="D9" s="1" t="s">
        <v>167</v>
      </c>
      <c r="E9" s="1" t="s">
        <v>168</v>
      </c>
      <c r="F9" s="1" t="s">
        <v>169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 t="s">
        <v>171</v>
      </c>
      <c r="C10" s="1" t="s">
        <v>172</v>
      </c>
      <c r="D10" s="1" t="s">
        <v>173</v>
      </c>
      <c r="E10" s="1" t="s">
        <v>174</v>
      </c>
      <c r="F10" s="1" t="s">
        <v>175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 t="s">
        <v>178</v>
      </c>
      <c r="C12" s="1" t="s">
        <v>179</v>
      </c>
      <c r="D12" s="1" t="s">
        <v>180</v>
      </c>
      <c r="E12" s="1" t="s">
        <v>181</v>
      </c>
      <c r="F12" s="1" t="s">
        <v>182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183</v>
      </c>
      <c r="B13" s="1" t="s">
        <v>184</v>
      </c>
      <c r="C13" s="1" t="s">
        <v>185</v>
      </c>
      <c r="D13" s="1" t="s">
        <v>186</v>
      </c>
      <c r="E13" s="1" t="s">
        <v>187</v>
      </c>
      <c r="F13" s="1" t="s">
        <v>188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189</v>
      </c>
      <c r="B14" s="1" t="s">
        <v>184</v>
      </c>
      <c r="C14" s="1" t="s">
        <v>185</v>
      </c>
      <c r="D14" s="1" t="s">
        <v>186</v>
      </c>
      <c r="E14" s="1" t="s">
        <v>187</v>
      </c>
      <c r="F14" s="1" t="s">
        <v>188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191</v>
      </c>
      <c r="B16" s="1">
        <v>0.0</v>
      </c>
      <c r="C16" s="1" t="s">
        <v>192</v>
      </c>
      <c r="D16" s="1" t="s">
        <v>193</v>
      </c>
      <c r="E16" s="1" t="s">
        <v>194</v>
      </c>
      <c r="F16" s="1" t="s">
        <v>195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196</v>
      </c>
      <c r="B17" s="1">
        <v>0.0</v>
      </c>
      <c r="C17" s="1" t="s">
        <v>197</v>
      </c>
      <c r="D17" s="1" t="s">
        <v>198</v>
      </c>
      <c r="E17" s="1" t="s">
        <v>194</v>
      </c>
      <c r="F17" s="1" t="s">
        <v>199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>
        <v>0.0</v>
      </c>
      <c r="C18" s="1" t="s">
        <v>197</v>
      </c>
      <c r="D18" s="1" t="s">
        <v>198</v>
      </c>
      <c r="E18" s="1" t="s">
        <v>194</v>
      </c>
      <c r="F18" s="1" t="s">
        <v>199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201</v>
      </c>
      <c r="B19" s="1">
        <v>0.0</v>
      </c>
      <c r="C19" s="1" t="s">
        <v>202</v>
      </c>
      <c r="D19" s="1" t="s">
        <v>203</v>
      </c>
      <c r="E19" s="1" t="s">
        <v>204</v>
      </c>
      <c r="F19" s="1" t="s">
        <v>205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206</v>
      </c>
      <c r="B20" s="1">
        <v>0.0</v>
      </c>
      <c r="C20" s="1" t="s">
        <v>202</v>
      </c>
      <c r="D20" s="1" t="s">
        <v>203</v>
      </c>
      <c r="E20" s="1" t="s">
        <v>204</v>
      </c>
      <c r="F20" s="1" t="s">
        <v>205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207</v>
      </c>
      <c r="B21" s="1">
        <v>0.0</v>
      </c>
      <c r="C21" s="1" t="s">
        <v>202</v>
      </c>
      <c r="D21" s="1" t="s">
        <v>203</v>
      </c>
      <c r="E21" s="1" t="s">
        <v>204</v>
      </c>
      <c r="F21" s="1" t="s">
        <v>205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208</v>
      </c>
      <c r="B22" s="1">
        <v>0.0</v>
      </c>
      <c r="C22" s="1" t="s">
        <v>209</v>
      </c>
      <c r="D22" s="1" t="s">
        <v>210</v>
      </c>
      <c r="E22" s="1" t="s">
        <v>211</v>
      </c>
      <c r="F22" s="1" t="s">
        <v>212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213</v>
      </c>
      <c r="B23" s="1">
        <v>0.0</v>
      </c>
      <c r="C23" s="1" t="s">
        <v>214</v>
      </c>
      <c r="D23" s="1" t="s">
        <v>215</v>
      </c>
      <c r="E23" s="1" t="s">
        <v>216</v>
      </c>
      <c r="F23" s="1" t="s">
        <v>217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218</v>
      </c>
      <c r="B24" s="1">
        <v>0.0</v>
      </c>
      <c r="C24" s="1" t="s">
        <v>219</v>
      </c>
      <c r="D24" s="1" t="s">
        <v>220</v>
      </c>
      <c r="E24" s="1" t="s">
        <v>221</v>
      </c>
      <c r="F24" s="1" t="s">
        <v>222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223</v>
      </c>
      <c r="B25" s="1">
        <v>0.0</v>
      </c>
      <c r="C25" s="1" t="s">
        <v>224</v>
      </c>
      <c r="D25" s="1" t="s">
        <v>225</v>
      </c>
      <c r="E25" s="1" t="s">
        <v>226</v>
      </c>
      <c r="F25" s="1" t="s">
        <v>227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228</v>
      </c>
      <c r="B26" s="1">
        <v>0.0</v>
      </c>
      <c r="C26" s="1" t="s">
        <v>224</v>
      </c>
      <c r="D26" s="1" t="s">
        <v>225</v>
      </c>
      <c r="E26" s="1" t="s">
        <v>226</v>
      </c>
      <c r="F26" s="1" t="s">
        <v>227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229</v>
      </c>
      <c r="B27" s="1">
        <v>0.0</v>
      </c>
      <c r="C27" s="1" t="s">
        <v>230</v>
      </c>
      <c r="D27" s="1" t="s">
        <v>231</v>
      </c>
      <c r="E27" s="1" t="s">
        <v>232</v>
      </c>
      <c r="F27" s="1" t="s">
        <v>233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234</v>
      </c>
      <c r="B28" s="1">
        <v>0.0</v>
      </c>
      <c r="C28" s="1" t="s">
        <v>235</v>
      </c>
      <c r="D28" s="1" t="s">
        <v>236</v>
      </c>
      <c r="E28" s="1" t="s">
        <v>237</v>
      </c>
      <c r="F28" s="1" t="s">
        <v>238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239</v>
      </c>
      <c r="B29" s="1">
        <v>0.0</v>
      </c>
      <c r="C29" s="1">
        <v>0.0</v>
      </c>
      <c r="D29" s="1" t="s">
        <v>240</v>
      </c>
      <c r="E29" s="1" t="s">
        <v>241</v>
      </c>
      <c r="F29" s="1" t="s">
        <v>242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243</v>
      </c>
      <c r="B30" s="1">
        <v>0.0</v>
      </c>
      <c r="C30" s="1">
        <v>0.0</v>
      </c>
      <c r="D30" s="1" t="s">
        <v>240</v>
      </c>
      <c r="E30" s="1" t="s">
        <v>241</v>
      </c>
      <c r="F30" s="1" t="s">
        <v>242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245</v>
      </c>
      <c r="B32" s="1">
        <v>0.0</v>
      </c>
      <c r="C32" s="1">
        <v>0.0</v>
      </c>
      <c r="D32" s="1" t="s">
        <v>246</v>
      </c>
      <c r="E32" s="1" t="s">
        <v>247</v>
      </c>
      <c r="F32" s="1" t="s">
        <v>248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249</v>
      </c>
      <c r="B33" s="1">
        <v>0.0</v>
      </c>
      <c r="C33" s="1">
        <v>0.0</v>
      </c>
      <c r="D33" s="1" t="s">
        <v>250</v>
      </c>
      <c r="E33" s="1" t="s">
        <v>251</v>
      </c>
      <c r="F33" s="1" t="s">
        <v>252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253</v>
      </c>
      <c r="B34" s="1">
        <v>0.0</v>
      </c>
      <c r="C34" s="1">
        <v>0.0</v>
      </c>
      <c r="D34" s="1" t="s">
        <v>250</v>
      </c>
      <c r="E34" s="1" t="s">
        <v>251</v>
      </c>
      <c r="F34" s="1" t="s">
        <v>252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254</v>
      </c>
      <c r="B35" s="1">
        <v>0.0</v>
      </c>
      <c r="C35" s="1">
        <v>0.0</v>
      </c>
      <c r="D35" s="1" t="s">
        <v>255</v>
      </c>
      <c r="E35" s="1" t="s">
        <v>256</v>
      </c>
      <c r="F35" s="1" t="s">
        <v>257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258</v>
      </c>
      <c r="B36" s="1">
        <v>0.0</v>
      </c>
      <c r="C36" s="1">
        <v>0.0</v>
      </c>
      <c r="D36" s="1" t="s">
        <v>255</v>
      </c>
      <c r="E36" s="1" t="s">
        <v>256</v>
      </c>
      <c r="F36" s="1" t="s">
        <v>257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259</v>
      </c>
      <c r="B37" s="1">
        <v>0.0</v>
      </c>
      <c r="C37" s="1">
        <v>0.0</v>
      </c>
      <c r="D37" s="1" t="s">
        <v>255</v>
      </c>
      <c r="E37" s="1" t="s">
        <v>256</v>
      </c>
      <c r="F37" s="1" t="s">
        <v>257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260</v>
      </c>
      <c r="B38" s="1">
        <v>0.0</v>
      </c>
      <c r="C38" s="1">
        <v>0.0</v>
      </c>
      <c r="D38" s="1" t="s">
        <v>261</v>
      </c>
      <c r="E38" s="1" t="s">
        <v>262</v>
      </c>
      <c r="F38" s="1" t="s">
        <v>263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264</v>
      </c>
      <c r="B39" s="1">
        <v>0.0</v>
      </c>
      <c r="C39" s="1">
        <v>0.0</v>
      </c>
      <c r="D39" s="1" t="s">
        <v>265</v>
      </c>
      <c r="E39" s="1" t="s">
        <v>266</v>
      </c>
      <c r="F39" s="1" t="s">
        <v>267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268</v>
      </c>
      <c r="B40" s="1">
        <v>0.0</v>
      </c>
      <c r="C40" s="1">
        <v>0.0</v>
      </c>
      <c r="D40" s="1" t="s">
        <v>269</v>
      </c>
      <c r="E40" s="1" t="s">
        <v>270</v>
      </c>
      <c r="F40" s="1" t="s">
        <v>271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272</v>
      </c>
      <c r="B41" s="1">
        <v>0.0</v>
      </c>
      <c r="C41" s="1">
        <v>0.0</v>
      </c>
      <c r="D41" s="1" t="s">
        <v>273</v>
      </c>
      <c r="E41" s="1" t="s">
        <v>274</v>
      </c>
      <c r="F41" s="1" t="s">
        <v>275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276</v>
      </c>
      <c r="B42" s="1">
        <v>0.0</v>
      </c>
      <c r="C42" s="1">
        <v>0.0</v>
      </c>
      <c r="D42" s="1" t="s">
        <v>273</v>
      </c>
      <c r="E42" s="1" t="s">
        <v>274</v>
      </c>
      <c r="F42" s="1" t="s">
        <v>275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277</v>
      </c>
      <c r="B43" s="1">
        <v>0.0</v>
      </c>
      <c r="C43" s="1">
        <v>0.0</v>
      </c>
      <c r="D43" s="1" t="s">
        <v>278</v>
      </c>
      <c r="E43" s="1" t="s">
        <v>279</v>
      </c>
      <c r="F43" s="1" t="s">
        <v>280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281</v>
      </c>
      <c r="B44" s="1">
        <v>0.0</v>
      </c>
      <c r="C44" s="1">
        <v>0.0</v>
      </c>
      <c r="D44" s="1" t="s">
        <v>282</v>
      </c>
      <c r="E44" s="1" t="s">
        <v>283</v>
      </c>
      <c r="F44" s="1" t="s">
        <v>284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285</v>
      </c>
      <c r="B45" s="1">
        <v>0.0</v>
      </c>
      <c r="C45" s="1">
        <v>0.0</v>
      </c>
      <c r="D45" s="1">
        <v>0.0</v>
      </c>
      <c r="E45" s="1" t="s">
        <v>286</v>
      </c>
      <c r="F45" s="1" t="s">
        <v>287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288</v>
      </c>
      <c r="B46" s="1">
        <v>0.0</v>
      </c>
      <c r="C46" s="1">
        <v>0.0</v>
      </c>
      <c r="D46" s="1">
        <v>0.0</v>
      </c>
      <c r="E46" s="1" t="s">
        <v>286</v>
      </c>
      <c r="F46" s="1" t="s">
        <v>287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290</v>
      </c>
      <c r="B48" s="1">
        <v>0.0</v>
      </c>
      <c r="C48" s="1">
        <v>0.0</v>
      </c>
      <c r="D48" s="1">
        <v>0.0</v>
      </c>
      <c r="E48" s="1" t="s">
        <v>291</v>
      </c>
      <c r="F48" s="1" t="s">
        <v>292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293</v>
      </c>
      <c r="B49" s="1">
        <v>0.0</v>
      </c>
      <c r="C49" s="1">
        <v>0.0</v>
      </c>
      <c r="D49" s="1">
        <v>0.0</v>
      </c>
      <c r="E49" s="1" t="s">
        <v>291</v>
      </c>
      <c r="F49" s="1" t="s">
        <v>294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295</v>
      </c>
      <c r="B50" s="1">
        <v>0.0</v>
      </c>
      <c r="C50" s="1">
        <v>0.0</v>
      </c>
      <c r="D50" s="1">
        <v>0.0</v>
      </c>
      <c r="E50" s="1" t="s">
        <v>291</v>
      </c>
      <c r="F50" s="1" t="s">
        <v>294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296</v>
      </c>
      <c r="B51" s="1">
        <v>0.0</v>
      </c>
      <c r="C51" s="1">
        <v>0.0</v>
      </c>
      <c r="D51" s="1">
        <v>0.0</v>
      </c>
      <c r="E51" s="1" t="s">
        <v>297</v>
      </c>
      <c r="F51" s="1" t="s">
        <v>298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299</v>
      </c>
      <c r="B52" s="1">
        <v>0.0</v>
      </c>
      <c r="C52" s="1">
        <v>0.0</v>
      </c>
      <c r="D52" s="1">
        <v>0.0</v>
      </c>
      <c r="E52" s="1" t="s">
        <v>297</v>
      </c>
      <c r="F52" s="1" t="s">
        <v>298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300</v>
      </c>
      <c r="B53" s="1">
        <v>0.0</v>
      </c>
      <c r="C53" s="1">
        <v>0.0</v>
      </c>
      <c r="D53" s="1">
        <v>0.0</v>
      </c>
      <c r="E53" s="1" t="s">
        <v>297</v>
      </c>
      <c r="F53" s="1" t="s">
        <v>298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301</v>
      </c>
      <c r="B54" s="1">
        <v>0.0</v>
      </c>
      <c r="C54" s="1">
        <v>0.0</v>
      </c>
      <c r="D54" s="1">
        <v>0.0</v>
      </c>
      <c r="E54" s="1" t="s">
        <v>302</v>
      </c>
      <c r="F54" s="1" t="s">
        <v>303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304</v>
      </c>
      <c r="B55" s="1">
        <v>0.0</v>
      </c>
      <c r="C55" s="1">
        <v>0.0</v>
      </c>
      <c r="D55" s="1">
        <v>0.0</v>
      </c>
      <c r="E55" s="1" t="s">
        <v>305</v>
      </c>
      <c r="F55" s="1" t="s">
        <v>306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307</v>
      </c>
      <c r="B56" s="1">
        <v>0.0</v>
      </c>
      <c r="C56" s="1">
        <v>0.0</v>
      </c>
      <c r="D56" s="1">
        <v>0.0</v>
      </c>
      <c r="E56" s="1" t="s">
        <v>308</v>
      </c>
      <c r="F56" s="1" t="s">
        <v>309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310</v>
      </c>
      <c r="B57" s="1">
        <v>0.0</v>
      </c>
      <c r="C57" s="1">
        <v>0.0</v>
      </c>
      <c r="D57" s="1">
        <v>0.0</v>
      </c>
      <c r="E57" s="1" t="s">
        <v>311</v>
      </c>
      <c r="F57" s="1" t="s">
        <v>312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313</v>
      </c>
      <c r="B58" s="1">
        <v>0.0</v>
      </c>
      <c r="C58" s="1">
        <v>0.0</v>
      </c>
      <c r="D58" s="1">
        <v>0.0</v>
      </c>
      <c r="E58" s="1" t="s">
        <v>311</v>
      </c>
      <c r="F58" s="1" t="s">
        <v>312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314</v>
      </c>
      <c r="B59" s="1">
        <v>0.0</v>
      </c>
      <c r="C59" s="1">
        <v>0.0</v>
      </c>
      <c r="D59" s="1">
        <v>0.0</v>
      </c>
      <c r="E59" s="1" t="s">
        <v>315</v>
      </c>
      <c r="F59" s="1" t="s">
        <v>316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317</v>
      </c>
      <c r="B60" s="1">
        <v>0.0</v>
      </c>
      <c r="C60" s="1">
        <v>0.0</v>
      </c>
      <c r="D60" s="1">
        <v>0.0</v>
      </c>
      <c r="E60" s="1" t="s">
        <v>318</v>
      </c>
      <c r="F60" s="1" t="s">
        <v>319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320</v>
      </c>
      <c r="B61" s="1">
        <v>0.0</v>
      </c>
      <c r="C61" s="1">
        <v>0.0</v>
      </c>
      <c r="D61" s="1">
        <v>0.0</v>
      </c>
      <c r="E61" s="1">
        <v>0.0</v>
      </c>
      <c r="F61" s="1" t="s">
        <v>321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322</v>
      </c>
      <c r="B62" s="1">
        <v>0.0</v>
      </c>
      <c r="C62" s="1">
        <v>0.0</v>
      </c>
      <c r="D62" s="1">
        <v>0.0</v>
      </c>
      <c r="E62" s="1">
        <v>0.0</v>
      </c>
      <c r="F62" s="1" t="s">
        <v>321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323</v>
      </c>
      <c r="C1" s="1" t="s">
        <v>324</v>
      </c>
      <c r="D1" s="1" t="s">
        <v>325</v>
      </c>
      <c r="E1" s="1" t="s">
        <v>326</v>
      </c>
      <c r="F1" s="1" t="s">
        <v>327</v>
      </c>
      <c r="G1" s="1" t="s">
        <v>328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329</v>
      </c>
      <c r="B2" s="1" t="s">
        <v>330</v>
      </c>
      <c r="C2" s="1" t="s">
        <v>331</v>
      </c>
      <c r="D2" s="1" t="s">
        <v>332</v>
      </c>
      <c r="E2" s="1" t="s">
        <v>333</v>
      </c>
      <c r="F2" s="1" t="s">
        <v>333</v>
      </c>
      <c r="G2" s="1" t="s">
        <v>334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335</v>
      </c>
      <c r="B3" s="1" t="s">
        <v>334</v>
      </c>
      <c r="C3" s="1" t="s">
        <v>336</v>
      </c>
      <c r="D3" s="1" t="s">
        <v>337</v>
      </c>
      <c r="E3" s="1" t="s">
        <v>338</v>
      </c>
      <c r="F3" s="1" t="s">
        <v>339</v>
      </c>
      <c r="G3" s="1" t="s">
        <v>334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340</v>
      </c>
      <c r="B4" s="1" t="s">
        <v>330</v>
      </c>
      <c r="C4" s="1" t="s">
        <v>331</v>
      </c>
      <c r="D4" s="1" t="s">
        <v>332</v>
      </c>
      <c r="E4" s="1" t="s">
        <v>333</v>
      </c>
      <c r="F4" s="1" t="s">
        <v>333</v>
      </c>
      <c r="G4" s="1" t="s">
        <v>333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335</v>
      </c>
      <c r="B5" s="1" t="s">
        <v>334</v>
      </c>
      <c r="C5" s="1" t="s">
        <v>336</v>
      </c>
      <c r="D5" s="1" t="s">
        <v>337</v>
      </c>
      <c r="E5" s="1" t="s">
        <v>338</v>
      </c>
      <c r="F5" s="1" t="s">
        <v>339</v>
      </c>
      <c r="G5" s="1" t="s">
        <v>339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341</v>
      </c>
      <c r="B6" s="1" t="s">
        <v>342</v>
      </c>
      <c r="C6" s="1" t="s">
        <v>343</v>
      </c>
      <c r="D6" s="1" t="s">
        <v>344</v>
      </c>
      <c r="E6" s="1" t="s">
        <v>345</v>
      </c>
      <c r="F6" s="1" t="s">
        <v>346</v>
      </c>
      <c r="G6" s="1" t="s">
        <v>347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348</v>
      </c>
      <c r="B7" s="1" t="s">
        <v>334</v>
      </c>
      <c r="C7" s="1" t="s">
        <v>334</v>
      </c>
      <c r="D7" s="1" t="s">
        <v>334</v>
      </c>
      <c r="E7" s="1" t="s">
        <v>334</v>
      </c>
      <c r="F7" s="1" t="s">
        <v>334</v>
      </c>
      <c r="G7" s="1" t="s">
        <v>334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349</v>
      </c>
      <c r="B8" s="1" t="s">
        <v>334</v>
      </c>
      <c r="C8" s="1" t="s">
        <v>350</v>
      </c>
      <c r="D8" s="1" t="s">
        <v>351</v>
      </c>
      <c r="E8" s="1" t="s">
        <v>350</v>
      </c>
      <c r="F8" s="1" t="s">
        <v>351</v>
      </c>
      <c r="G8" s="1" t="s">
        <v>350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352</v>
      </c>
      <c r="B9" s="1" t="s">
        <v>334</v>
      </c>
      <c r="C9" s="1" t="s">
        <v>334</v>
      </c>
      <c r="D9" s="1" t="s">
        <v>334</v>
      </c>
      <c r="E9" s="1" t="s">
        <v>334</v>
      </c>
      <c r="F9" s="1" t="s">
        <v>334</v>
      </c>
      <c r="G9" s="1" t="s">
        <v>334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353</v>
      </c>
      <c r="B10" s="1" t="s">
        <v>334</v>
      </c>
      <c r="C10" s="1" t="s">
        <v>334</v>
      </c>
      <c r="D10" s="1" t="s">
        <v>334</v>
      </c>
      <c r="E10" s="1" t="s">
        <v>334</v>
      </c>
      <c r="F10" s="1" t="s">
        <v>334</v>
      </c>
      <c r="G10" s="1" t="s">
        <v>334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354</v>
      </c>
      <c r="B11" s="1" t="s">
        <v>334</v>
      </c>
      <c r="C11" s="1" t="s">
        <v>334</v>
      </c>
      <c r="D11" s="1" t="s">
        <v>334</v>
      </c>
      <c r="E11" s="1" t="s">
        <v>334</v>
      </c>
      <c r="F11" s="1" t="s">
        <v>334</v>
      </c>
      <c r="G11" s="1" t="s">
        <v>334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355</v>
      </c>
      <c r="B12" s="1" t="s">
        <v>334</v>
      </c>
      <c r="C12" s="1" t="s">
        <v>351</v>
      </c>
      <c r="D12" s="1" t="s">
        <v>334</v>
      </c>
      <c r="E12" s="1" t="s">
        <v>356</v>
      </c>
      <c r="F12" s="1" t="s">
        <v>357</v>
      </c>
      <c r="G12" s="1" t="s">
        <v>358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359</v>
      </c>
      <c r="B13" s="1" t="s">
        <v>334</v>
      </c>
      <c r="C13" s="1" t="s">
        <v>334</v>
      </c>
      <c r="D13" s="1" t="s">
        <v>334</v>
      </c>
      <c r="E13" s="1" t="s">
        <v>334</v>
      </c>
      <c r="F13" s="1" t="s">
        <v>334</v>
      </c>
      <c r="G13" s="1" t="s">
        <v>334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360</v>
      </c>
      <c r="B14" s="1" t="s">
        <v>334</v>
      </c>
      <c r="C14" s="1" t="s">
        <v>334</v>
      </c>
      <c r="D14" s="1" t="s">
        <v>334</v>
      </c>
      <c r="E14" s="1" t="s">
        <v>334</v>
      </c>
      <c r="F14" s="1" t="s">
        <v>334</v>
      </c>
      <c r="G14" s="1" t="s">
        <v>334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361</v>
      </c>
      <c r="B15" s="1" t="s">
        <v>334</v>
      </c>
      <c r="C15" s="1" t="s">
        <v>334</v>
      </c>
      <c r="D15" s="1" t="s">
        <v>334</v>
      </c>
      <c r="E15" s="1" t="s">
        <v>334</v>
      </c>
      <c r="F15" s="1" t="s">
        <v>334</v>
      </c>
      <c r="G15" s="1" t="s">
        <v>334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362</v>
      </c>
      <c r="B16" s="1" t="s">
        <v>334</v>
      </c>
      <c r="C16" s="1" t="s">
        <v>334</v>
      </c>
      <c r="D16" s="1" t="s">
        <v>334</v>
      </c>
      <c r="E16" s="1" t="s">
        <v>334</v>
      </c>
      <c r="F16" s="1" t="s">
        <v>334</v>
      </c>
      <c r="G16" s="1" t="s">
        <v>334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363</v>
      </c>
      <c r="B17" s="1" t="s">
        <v>364</v>
      </c>
      <c r="C17" s="1" t="s">
        <v>365</v>
      </c>
      <c r="D17" s="1" t="s">
        <v>366</v>
      </c>
      <c r="E17" s="1" t="s">
        <v>367</v>
      </c>
      <c r="F17" s="1" t="s">
        <v>174</v>
      </c>
      <c r="G17" s="1" t="s">
        <v>368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369</v>
      </c>
      <c r="B18" s="1" t="s">
        <v>334</v>
      </c>
      <c r="C18" s="1" t="s">
        <v>334</v>
      </c>
      <c r="D18" s="1" t="s">
        <v>334</v>
      </c>
      <c r="E18" s="1" t="s">
        <v>334</v>
      </c>
      <c r="F18" s="1" t="s">
        <v>334</v>
      </c>
      <c r="G18" s="1" t="s">
        <v>334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370</v>
      </c>
      <c r="B19" s="1" t="s">
        <v>334</v>
      </c>
      <c r="C19" s="1" t="s">
        <v>334</v>
      </c>
      <c r="D19" s="1" t="s">
        <v>334</v>
      </c>
      <c r="E19" s="1" t="s">
        <v>334</v>
      </c>
      <c r="F19" s="1" t="s">
        <v>334</v>
      </c>
      <c r="G19" s="1" t="s">
        <v>334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 t="s">
        <v>334</v>
      </c>
      <c r="C20" s="1" t="s">
        <v>334</v>
      </c>
      <c r="D20" s="1" t="s">
        <v>334</v>
      </c>
      <c r="E20" s="1" t="s">
        <v>334</v>
      </c>
      <c r="F20" s="1" t="s">
        <v>334</v>
      </c>
      <c r="G20" s="1" t="s">
        <v>334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371</v>
      </c>
      <c r="B21" s="1" t="s">
        <v>334</v>
      </c>
      <c r="C21" s="1" t="s">
        <v>372</v>
      </c>
      <c r="D21" s="1" t="s">
        <v>334</v>
      </c>
      <c r="E21" s="1" t="s">
        <v>373</v>
      </c>
      <c r="F21" s="1" t="s">
        <v>374</v>
      </c>
      <c r="G21" s="1" t="s">
        <v>375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376</v>
      </c>
      <c r="B22" s="1" t="s">
        <v>377</v>
      </c>
      <c r="C22" s="1" t="s">
        <v>378</v>
      </c>
      <c r="D22" s="1" t="s">
        <v>379</v>
      </c>
      <c r="E22" s="1" t="s">
        <v>373</v>
      </c>
      <c r="F22" s="1" t="s">
        <v>374</v>
      </c>
      <c r="G22" s="1" t="s">
        <v>375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 t="s">
        <v>334</v>
      </c>
      <c r="C23" s="1" t="s">
        <v>334</v>
      </c>
      <c r="D23" s="1" t="s">
        <v>334</v>
      </c>
      <c r="E23" s="1" t="s">
        <v>334</v>
      </c>
      <c r="F23" s="1" t="s">
        <v>334</v>
      </c>
      <c r="G23" s="1" t="s">
        <v>334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380</v>
      </c>
      <c r="B24" s="1" t="s">
        <v>381</v>
      </c>
      <c r="C24" s="1" t="s">
        <v>382</v>
      </c>
      <c r="D24" s="1" t="s">
        <v>383</v>
      </c>
      <c r="E24" s="1" t="s">
        <v>384</v>
      </c>
      <c r="F24" s="1" t="s">
        <v>384</v>
      </c>
      <c r="G24" s="1" t="s">
        <v>384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385</v>
      </c>
      <c r="B25" s="1" t="s">
        <v>386</v>
      </c>
      <c r="C25" s="1" t="s">
        <v>387</v>
      </c>
      <c r="D25" s="1" t="s">
        <v>388</v>
      </c>
      <c r="E25" s="1" t="s">
        <v>389</v>
      </c>
      <c r="F25" s="1" t="s">
        <v>389</v>
      </c>
      <c r="G25" s="1" t="s">
        <v>334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390</v>
      </c>
      <c r="B26" s="1" t="s">
        <v>391</v>
      </c>
      <c r="C26" s="1" t="s">
        <v>392</v>
      </c>
      <c r="D26" s="1" t="s">
        <v>393</v>
      </c>
      <c r="E26" s="1" t="s">
        <v>334</v>
      </c>
      <c r="F26" s="1" t="s">
        <v>334</v>
      </c>
      <c r="G26" s="1" t="s">
        <v>334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394</v>
      </c>
      <c r="B2" s="1" t="s">
        <v>395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396</v>
      </c>
      <c r="B3" s="1" t="s">
        <v>397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398</v>
      </c>
      <c r="B4" s="1" t="s">
        <v>399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400</v>
      </c>
      <c r="B5" s="1" t="s">
        <v>401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402</v>
      </c>
      <c r="B6" s="1" t="s">
        <v>403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404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405</v>
      </c>
      <c r="B8" s="1" t="s">
        <v>406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407</v>
      </c>
      <c r="B9" s="4" t="s">
        <v>408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409</v>
      </c>
      <c r="B10" s="1" t="s">
        <v>410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411</v>
      </c>
      <c r="B11" s="1" t="s">
        <v>412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413</v>
      </c>
      <c r="B12" s="1" t="s">
        <v>410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414</v>
      </c>
      <c r="B13" s="1" t="s">
        <v>415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416</v>
      </c>
      <c r="B14" s="1" t="s">
        <v>417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418</v>
      </c>
      <c r="B15" s="1" t="s">
        <v>415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419</v>
      </c>
      <c r="B16" s="1" t="s">
        <v>420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421</v>
      </c>
      <c r="B17" s="1">
        <v>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422</v>
      </c>
      <c r="B18" s="1" t="s">
        <v>423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424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425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426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427</v>
      </c>
      <c r="B22" s="1">
        <v>3.27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428</v>
      </c>
      <c r="B23" s="1">
        <v>3.28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429</v>
      </c>
      <c r="B24" s="1">
        <v>3.34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430</v>
      </c>
      <c r="B25" s="1">
        <v>3.34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431</v>
      </c>
      <c r="B26" s="1">
        <v>3.27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432</v>
      </c>
      <c r="B27" s="1">
        <v>3.28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433</v>
      </c>
      <c r="B28" s="1">
        <v>3.34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434</v>
      </c>
      <c r="B29" s="1">
        <v>3.34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435</v>
      </c>
      <c r="B30" s="1">
        <v>1.427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436</v>
      </c>
      <c r="B31" s="1">
        <v>3.7954545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437</v>
      </c>
      <c r="B32" s="1">
        <v>-0.3911007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438</v>
      </c>
      <c r="B33" s="1">
        <v>3517.0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439</v>
      </c>
      <c r="B34" s="1">
        <v>3517.0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440</v>
      </c>
      <c r="B35" s="1">
        <v>27603.0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441</v>
      </c>
      <c r="B36" s="1">
        <v>40710.0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442</v>
      </c>
      <c r="B37" s="1">
        <v>40710.0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443</v>
      </c>
      <c r="B38" s="1">
        <v>4527737.0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444</v>
      </c>
      <c r="B39" s="1">
        <v>2.32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445</v>
      </c>
      <c r="B40" s="1">
        <v>7.225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446</v>
      </c>
      <c r="B41" s="1">
        <v>2.97466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447</v>
      </c>
      <c r="B42" s="1">
        <v>3.74668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448</v>
      </c>
      <c r="B43" s="1" t="s">
        <v>449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450</v>
      </c>
      <c r="B44" s="1">
        <v>-2.3815614E7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451</v>
      </c>
      <c r="B45" s="1">
        <v>1288693.0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452</v>
      </c>
      <c r="B46" s="1">
        <v>1355610.0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453</v>
      </c>
      <c r="B47" s="1">
        <v>5457.0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454</v>
      </c>
      <c r="B48" s="1">
        <v>7976.0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455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456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457</v>
      </c>
      <c r="B51" s="1">
        <v>0.004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458</v>
      </c>
      <c r="B52" s="1">
        <v>0.01949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459</v>
      </c>
      <c r="B53" s="1">
        <v>0.0029300002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460</v>
      </c>
      <c r="B54" s="1">
        <v>0.17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461</v>
      </c>
      <c r="B55" s="1">
        <v>0.0041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462</v>
      </c>
      <c r="B56" s="1">
        <v>1355610.0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463</v>
      </c>
      <c r="B57" s="1">
        <v>25.267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464</v>
      </c>
      <c r="B58" s="1">
        <v>0.13218823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465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466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467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468</v>
      </c>
      <c r="B62" s="1">
        <v>-3445093.0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469</v>
      </c>
      <c r="B63" s="1">
        <v>0.88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470</v>
      </c>
      <c r="B64" s="1">
        <v>-8.54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471</v>
      </c>
      <c r="B65" s="1" t="s">
        <v>472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473</v>
      </c>
      <c r="B66" s="1">
        <v>1.7122752E9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474</v>
      </c>
      <c r="B67" s="1">
        <v>3.487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475</v>
      </c>
      <c r="B68" s="1">
        <v>-0.48615384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476</v>
      </c>
      <c r="B69" s="1">
        <v>0.22455823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477</v>
      </c>
      <c r="B70" s="1" t="s">
        <v>478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479</v>
      </c>
      <c r="B71" s="1" t="s">
        <v>480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481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482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483</v>
      </c>
      <c r="B74" s="1" t="s">
        <v>484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485</v>
      </c>
      <c r="B75" s="1" t="s">
        <v>484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486</v>
      </c>
      <c r="B76" s="1">
        <v>1.6074378E9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487</v>
      </c>
      <c r="B77" s="1" t="s">
        <v>488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489</v>
      </c>
      <c r="B78" s="1" t="s">
        <v>490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491</v>
      </c>
      <c r="B79" s="1" t="s">
        <v>492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493</v>
      </c>
      <c r="B80" s="1" t="s">
        <v>494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495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496</v>
      </c>
      <c r="B82" s="1">
        <v>3.34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497</v>
      </c>
      <c r="B83" s="1">
        <v>14.0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498</v>
      </c>
      <c r="B84" s="1">
        <v>14.0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499</v>
      </c>
      <c r="B85" s="1">
        <v>14.0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500</v>
      </c>
      <c r="B86" s="1">
        <v>14.0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501</v>
      </c>
      <c r="B87" s="1" t="s">
        <v>502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503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504</v>
      </c>
      <c r="B89" s="1">
        <v>2.7414324E7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505</v>
      </c>
      <c r="B90" s="1">
        <v>20.858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506</v>
      </c>
      <c r="B91" s="1">
        <v>-6829012.0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507</v>
      </c>
      <c r="B92" s="1">
        <v>2.931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508</v>
      </c>
      <c r="B93" s="1">
        <v>2.975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509</v>
      </c>
      <c r="B94" s="1">
        <v>-0.13819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510</v>
      </c>
      <c r="B95" s="1">
        <v>-0.07495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511</v>
      </c>
      <c r="B96" s="1">
        <v>2585062.0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512</v>
      </c>
      <c r="B97" s="1">
        <v>-4922985.0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513</v>
      </c>
      <c r="B98" s="1" t="s">
        <v>449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514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-4.0</v>
      </c>
      <c r="D3" s="1">
        <v>-3.0</v>
      </c>
      <c r="E3" s="1">
        <v>-6.0</v>
      </c>
      <c r="F3" s="1">
        <v>-42.0</v>
      </c>
      <c r="G3" s="1">
        <f>IF(F3*FORECAST(G2,B3:F3,B2:F2)&gt;0,FORECAST(G2,B3:F3,B2:F2),F3)*$X$1</f>
        <v>-36.8</v>
      </c>
      <c r="H3" s="1">
        <f>IF(G3*FORECAST(H2,B3:G3,B2:G2)&gt;0,FORECAST(H2,B3:G3,B2:G2),G3)*$X$1</f>
        <v>-45.4</v>
      </c>
      <c r="I3" s="1">
        <f>IF(H3*FORECAST(I2,B3:H3,B2:H2)&gt;0,FORECAST(I2,B3:H3,B2:H2),H3)*$X$1</f>
        <v>-54</v>
      </c>
      <c r="J3" s="1">
        <f>IF(I3*FORECAST(J2,B3:I3,B2:I2)&gt;0,FORECAST(J2,B3:I3,B2:I2),I3)*$X$1</f>
        <v>-62.6</v>
      </c>
      <c r="K3" s="1">
        <f>IF(J3*FORECAST(K2,B3:J3,B2:J2)&gt;0,FORECAST(K2,B3:J3,B2:J2),J3)*$X$1</f>
        <v>-71.2</v>
      </c>
      <c r="L3" s="1">
        <f>IF(K3*FORECAST(L2,B3:K3,B2:K2)&gt;0,FORECAST(L2,B3:K3,B2:K2),K3)*$X$1</f>
        <v>-79.8</v>
      </c>
      <c r="M3" s="1">
        <f>IF(L3*FORECAST(M2,B3:L3,B2:L2)&gt;0,FORECAST(M2,B3:L3,B2:L2),L3)*$X$1</f>
        <v>-88.4</v>
      </c>
      <c r="N3" s="5">
        <f>IF(M3*FORECAST(N2,B3:M3,B2:M2)&gt;0,FORECAST(N2,B3:M3,B2:M2),M3)*$X$1</f>
        <v>-97</v>
      </c>
      <c r="O3" s="5">
        <f>IF(N3*FORECAST(O2,B3:N3,B2:N2)&gt;0,FORECAST(O2,B3:N3,B2:N2),N3)*$X$1</f>
        <v>-105.6</v>
      </c>
      <c r="P3" s="5">
        <f>IF(O3*FORECAST(P2,B3:O3,B2:O2)&gt;0,FORECAST(P2,B3:O3,B2:O2),O3)*$X$1</f>
        <v>-114.2</v>
      </c>
      <c r="Q3" s="5">
        <f>IF(P3*FORECAST(Q2,B3:P3,B2:P2)&gt;0,FORECAST(Q2,B3:P3,B2:P2),P3)*$X$1</f>
        <v>-122.8</v>
      </c>
      <c r="R3" s="5">
        <f>IF(Q3*FORECAST(R2,B3:Q3,B2:Q2)&gt;0,FORECAST(R2,B3:Q3,B2:Q2),Q3)*$X$1</f>
        <v>-131.4</v>
      </c>
      <c r="S3" s="2"/>
      <c r="T3" s="2"/>
      <c r="U3" s="2"/>
      <c r="V3" s="2"/>
      <c r="W3" s="2"/>
      <c r="X3" s="2"/>
      <c r="Y3" s="2"/>
      <c r="Z3" s="2"/>
    </row>
    <row r="4">
      <c r="A4" s="3" t="s">
        <v>84</v>
      </c>
      <c r="B4" s="1">
        <v>-17.0</v>
      </c>
      <c r="C4" s="1">
        <v>-5.0</v>
      </c>
      <c r="D4" s="1">
        <v>-34.0</v>
      </c>
      <c r="E4" s="1">
        <v>-37.0</v>
      </c>
      <c r="F4" s="1">
        <v>-30.0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515</v>
      </c>
      <c r="B5" s="1">
        <v>5.0</v>
      </c>
      <c r="C5" s="1">
        <v>5.0</v>
      </c>
      <c r="D5" s="1">
        <v>20.0</v>
      </c>
      <c r="E5" s="1">
        <v>28.0</v>
      </c>
      <c r="F5" s="1">
        <v>46.0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516</v>
      </c>
      <c r="L7" s="1">
        <f>IF(R3*FORECAST(R2,B3:R3,B2:R2)&gt;0,FORECAST(R2,B3:R3,B2:R2),Q3)*$X$1 * (1+0.02)/(0.0874-0.02)</f>
        <v>-1988.545994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517</v>
      </c>
      <c r="L8" s="6">
        <f t="array" ref="L8">NPV(0.0874,H3:R3)</f>
        <v>-560.0902698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518</v>
      </c>
      <c r="L9" s="6">
        <f t="array" ref="L9">NPV(0.0874,H16:R16)</f>
        <v>-791.139421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519</v>
      </c>
      <c r="L10" s="6">
        <f>L8 + L9</f>
        <v>-1351.229691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520</v>
      </c>
      <c r="L12" s="6">
        <f>L10 - L11</f>
        <v>-1321.229691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521</v>
      </c>
      <c r="L13" s="1">
        <v>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-28.72238458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-1988.545994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-15.0</v>
      </c>
      <c r="C3" s="1">
        <v>-12.0</v>
      </c>
      <c r="D3" s="1">
        <v>-12.0</v>
      </c>
      <c r="E3" s="1">
        <v>-5.0</v>
      </c>
      <c r="F3" s="1">
        <v>-6.0</v>
      </c>
      <c r="G3" s="1">
        <f>IF(F3*FORECAST(G2,B3:F3,B2:F2)&gt;0,FORECAST(G2,B3:F3,B2:F2),F3)*$X$1</f>
        <v>-2.5</v>
      </c>
      <c r="H3" s="1">
        <f>IF(G3*FORECAST(H2,B3:G3,B2:G2)&gt;0,FORECAST(H2,B3:G3,B2:G2),G3)*$X$1</f>
        <v>-2.5</v>
      </c>
      <c r="I3" s="1">
        <f>IF(H3*FORECAST(I2,B3:H3,B2:H2)&gt;0,FORECAST(I2,B3:H3,B2:H2),H3)*$X$1</f>
        <v>-2.5</v>
      </c>
      <c r="J3" s="1">
        <f>IF(I3*FORECAST(J2,B3:I3,B2:I2)&gt;0,FORECAST(J2,B3:I3,B2:I2),I3)*$X$1</f>
        <v>-2.5</v>
      </c>
      <c r="K3" s="1">
        <f>IF(J3*FORECAST(K2,B3:J3,B2:J2)&gt;0,FORECAST(K2,B3:J3,B2:J2),J3)*$X$1</f>
        <v>-2.5</v>
      </c>
      <c r="L3" s="1">
        <f>IF(K3*FORECAST(L2,B3:K3,B2:K2)&gt;0,FORECAST(L2,B3:K3,B2:K2),K3)*$X$1</f>
        <v>-2.5</v>
      </c>
      <c r="M3" s="1">
        <f>IF(L3*FORECAST(M2,B3:L3,B2:L2)&gt;0,FORECAST(M2,B3:L3,B2:L2),L3)*$X$1</f>
        <v>-2.5</v>
      </c>
      <c r="N3" s="5">
        <f>IF(M3*FORECAST(N2,B3:M3,B2:M2)&gt;0,FORECAST(N2,B3:M3,B2:M2),M3)*$X$1</f>
        <v>-2.5</v>
      </c>
      <c r="O3" s="5">
        <f>IF(N3*FORECAST(O2,B3:N3,B2:N2)&gt;0,FORECAST(O2,B3:N3,B2:N2),N3)*$X$1</f>
        <v>-2.5</v>
      </c>
      <c r="P3" s="5">
        <f>IF(O3*FORECAST(P2,B3:O3,B2:O2)&gt;0,FORECAST(P2,B3:O3,B2:O2),O3)*$X$1</f>
        <v>-2.5</v>
      </c>
      <c r="Q3" s="5">
        <f>IF(P3*FORECAST(Q2,B3:P3,B2:P2)&gt;0,FORECAST(Q2,B3:P3,B2:P2),P3)*$X$1</f>
        <v>-2.5</v>
      </c>
      <c r="R3" s="5">
        <f>IF(Q3*FORECAST(R2,B3:Q3,B2:Q2)&gt;0,FORECAST(R2,B3:Q3,B2:Q2),Q3)*$X$1</f>
        <v>-2.5</v>
      </c>
      <c r="S3" s="2"/>
      <c r="T3" s="2"/>
      <c r="U3" s="2"/>
      <c r="V3" s="2"/>
      <c r="W3" s="2"/>
      <c r="X3" s="2"/>
      <c r="Y3" s="2"/>
      <c r="Z3" s="2"/>
    </row>
    <row r="4">
      <c r="A4" s="3" t="s">
        <v>84</v>
      </c>
      <c r="B4" s="1">
        <v>-17.0</v>
      </c>
      <c r="C4" s="1">
        <v>-5.0</v>
      </c>
      <c r="D4" s="1">
        <v>-34.0</v>
      </c>
      <c r="E4" s="1">
        <v>-37.0</v>
      </c>
      <c r="F4" s="1">
        <v>-30.0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515</v>
      </c>
      <c r="B5" s="1">
        <v>5.0</v>
      </c>
      <c r="C5" s="1">
        <v>5.0</v>
      </c>
      <c r="D5" s="1">
        <v>20.0</v>
      </c>
      <c r="E5" s="1">
        <v>28.0</v>
      </c>
      <c r="F5" s="1">
        <v>46.0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516</v>
      </c>
      <c r="L7" s="1">
        <f>IF(R3*FORECAST(R2,B3:R3,B2:R2)&gt;0,FORECAST(R2,B3:R3,B2:R2),Q3)*$X$1 * (1+0.02)/(0.0874-0.02)</f>
        <v>-37.83382789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517</v>
      </c>
      <c r="L8" s="6">
        <f t="array" ref="L8">NPV(0.0874,H3:R3)</f>
        <v>-17.22402208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518</v>
      </c>
      <c r="L9" s="6">
        <f t="array" ref="L9">NPV(0.0874,H16:R16)</f>
        <v>-15.05211988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519</v>
      </c>
      <c r="L10" s="6">
        <f>L8 + L9</f>
        <v>-32.27614196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520</v>
      </c>
      <c r="L12" s="6">
        <f>L10 - L11</f>
        <v>-2.276141957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521</v>
      </c>
      <c r="L13" s="1">
        <v>46.0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-0.04948134689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-37.83382789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