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<sst xmlns="http://schemas.openxmlformats.org/spreadsheetml/2006/main" count="958" uniqueCount="814">
  <si>
    <t>ticker</t>
  </si>
  <si>
    <t>SNAX</t>
  </si>
  <si>
    <t>nombre</t>
  </si>
  <si>
    <t>STRYVE FOODS INC</t>
  </si>
  <si>
    <t>empresa</t>
  </si>
  <si>
    <t>Food Processing</t>
  </si>
  <si>
    <t>Open</t>
  </si>
  <si>
    <t>Target Price</t>
  </si>
  <si>
    <t>Upside</t>
  </si>
  <si>
    <t>172570.56%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</si>
  <si>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</si>
  <si>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</si>
  <si>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</si>
  <si>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</si>
  <si>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</si>
  <si>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</si>
  <si>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</si>
  <si>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</si>
  <si>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-31.03%</t>
  </si>
  <si>
    <t>Total Assets Growth</t>
  </si>
  <si>
    <t>-26.92%</t>
  </si>
  <si>
    <t>Net Property, Plant and Equipment Growth</t>
  </si>
  <si>
    <t>16.67%</t>
  </si>
  <si>
    <t>EBITDA Growth</t>
  </si>
  <si>
    <t>-74.58%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</si>
  <si>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</si>
  <si>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</si>
  <si>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</si>
  <si>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</si>
  <si>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</si>
  <si>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</si>
  <si>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</si>
  <si>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</si>
  <si>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</si>
  <si>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</si>
  <si>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</si>
  <si>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</si>
  <si>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</si>
  <si>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</si>
  <si>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</si>
  <si>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</si>
  <si>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</si>
  <si>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</si>
  <si>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</si>
  <si>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</si>
  <si>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</si>
  <si>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</si>
  <si>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</si>
  <si>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</si>
  <si>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</si>
  <si>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</si>
  <si>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</si>
  <si>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</si>
  <si>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</si>
  <si>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</si>
  <si>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</si>
  <si>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</si>
  <si>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</si>
  <si>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</si>
  <si>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</si>
  <si>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</si>
  <si>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</si>
  <si>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</si>
  <si>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</si>
  <si>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</si>
  <si>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</si>
  <si>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</si>
  <si>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</si>
  <si>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</si>
  <si>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</si>
  <si>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</si>
  <si>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</si>
  <si>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</si>
  <si>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</si>
  <si>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</si>
  <si>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</si>
  <si>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</si>
  <si>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</si>
  <si>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</si>
  <si>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</si>
  <si>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</si>
  <si>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</si>
  <si>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</si>
  <si>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</si>
  <si>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</si>
  <si>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</si>
  <si>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</si>
  <si>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</si>
  <si>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</si>
  <si>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</si>
  <si>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</si>
  <si>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Non Redeemable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</si>
  <si>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</si>
  <si>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</si>
  <si>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</si>
  <si>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</si>
  <si>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</si>
  <si>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</si>
  <si>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</si>
  <si>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</si>
  <si>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</si>
  <si>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</si>
  <si>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-13.66</t>
  </si>
  <si>
    <t>28.57</t>
  </si>
  <si>
    <t>9.58</t>
  </si>
  <si>
    <t>0.71</t>
  </si>
  <si>
    <t>Tangible Book Value</t>
  </si>
  <si>
    <t>Tangible Book Value Per Share</t>
  </si>
  <si>
    <t>-17.34</t>
  </si>
  <si>
    <t>5.89</t>
  </si>
  <si>
    <t>2.11</t>
  </si>
  <si>
    <t>-4.88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</si>
  <si>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</si>
  <si>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</si>
  <si>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</si>
  <si>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</si>
  <si>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</si>
  <si>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</si>
  <si>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</si>
  <si>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</si>
  <si>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</si>
  <si>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</si>
  <si>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</si>
  <si>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</si>
  <si>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</si>
  <si>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</si>
  <si>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</si>
  <si>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</si>
  <si>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</si>
  <si>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</si>
  <si>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</si>
  <si>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</si>
  <si>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</si>
  <si>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</si>
  <si>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</si>
  <si>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</si>
  <si>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</si>
  <si>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</si>
  <si>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</si>
  <si>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</si>
  <si>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</si>
  <si>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</si>
  <si>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</si>
  <si>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</si>
  <si>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</si>
  <si>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</si>
  <si>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</si>
  <si>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-4.81</t>
  </si>
  <si>
    <t>-32.38</t>
  </si>
  <si>
    <t>-16.18</t>
  </si>
  <si>
    <t>-8.59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</si>
  <si>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</si>
  <si>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</si>
  <si>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</si>
  <si>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</si>
  <si>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</si>
  <si>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</si>
  <si>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-21.61</t>
  </si>
  <si>
    <t>-10.16</t>
  </si>
  <si>
    <t>-5.37</t>
  </si>
  <si>
    <t>Normalized Diluted EPS</t>
  </si>
  <si>
    <t>EBITDA</t>
  </si>
  <si>
    <t>EBITA</t>
  </si>
  <si>
    <t>EBIT</t>
  </si>
  <si>
    <t>EBITDAR</t>
  </si>
  <si>
    <t>Effective Tax Rate - (Ratio)</t>
  </si>
  <si>
    <t>-0.09</t>
  </si>
  <si>
    <t>0.22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</si>
  <si>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</si>
  <si>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</si>
  <si>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</si>
  <si>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</si>
  <si>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</si>
  <si>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</si>
  <si>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</si>
  <si>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</si>
  <si>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</si>
  <si>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</si>
  <si>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</si>
  <si>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</si>
  <si>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S&amp;M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</si>
  <si>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</si>
  <si>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</si>
  <si>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</si>
  <si>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</si>
  <si>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</si>
  <si>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-39.02</t>
  </si>
  <si>
    <t>-62.04</t>
  </si>
  <si>
    <t>-52.8</t>
  </si>
  <si>
    <t>-26.7</t>
  </si>
  <si>
    <t>Return on Total Capital</t>
  </si>
  <si>
    <t>-50.07</t>
  </si>
  <si>
    <t>-74.52</t>
  </si>
  <si>
    <t>-60.62</t>
  </si>
  <si>
    <t>-32.01</t>
  </si>
  <si>
    <t>Return On Equity %</t>
  </si>
  <si>
    <t>231.62</t>
  </si>
  <si>
    <t>-900.46</t>
  </si>
  <si>
    <t>-201.59</t>
  </si>
  <si>
    <t>-211.24</t>
  </si>
  <si>
    <t>Return on Common Equity</t>
  </si>
  <si>
    <t>42.71</t>
  </si>
  <si>
    <t>Margin Analysis</t>
  </si>
  <si>
    <t>Gross Profit Margin %</t>
  </si>
  <si>
    <t>-23.58</t>
  </si>
  <si>
    <t>34.73</t>
  </si>
  <si>
    <t>34.13</t>
  </si>
  <si>
    <t>-2.37</t>
  </si>
  <si>
    <t>13.74</t>
  </si>
  <si>
    <t>SG&amp;A Margin</t>
  </si>
  <si>
    <t>167.19</t>
  </si>
  <si>
    <t>132.71</t>
  </si>
  <si>
    <t>98.75</t>
  </si>
  <si>
    <t>88.35</t>
  </si>
  <si>
    <t>EBITDA Margin %</t>
  </si>
  <si>
    <t>-190.77</t>
  </si>
  <si>
    <t>-76.28</t>
  </si>
  <si>
    <t>-98.58</t>
  </si>
  <si>
    <t>-101.12</t>
  </si>
  <si>
    <t>-74.61</t>
  </si>
  <si>
    <t>EBITA Margin %</t>
  </si>
  <si>
    <t>-200.89</t>
  </si>
  <si>
    <t>-83.86</t>
  </si>
  <si>
    <t>-103.16</t>
  </si>
  <si>
    <t>-106.86</t>
  </si>
  <si>
    <t>-85.78</t>
  </si>
  <si>
    <t>EBIT Margin %</t>
  </si>
  <si>
    <t>-103.97</t>
  </si>
  <si>
    <t>-107.67</t>
  </si>
  <si>
    <t>-87.15</t>
  </si>
  <si>
    <t>Income From Continuing Operations Margin %</t>
  </si>
  <si>
    <t>-217.58</t>
  </si>
  <si>
    <t>-103.2</t>
  </si>
  <si>
    <t>-106.34</t>
  </si>
  <si>
    <t>-110.67</t>
  </si>
  <si>
    <t>-107.51</t>
  </si>
  <si>
    <t>Net Income Margin %</t>
  </si>
  <si>
    <t>Net Avail. For Common Margin %</t>
  </si>
  <si>
    <t>Normalized Net Income Margin</t>
  </si>
  <si>
    <t>-133.31</t>
  </si>
  <si>
    <t>-64.45</t>
  </si>
  <si>
    <t>-70.98</t>
  </si>
  <si>
    <t>-69.48</t>
  </si>
  <si>
    <t>-67.23</t>
  </si>
  <si>
    <t>Levered Free Cash Flow Margin</t>
  </si>
  <si>
    <t>-96.34</t>
  </si>
  <si>
    <t>-68.96</t>
  </si>
  <si>
    <t>0.97</t>
  </si>
  <si>
    <t>Unlevered Free Cash Flow Margin</t>
  </si>
  <si>
    <t>-51.07</t>
  </si>
  <si>
    <t>-91.82</t>
  </si>
  <si>
    <t>-67.19</t>
  </si>
  <si>
    <t>4.1</t>
  </si>
  <si>
    <t>Asset Turnover</t>
  </si>
  <si>
    <t>0.74</t>
  </si>
  <si>
    <t>0.95</t>
  </si>
  <si>
    <t>0.78</t>
  </si>
  <si>
    <t>0.49</t>
  </si>
  <si>
    <t>Fixed Assets Turnover</t>
  </si>
  <si>
    <t>2.43</t>
  </si>
  <si>
    <t>4.17</t>
  </si>
  <si>
    <t>2.8</t>
  </si>
  <si>
    <t>1.38</t>
  </si>
  <si>
    <t>Receivables Turnover (Average Receivables)</t>
  </si>
  <si>
    <t>19.34</t>
  </si>
  <si>
    <t>16.81</t>
  </si>
  <si>
    <t>10.69</t>
  </si>
  <si>
    <t>7.73</t>
  </si>
  <si>
    <t>Inventory Turnover (Average Inventory)</t>
  </si>
  <si>
    <t>4.32</t>
  </si>
  <si>
    <t>3.74</t>
  </si>
  <si>
    <t>3.96</t>
  </si>
  <si>
    <t>2.27</t>
  </si>
  <si>
    <t>Short Term Liquidity</t>
  </si>
  <si>
    <t>Current Ratio</t>
  </si>
  <si>
    <t>0.36</t>
  </si>
  <si>
    <t>0.17</t>
  </si>
  <si>
    <t>1.27</t>
  </si>
  <si>
    <t>1.82</t>
  </si>
  <si>
    <t>0.53</t>
  </si>
  <si>
    <t>Quick Ratio</t>
  </si>
  <si>
    <t>0.11</t>
  </si>
  <si>
    <t>0.04</t>
  </si>
  <si>
    <t>0.43</t>
  </si>
  <si>
    <t>0.44</t>
  </si>
  <si>
    <t>0.16</t>
  </si>
  <si>
    <t>Operating Cash Flow to Current Liabilities</t>
  </si>
  <si>
    <t>-1.94</t>
  </si>
  <si>
    <t>-0.5</t>
  </si>
  <si>
    <t>-3.23</t>
  </si>
  <si>
    <t>-4.05</t>
  </si>
  <si>
    <t>-0.47</t>
  </si>
  <si>
    <t>Days Sales Outstanding (Average Receivables)</t>
  </si>
  <si>
    <t>18.92</t>
  </si>
  <si>
    <t>21.71</t>
  </si>
  <si>
    <t>34.14</t>
  </si>
  <si>
    <t>47.2</t>
  </si>
  <si>
    <t>Days Outstanding Inventory (Average Inventory)</t>
  </si>
  <si>
    <t>84.71</t>
  </si>
  <si>
    <t>97.53</t>
  </si>
  <si>
    <t>92.12</t>
  </si>
  <si>
    <t>160.77</t>
  </si>
  <si>
    <t>Average Days Payable Outstanding</t>
  </si>
  <si>
    <t>100.07</t>
  </si>
  <si>
    <t>53.51</t>
  </si>
  <si>
    <t>35.16</t>
  </si>
  <si>
    <t>111.57</t>
  </si>
  <si>
    <t>Cash Conversion Cycle (Average Days)</t>
  </si>
  <si>
    <t>3.56</t>
  </si>
  <si>
    <t>65.73</t>
  </si>
  <si>
    <t>91.1</t>
  </si>
  <si>
    <t>96.41</t>
  </si>
  <si>
    <t>Long Term Solvency</t>
  </si>
  <si>
    <t>Total Debt/Equity</t>
  </si>
  <si>
    <t>-356.39</t>
  </si>
  <si>
    <t>-321.57</t>
  </si>
  <si>
    <t>93.26</t>
  </si>
  <si>
    <t>111.18</t>
  </si>
  <si>
    <t>Total Debt / Total Capital</t>
  </si>
  <si>
    <t>145.13</t>
  </si>
  <si>
    <t>48.26</t>
  </si>
  <si>
    <t>52.65</t>
  </si>
  <si>
    <t>93.77</t>
  </si>
  <si>
    <t>LT Debt/Equity</t>
  </si>
  <si>
    <t>-252.2</t>
  </si>
  <si>
    <t>-41.49</t>
  </si>
  <si>
    <t>49.98</t>
  </si>
  <si>
    <t>96.92</t>
  </si>
  <si>
    <t>964.4</t>
  </si>
  <si>
    <t>Long-Term Debt / Total Capital</t>
  </si>
  <si>
    <t>98.37</t>
  </si>
  <si>
    <t>18.73</t>
  </si>
  <si>
    <t>25.86</t>
  </si>
  <si>
    <t>45.9</t>
  </si>
  <si>
    <t>60.04</t>
  </si>
  <si>
    <t>Total Liabilities / Total Assets</t>
  </si>
  <si>
    <t>129.9</t>
  </si>
  <si>
    <t>135.59</t>
  </si>
  <si>
    <t>55.29</t>
  </si>
  <si>
    <t>58.45</t>
  </si>
  <si>
    <t>95.13</t>
  </si>
  <si>
    <t>EBIT / Interest Expense</t>
  </si>
  <si>
    <t>-16.2</t>
  </si>
  <si>
    <t>-4.32</t>
  </si>
  <si>
    <t>-10.33</t>
  </si>
  <si>
    <t>-4.25</t>
  </si>
  <si>
    <t>EBITDA / Interest Expense</t>
  </si>
  <si>
    <t>-15.39</t>
  </si>
  <si>
    <t>-3.93</t>
  </si>
  <si>
    <t>-9.67</t>
  </si>
  <si>
    <t>-33.35</t>
  </si>
  <si>
    <t>-3.33</t>
  </si>
  <si>
    <t>(EBITDA - Capex) / Interest Expense</t>
  </si>
  <si>
    <t>-16.38</t>
  </si>
  <si>
    <t>-4.24</t>
  </si>
  <si>
    <t>-10.15</t>
  </si>
  <si>
    <t>-37.55</t>
  </si>
  <si>
    <t>-3.36</t>
  </si>
  <si>
    <t>Total Debt / EBITDA</t>
  </si>
  <si>
    <t>-1.01</t>
  </si>
  <si>
    <t>-2.32</t>
  </si>
  <si>
    <t>-0.52</t>
  </si>
  <si>
    <t>-0.61</t>
  </si>
  <si>
    <t>-1.98</t>
  </si>
  <si>
    <t>Net Debt / EBITDA</t>
  </si>
  <si>
    <t>-2.27</t>
  </si>
  <si>
    <t>-0.45</t>
  </si>
  <si>
    <t>-0.59</t>
  </si>
  <si>
    <t>-1.95</t>
  </si>
  <si>
    <t>Total Debt / (EBITDA - Capex)</t>
  </si>
  <si>
    <t>-0.95</t>
  </si>
  <si>
    <t>-2.14</t>
  </si>
  <si>
    <t>-0.54</t>
  </si>
  <si>
    <t>-1.97</t>
  </si>
  <si>
    <t>Net Debt / (EBITDA - Capex)</t>
  </si>
  <si>
    <t>-0.94</t>
  </si>
  <si>
    <t>-2.1</t>
  </si>
  <si>
    <t>-0.43</t>
  </si>
  <si>
    <t>Growth Over Prior Year</t>
  </si>
  <si>
    <t>Total Revenues, 1 Yr. Growth %</t>
  </si>
  <si>
    <t>57.87</t>
  </si>
  <si>
    <t>76.93</t>
  </si>
  <si>
    <t>-40.86</t>
  </si>
  <si>
    <t>Gross Profit, 1 Yr. Growth %</t>
  </si>
  <si>
    <t>-332.5</t>
  </si>
  <si>
    <t>73.9</t>
  </si>
  <si>
    <t>-106.92</t>
  </si>
  <si>
    <t>-442.39</t>
  </si>
  <si>
    <t>EBITDA, 1 Yr. Growth %</t>
  </si>
  <si>
    <t>-36.88</t>
  </si>
  <si>
    <t>128.67</t>
  </si>
  <si>
    <t>-56.37</t>
  </si>
  <si>
    <t>EBITA, 1 Yr. Growth %</t>
  </si>
  <si>
    <t>-34.1</t>
  </si>
  <si>
    <t>117.63</t>
  </si>
  <si>
    <t>3.12</t>
  </si>
  <si>
    <t>-52.53</t>
  </si>
  <si>
    <t>EBIT, 1 Yr. Growth %</t>
  </si>
  <si>
    <t>119.35</t>
  </si>
  <si>
    <t>3.09</t>
  </si>
  <si>
    <t>-52.13</t>
  </si>
  <si>
    <t>Earnings From Cont. Operations, 1 Yr. Growth %</t>
  </si>
  <si>
    <t>-25.12</t>
  </si>
  <si>
    <t>82.31</t>
  </si>
  <si>
    <t>3.6</t>
  </si>
  <si>
    <t>-42.54</t>
  </si>
  <si>
    <t>Net Income, 1 Yr. Growth %</t>
  </si>
  <si>
    <t>Normalized Net Income, 1 Yr. Growth %</t>
  </si>
  <si>
    <t>-23.67</t>
  </si>
  <si>
    <t>94.85</t>
  </si>
  <si>
    <t>-2.56</t>
  </si>
  <si>
    <t>-42.78</t>
  </si>
  <si>
    <t>Diluted EPS Before Extra, 1 Yr. Growth %</t>
  </si>
  <si>
    <t>0.68</t>
  </si>
  <si>
    <t>-50.02</t>
  </si>
  <si>
    <t>-46.88</t>
  </si>
  <si>
    <t>Accounts Receivable, 1 Yr. Growth %</t>
  </si>
  <si>
    <t>-37.08</t>
  </si>
  <si>
    <t>327.1</t>
  </si>
  <si>
    <t>-20.06</t>
  </si>
  <si>
    <t>-15.94</t>
  </si>
  <si>
    <t>Inventory, 1 Yr. Growth %</t>
  </si>
  <si>
    <t>91.23</t>
  </si>
  <si>
    <t>113.93</t>
  </si>
  <si>
    <t>14.45</t>
  </si>
  <si>
    <t>-37.04</t>
  </si>
  <si>
    <t>Net Property, Plant and Equip., 1 Yr. Growth %</t>
  </si>
  <si>
    <t>-4.07</t>
  </si>
  <si>
    <t>10.93</t>
  </si>
  <si>
    <t>82.09</t>
  </si>
  <si>
    <t>-14.94</t>
  </si>
  <si>
    <t>Total Assets, 1 Yr. Growth %</t>
  </si>
  <si>
    <t>34.93</t>
  </si>
  <si>
    <t>40.17</t>
  </si>
  <si>
    <t>7.57</t>
  </si>
  <si>
    <t>-17.31</t>
  </si>
  <si>
    <t>Tangible Book Value, 1 Yr. Growth %</t>
  </si>
  <si>
    <t>55.22</t>
  </si>
  <si>
    <t>-114.89</t>
  </si>
  <si>
    <t>6.98</t>
  </si>
  <si>
    <t>-402.92</t>
  </si>
  <si>
    <t>Common Equity, 1 Yr. Growth %</t>
  </si>
  <si>
    <t>54.3</t>
  </si>
  <si>
    <t>-276.1</t>
  </si>
  <si>
    <t>-0.04</t>
  </si>
  <si>
    <t>-90.32</t>
  </si>
  <si>
    <t>Cash From Operations, 1 Yr. Growth %</t>
  </si>
  <si>
    <t>-23.25</t>
  </si>
  <si>
    <t>142.24</t>
  </si>
  <si>
    <t>-25.08</t>
  </si>
  <si>
    <t>-74.08</t>
  </si>
  <si>
    <t>Capital Expenditures, 1 Yr. Growth %</t>
  </si>
  <si>
    <t>-20.98</t>
  </si>
  <si>
    <t>37.1</t>
  </si>
  <si>
    <t>161.93</t>
  </si>
  <si>
    <t>-97.35</t>
  </si>
  <si>
    <t>Levered Free Cash Flow, 1 Yr. Growth %</t>
  </si>
  <si>
    <t>174.9</t>
  </si>
  <si>
    <t>-28.32</t>
  </si>
  <si>
    <t>-100.83</t>
  </si>
  <si>
    <t>Unlevered Free Cash Flow, 1 Yr. Growth %</t>
  </si>
  <si>
    <t>218.08</t>
  </si>
  <si>
    <t>-103.61</t>
  </si>
  <si>
    <t>Compound Annual Growth Rate Over Two Years</t>
  </si>
  <si>
    <t>Total Revenues, 2 Yr. CAGR %</t>
  </si>
  <si>
    <t>67.13</t>
  </si>
  <si>
    <t>32.71</t>
  </si>
  <si>
    <t>-23.27</t>
  </si>
  <si>
    <t>Gross Profit, 2 Yr. CAGR %</t>
  </si>
  <si>
    <t>101.07</t>
  </si>
  <si>
    <t>-65.31</t>
  </si>
  <si>
    <t>-51.32</t>
  </si>
  <si>
    <t>EBITDA, 2 Yr. CAGR %</t>
  </si>
  <si>
    <t>20.14</t>
  </si>
  <si>
    <t>52.81</t>
  </si>
  <si>
    <t>-33.25</t>
  </si>
  <si>
    <t>EBITA, 2 Yr. CAGR %</t>
  </si>
  <si>
    <t>19.76</t>
  </si>
  <si>
    <t>49.81</t>
  </si>
  <si>
    <t>-30.03</t>
  </si>
  <si>
    <t>EBIT, 2 Yr. CAGR %</t>
  </si>
  <si>
    <t>20.23</t>
  </si>
  <si>
    <t>50.38</t>
  </si>
  <si>
    <t>-29.75</t>
  </si>
  <si>
    <t>Earnings From Cont. Operations, 2 Yr. CAGR %</t>
  </si>
  <si>
    <t>16.84</t>
  </si>
  <si>
    <t>37.43</t>
  </si>
  <si>
    <t>-22.85</t>
  </si>
  <si>
    <t>Net Income, 2 Yr. CAGR %</t>
  </si>
  <si>
    <t>Normalized Net Income, 2 Yr. CAGR %</t>
  </si>
  <si>
    <t>21.95</t>
  </si>
  <si>
    <t>37.79</t>
  </si>
  <si>
    <t>-25.33</t>
  </si>
  <si>
    <t>Diluted EPS Before Extra, 2 Yr. CAGR %</t>
  </si>
  <si>
    <t>-29.07</t>
  </si>
  <si>
    <t>-48.48</t>
  </si>
  <si>
    <t>Accounts Receivable, 2 Yr. CAGR %</t>
  </si>
  <si>
    <t>63.94</t>
  </si>
  <si>
    <t>91.44</t>
  </si>
  <si>
    <t>-18.03</t>
  </si>
  <si>
    <t>Inventory, 2 Yr. CAGR %</t>
  </si>
  <si>
    <t>102.26</t>
  </si>
  <si>
    <t>56.47</t>
  </si>
  <si>
    <t>-15.11</t>
  </si>
  <si>
    <t>Net Property, Plant and Equip., 2 Yr. CAGR %</t>
  </si>
  <si>
    <t>3.16</t>
  </si>
  <si>
    <t>42.12</t>
  </si>
  <si>
    <t>24.45</t>
  </si>
  <si>
    <t>Total Assets, 2 Yr. CAGR %</t>
  </si>
  <si>
    <t>37.52</t>
  </si>
  <si>
    <t>22.79</t>
  </si>
  <si>
    <t>-5.69</t>
  </si>
  <si>
    <t>Tangible Book Value, 2 Yr. CAGR %</t>
  </si>
  <si>
    <t>-71.17</t>
  </si>
  <si>
    <t>-60.09</t>
  </si>
  <si>
    <t>80.02</t>
  </si>
  <si>
    <t>Common Equity, 2 Yr. CAGR %</t>
  </si>
  <si>
    <t>-28.67</t>
  </si>
  <si>
    <t>32.68</t>
  </si>
  <si>
    <t>-68.89</t>
  </si>
  <si>
    <t>Cash From Operations, 2 Yr. CAGR %</t>
  </si>
  <si>
    <t>36.35</t>
  </si>
  <si>
    <t>34.71</t>
  </si>
  <si>
    <t>-55.93</t>
  </si>
  <si>
    <t>Capital Expenditures, 2 Yr. CAGR %</t>
  </si>
  <si>
    <t>4.09</t>
  </si>
  <si>
    <t>89.5</t>
  </si>
  <si>
    <t>-73.64</t>
  </si>
  <si>
    <t>Levered Free Cash Flow, 2 Yr. CAGR %</t>
  </si>
  <si>
    <t>39.96</t>
  </si>
  <si>
    <t>-92.27</t>
  </si>
  <si>
    <t>Unlevered Free Cash Flow, 2 Yr. CAGR %</t>
  </si>
  <si>
    <t>52.22</t>
  </si>
  <si>
    <t>-83.73</t>
  </si>
  <si>
    <t>Compound Annual Growth Rate Over Three Years</t>
  </si>
  <si>
    <t>Total Revenues, 3 Yr. CAGR %</t>
  </si>
  <si>
    <t>40.62</t>
  </si>
  <si>
    <t>1.37</t>
  </si>
  <si>
    <t>Gross Profit, 3 Yr. CAGR %</t>
  </si>
  <si>
    <t>-34.59</t>
  </si>
  <si>
    <t>-25.58</t>
  </si>
  <si>
    <t>EBITDA, 3 Yr. CAGR %</t>
  </si>
  <si>
    <t>13.8</t>
  </si>
  <si>
    <t>0.63</t>
  </si>
  <si>
    <t>EBITA, 3 Yr. CAGR %</t>
  </si>
  <si>
    <t>13.94</t>
  </si>
  <si>
    <t>2.14</t>
  </si>
  <si>
    <t>EBIT, 3 Yr. CAGR %</t>
  </si>
  <si>
    <t>14.22</t>
  </si>
  <si>
    <t>2.68</t>
  </si>
  <si>
    <t>Earnings From Cont. Operations, 3 Yr. CAGR %</t>
  </si>
  <si>
    <t>12.25</t>
  </si>
  <si>
    <t>2.76</t>
  </si>
  <si>
    <t>Net Income, 3 Yr. CAGR %</t>
  </si>
  <si>
    <t>Normalized Net Income, 3 Yr. CAGR %</t>
  </si>
  <si>
    <t>13.16</t>
  </si>
  <si>
    <t>Diluted EPS Before Extra, 3 Yr. CAGR %</t>
  </si>
  <si>
    <t>-35.59</t>
  </si>
  <si>
    <t>Accounts Receivable, 3 Yr. CAGR %</t>
  </si>
  <si>
    <t>32.12</t>
  </si>
  <si>
    <t>45.51</t>
  </si>
  <si>
    <t>Inventory, 3 Yr. CAGR %</t>
  </si>
  <si>
    <t>67.29</t>
  </si>
  <si>
    <t>15.52</t>
  </si>
  <si>
    <t>Net Property, Plant and Equip., 3 Yr. CAGR %</t>
  </si>
  <si>
    <t>24.67</t>
  </si>
  <si>
    <t>19.77</t>
  </si>
  <si>
    <t>Total Assets, 3 Yr. CAGR %</t>
  </si>
  <si>
    <t>26.71</t>
  </si>
  <si>
    <t>7.63</t>
  </si>
  <si>
    <t>Tangible Book Value, 3 Yr. CAGR %</t>
  </si>
  <si>
    <t>-55.37</t>
  </si>
  <si>
    <t>-21.56</t>
  </si>
  <si>
    <t>Common Equity, 3 Yr. CAGR %</t>
  </si>
  <si>
    <t>-20.18</t>
  </si>
  <si>
    <t>-44.55</t>
  </si>
  <si>
    <t>Cash From Operations, 3 Yr. CAGR %</t>
  </si>
  <si>
    <t>11.68</t>
  </si>
  <si>
    <t>-22.22</t>
  </si>
  <si>
    <t>Capital Expenditures, 3 Yr. CAGR %</t>
  </si>
  <si>
    <t>41.58</t>
  </si>
  <si>
    <t>-54.33</t>
  </si>
  <si>
    <t>Levered Free Cash Flow, 3 Yr. CAGR %</t>
  </si>
  <si>
    <t>-74.62</t>
  </si>
  <si>
    <t>Unlevered Free Cash Flow, 3 Yr. CAGR %</t>
  </si>
  <si>
    <t>-56.26</t>
  </si>
  <si>
    <t>2020</t>
  </si>
  <si>
    <t>2021</t>
  </si>
  <si>
    <t>2022</t>
  </si>
  <si>
    <t>2023</t>
  </si>
  <si>
    <t>2024</t>
  </si>
  <si>
    <t>Capitalization
                                    1</t>
  </si>
  <si>
    <t>47.09</t>
  </si>
  <si>
    <t>34.53</t>
  </si>
  <si>
    <t>18.22</t>
  </si>
  <si>
    <t>5.188</t>
  </si>
  <si>
    <t>2.72</t>
  </si>
  <si>
    <t>Change</t>
  </si>
  <si>
    <t>-</t>
  </si>
  <si>
    <t>-26.68%</t>
  </si>
  <si>
    <t>-47.22%</t>
  </si>
  <si>
    <t>-71.53%</t>
  </si>
  <si>
    <t>-47.57%</t>
  </si>
  <si>
    <t>Enterprise Value (EV)</t>
  </si>
  <si>
    <t>P/E ratio</t>
  </si>
  <si>
    <t>-62.7x</t>
  </si>
  <si>
    <t>-1.83x</t>
  </si>
  <si>
    <t>-0.67x</t>
  </si>
  <si>
    <t>-0.3x</t>
  </si>
  <si>
    <t>-0.2x</t>
  </si>
  <si>
    <t>PBR</t>
  </si>
  <si>
    <t>PEG</t>
  </si>
  <si>
    <t>-0x</t>
  </si>
  <si>
    <t>0x</t>
  </si>
  <si>
    <t>Capitalization / Revenue</t>
  </si>
  <si>
    <t>1.15x</t>
  </si>
  <si>
    <t>0.61x</t>
  </si>
  <si>
    <t>0.29x</t>
  </si>
  <si>
    <t>0.12x</t>
  </si>
  <si>
    <t>EV / Revenue</t>
  </si>
  <si>
    <t>EV / EBITDA</t>
  </si>
  <si>
    <t>-0.39x</t>
  </si>
  <si>
    <t>EV / EBIT</t>
  </si>
  <si>
    <t>-0.28x</t>
  </si>
  <si>
    <t>EV / FCF</t>
  </si>
  <si>
    <t>-0.87x</t>
  </si>
  <si>
    <t>-0.56x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</si>
  <si>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</si>
  <si>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</si>
  <si>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</si>
  <si>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</si>
  <si>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</si>
  <si>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-2.55</t>
  </si>
  <si>
    <t>-32.4</t>
  </si>
  <si>
    <t>-3.67</t>
  </si>
  <si>
    <t>Distribution rate</t>
  </si>
  <si>
    <t>Net sales
                                    1</t>
  </si>
  <si>
    <t>30.08</t>
  </si>
  <si>
    <t>29.95</t>
  </si>
  <si>
    <t>17.71</t>
  </si>
  <si>
    <t>22.63</t>
  </si>
  <si>
    <t>EBITDA
                                    1</t>
  </si>
  <si>
    <t>-27.31</t>
  </si>
  <si>
    <t>-25.03</t>
  </si>
  <si>
    <t>-11.78</t>
  </si>
  <si>
    <t>-6.943</t>
  </si>
  <si>
    <t>EBIT
                                    1</t>
  </si>
  <si>
    <t>-31.29</t>
  </si>
  <si>
    <t>-32.17</t>
  </si>
  <si>
    <t>-15.42</t>
  </si>
  <si>
    <t>-9.741</t>
  </si>
  <si>
    <t>Net income
                                    1</t>
  </si>
  <si>
    <t>-0.5837</t>
  </si>
  <si>
    <t>-31.99</t>
  </si>
  <si>
    <t>-33.14</t>
  </si>
  <si>
    <t>-19.04</t>
  </si>
  <si>
    <t>-13.2</t>
  </si>
  <si>
    <t>Reference price
                                    2</t>
  </si>
  <si>
    <t>159.8999</t>
  </si>
  <si>
    <t>59.2500</t>
  </si>
  <si>
    <t>10.9290</t>
  </si>
  <si>
    <t>2.6000</t>
  </si>
  <si>
    <t>0.7279</t>
  </si>
  <si>
    <t>Nbr of stocks (in thousands)</t>
  </si>
  <si>
    <t>294</t>
  </si>
  <si>
    <t>583</t>
  </si>
  <si>
    <t>1,667</t>
  </si>
  <si>
    <t>1,995</t>
  </si>
  <si>
    <t>3,737</t>
  </si>
  <si>
    <t>Announcement Date</t>
  </si>
  <si>
    <t>3/31/21</t>
  </si>
  <si>
    <t>3/31/22</t>
  </si>
  <si>
    <t>4/3/23</t>
  </si>
  <si>
    <t>4/1/24</t>
  </si>
  <si>
    <t>address1</t>
  </si>
  <si>
    <t>Post Office Box 864</t>
  </si>
  <si>
    <t>city</t>
  </si>
  <si>
    <t>Frisco</t>
  </si>
  <si>
    <t>state</t>
  </si>
  <si>
    <t>TX</t>
  </si>
  <si>
    <t>zip</t>
  </si>
  <si>
    <t>75034</t>
  </si>
  <si>
    <t>country</t>
  </si>
  <si>
    <t>phone</t>
  </si>
  <si>
    <t>972 987 5130</t>
  </si>
  <si>
    <t>website</t>
  </si>
  <si>
    <t>https://stryve.com</t>
  </si>
  <si>
    <t>industry</t>
  </si>
  <si>
    <t>Packaged Foods</t>
  </si>
  <si>
    <t>industryKey</t>
  </si>
  <si>
    <t>packaged-foods</t>
  </si>
  <si>
    <t>industryDisp</t>
  </si>
  <si>
    <t>sector</t>
  </si>
  <si>
    <t>Consumer Defensive</t>
  </si>
  <si>
    <t>sectorKey</t>
  </si>
  <si>
    <t>consumer-defensive</t>
  </si>
  <si>
    <t>sectorDisp</t>
  </si>
  <si>
    <t>longBusinessSummary</t>
  </si>
  <si>
    <t>Stryve Foods, Inc. engages in the manufacture, marketing, and sale of healthy snacking products in North America. The company's product portfolio consists primarily of air-dried meat snack products marketed under the Stryve, Kalahari, Braaitime, and Vacadillos brands; and human-grade air-dried pet treats marketed under the Two Tails and Primal Paws brand names. It also produces charcuterie slabs, thinly sliced air-dried steaks, air-dried beef sticks, biltong, biltong slabs, sliced biltong, carne seca, and droëwors products. The company distributes its products through retail channels, including grocery, club stores, and other retail outlets; convenience store; mass merchants; and directly to consumers through its e-commerce websites, as well as directly to consumer through the Amazon, Walmart, and other platforms. Stryve Foods, Inc. was founded in 2017 and is headquartered in Frisco, Texas.</t>
  </si>
  <si>
    <t>fullTimeEmployees</t>
  </si>
  <si>
    <t>companyOfficers</t>
  </si>
  <si>
    <t>[{'maxAge': 1, 'name': 'Mr. Christopher J. Boever', 'age': 56, 'title': 'CEO &amp; Director', 'yearBorn': 1967, 'fiscalYear': 2023, 'totalPay': 535854, 'exercisedValue': 0, 'unexercisedValue': 0}, {'maxAge': 1, 'name': 'Mr. R. Alex Hawkins CFA', 'age': 37, 'title': 'Chief Financial Officer', 'yearBorn': 1986, 'fiscalYear': 2023, 'totalPay': 316717, 'exercisedValue': 0, 'unexercisedValue': 0}, {'maxAge': 1, 'name': 'Ms. Norma  L Garcia', 'title': 'General Counsel, Corporate Secretary &amp; Chief Human Resources Officer', 'fiscalYear': 2023, 'exercisedValue': 0, 'unexercisedValue': 0}, {'maxAge': 1, 'name': 'Mr. Warren  Pala', 'title': 'Chief Manufacturing Officer', 'fiscalYear': 2023, 'exercisedValue': 0, 'unexercisedValue': 0}, {'maxAge': 1, 'name': 'Mr. Eric  Fleming', 'title': 'Chief Supply Chain Officer', 'fiscalYear': 2023, 'exercisedValue': 0, 'unexercisedValue': 0}, {'maxAge': 1, 'name': 'Ms. Katie  Grady', 'title': 'Chief Customer Officer', 'fiscalYear': 2023, 'exercisedValue': 0, 'unexercisedValue': 0}, {'maxAge': 1, 'name': 'Sandy  Martin', 'title': 'Investor Relations Contact',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</si>
  <si>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</si>
  <si>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</si>
  <si>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</si>
  <si>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</si>
  <si>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</si>
  <si>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</si>
  <si>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</si>
  <si>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</si>
  <si>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</si>
  <si>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</si>
  <si>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</si>
  <si>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</si>
  <si>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</si>
  <si>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</si>
  <si>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</si>
  <si>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</si>
  <si>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</si>
  <si>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</si>
  <si>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</si>
  <si>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</si>
  <si>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</si>
  <si>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</si>
  <si>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</si>
  <si>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</si>
  <si>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</si>
  <si>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</si>
  <si>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</si>
  <si>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</si>
  <si>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</si>
  <si>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</si>
  <si>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</si>
  <si>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</si>
  <si>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</si>
  <si>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</si>
  <si>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</si>
  <si>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</si>
  <si>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</si>
  <si>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</si>
  <si>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</si>
  <si>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</si>
  <si>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</si>
  <si>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</si>
  <si>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</si>
  <si>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</si>
  <si>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</si>
  <si>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</si>
  <si>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</si>
  <si>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</si>
  <si>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</si>
  <si>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</si>
  <si>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</si>
  <si>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</si>
  <si>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</si>
  <si>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1:15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</si>
  <si>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</si>
  <si>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</si>
  <si>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</si>
  <si>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</si>
  <si>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</si>
  <si>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</si>
  <si>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</si>
  <si>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</si>
  <si>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</si>
  <si>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</si>
  <si>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</si>
  <si>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</si>
  <si>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Stryve Foods,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</si>
  <si>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</si>
  <si>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</si>
  <si>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</si>
  <si>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</si>
  <si>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</si>
  <si>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</si>
  <si>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</si>
  <si>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07feb0bf-af5c-3108-9c40-5d1ec6c8bb94</t>
  </si>
  <si>
    <t>messageBoardId</t>
  </si>
  <si>
    <t>finmb_551726386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</si>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</sst>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tryv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1246.681417701138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2974735.0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0.708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-0.14188571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-23.0</v>
      </c>
      <c r="C2" s="1">
        <v>-17.0</v>
      </c>
      <c r="D2" s="1">
        <v>-31.0</v>
      </c>
      <c r="E2" s="1">
        <v>-33.0</v>
      </c>
      <c r="F2" s="1">
        <v>-19.0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1.0</v>
      </c>
      <c r="D3" s="1">
        <v>1.0</v>
      </c>
      <c r="E3" s="1">
        <v>1.0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24.0</v>
      </c>
      <c r="E4" s="1">
        <v>24.0</v>
      </c>
      <c r="F4" s="1">
        <v>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1.0</v>
      </c>
      <c r="D5" s="1">
        <v>1.0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20.0</v>
      </c>
      <c r="D6" s="1">
        <v>53.0</v>
      </c>
      <c r="E6" s="1">
        <v>2.0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46.0</v>
      </c>
      <c r="C7" s="1">
        <v>1.0</v>
      </c>
      <c r="D7" s="1">
        <v>1.0</v>
      </c>
      <c r="E7" s="1">
        <v>-7.0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55.0</v>
      </c>
      <c r="E8" s="1">
        <v>1.0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16.0</v>
      </c>
      <c r="C9" s="1">
        <v>74.0</v>
      </c>
      <c r="D9" s="1">
        <v>1.0</v>
      </c>
      <c r="E9" s="1">
        <v>37.0</v>
      </c>
      <c r="F9" s="1">
        <v>69.0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-2.0</v>
      </c>
      <c r="D10" s="1">
        <v>-76.0</v>
      </c>
      <c r="E10" s="1">
        <v>1.0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-8.0</v>
      </c>
      <c r="C11" s="1">
        <v>0.0</v>
      </c>
      <c r="D11" s="1">
        <v>-3.0</v>
      </c>
      <c r="E11" s="1">
        <v>3.0</v>
      </c>
      <c r="F11" s="1">
        <v>-30.0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18.0</v>
      </c>
      <c r="C12" s="1">
        <v>-1.0</v>
      </c>
      <c r="D12" s="1">
        <v>-3.0</v>
      </c>
      <c r="E12" s="1">
        <v>-1.0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-15.0</v>
      </c>
      <c r="D13" s="1">
        <v>-74.0</v>
      </c>
      <c r="E13" s="1">
        <v>-8.0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0.0</v>
      </c>
      <c r="E14" s="1">
        <v>-2.0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-73.0</v>
      </c>
      <c r="C15" s="1">
        <v>93.0</v>
      </c>
      <c r="D15" s="1">
        <v>-1.0</v>
      </c>
      <c r="E15" s="1">
        <v>70.0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-20.0</v>
      </c>
      <c r="C16" s="1">
        <v>-15.0</v>
      </c>
      <c r="D16" s="1">
        <v>-38.0</v>
      </c>
      <c r="E16" s="1">
        <v>-28.0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-1.0</v>
      </c>
      <c r="D17" s="1">
        <v>-1.0</v>
      </c>
      <c r="E17" s="1">
        <v>-3.0</v>
      </c>
      <c r="F17" s="1">
        <v>-9.0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5.0</v>
      </c>
      <c r="D18" s="1">
        <v>6.0</v>
      </c>
      <c r="E18" s="1">
        <v>12.0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-1.0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-2.0</v>
      </c>
      <c r="D20" s="1">
        <v>-1.0</v>
      </c>
      <c r="E20" s="1">
        <v>-3.0</v>
      </c>
      <c r="F20" s="1">
        <v>-8.0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7.0</v>
      </c>
      <c r="C21" s="1">
        <v>4.0</v>
      </c>
      <c r="D21" s="1">
        <v>28.0</v>
      </c>
      <c r="E21" s="1">
        <v>5.0</v>
      </c>
      <c r="F21" s="1">
        <v>21.0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5.0</v>
      </c>
      <c r="C22" s="1">
        <v>7.0</v>
      </c>
      <c r="D22" s="1">
        <v>20.0</v>
      </c>
      <c r="E22" s="1">
        <v>4.0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13.0</v>
      </c>
      <c r="C23" s="1">
        <v>11.0</v>
      </c>
      <c r="D23" s="1">
        <v>28.0</v>
      </c>
      <c r="E23" s="1">
        <v>9.0</v>
      </c>
      <c r="F23" s="1">
        <v>21.0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-3.0</v>
      </c>
      <c r="C24" s="1">
        <v>-54.0</v>
      </c>
      <c r="D24" s="1">
        <v>-18.0</v>
      </c>
      <c r="E24" s="1">
        <v>-5.0</v>
      </c>
      <c r="F24" s="1">
        <v>-15.0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-1.0</v>
      </c>
      <c r="C25" s="1">
        <v>-1.0</v>
      </c>
      <c r="D25" s="1">
        <v>-4.0</v>
      </c>
      <c r="E25" s="1">
        <v>-5.0</v>
      </c>
      <c r="F25" s="1">
        <v>-15.0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-4.0</v>
      </c>
      <c r="C26" s="1">
        <v>-1.0</v>
      </c>
      <c r="D26" s="1">
        <v>-23.0</v>
      </c>
      <c r="E26" s="1">
        <v>-10.0</v>
      </c>
      <c r="F26" s="1">
        <v>-15.0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13.0</v>
      </c>
      <c r="C27" s="1">
        <v>8.0</v>
      </c>
      <c r="D27" s="1">
        <v>0.0</v>
      </c>
      <c r="E27" s="1">
        <v>32.0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-9.0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35.0</v>
      </c>
      <c r="E29" s="1">
        <v>-57.0</v>
      </c>
      <c r="F29" s="1">
        <v>-29.0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21.0</v>
      </c>
      <c r="C30" s="1">
        <v>18.0</v>
      </c>
      <c r="D30" s="1">
        <v>41.0</v>
      </c>
      <c r="E30" s="1">
        <v>30.0</v>
      </c>
      <c r="F30" s="1">
        <v>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-35.0</v>
      </c>
      <c r="C31" s="1">
        <v>53.0</v>
      </c>
      <c r="D31" s="1">
        <v>1.0</v>
      </c>
      <c r="E31" s="1">
        <v>-1.0</v>
      </c>
      <c r="F31" s="1">
        <v>-25.0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2.0</v>
      </c>
      <c r="C33" s="1">
        <v>2.0</v>
      </c>
      <c r="D33" s="1">
        <v>2.0</v>
      </c>
      <c r="E33" s="1">
        <v>89.0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-10.0</v>
      </c>
      <c r="D34" s="1">
        <v>-28.0</v>
      </c>
      <c r="E34" s="1">
        <v>-20.0</v>
      </c>
      <c r="F34" s="1">
        <v>17.0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-8.0</v>
      </c>
      <c r="D35" s="1">
        <v>-27.0</v>
      </c>
      <c r="E35" s="1">
        <v>-20.0</v>
      </c>
      <c r="F35" s="1">
        <v>72.0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1.0</v>
      </c>
      <c r="D36" s="1">
        <v>8.0</v>
      </c>
      <c r="E36" s="1">
        <v>-52.0</v>
      </c>
      <c r="F36" s="1">
        <v>-6.0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8.0</v>
      </c>
      <c r="C37" s="1">
        <v>10.0</v>
      </c>
      <c r="D37" s="1">
        <v>5.0</v>
      </c>
      <c r="E37" s="1">
        <v>-1.0</v>
      </c>
      <c r="F37" s="1">
        <v>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5.0</v>
      </c>
      <c r="C3" s="1">
        <v>59.0</v>
      </c>
      <c r="D3" s="1">
        <v>2.0</v>
      </c>
      <c r="E3" s="1">
        <v>62.0</v>
      </c>
      <c r="F3" s="1">
        <v>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5.0</v>
      </c>
      <c r="C4" s="1">
        <v>59.0</v>
      </c>
      <c r="D4" s="1">
        <v>2.0</v>
      </c>
      <c r="E4" s="1">
        <v>62.0</v>
      </c>
      <c r="F4" s="1">
        <v>36.0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1.0</v>
      </c>
      <c r="C5" s="1">
        <v>67.0</v>
      </c>
      <c r="D5" s="1">
        <v>2.0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1.0</v>
      </c>
      <c r="C6" s="1">
        <v>67.0</v>
      </c>
      <c r="D6" s="1">
        <v>2.0</v>
      </c>
      <c r="E6" s="1">
        <v>2.0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1.0</v>
      </c>
      <c r="C7" s="1">
        <v>3.0</v>
      </c>
      <c r="D7" s="1">
        <v>7.0</v>
      </c>
      <c r="E7" s="1">
        <v>8.0</v>
      </c>
      <c r="F7" s="1">
        <v>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95.0</v>
      </c>
      <c r="C8" s="1">
        <v>77.0</v>
      </c>
      <c r="D8" s="1">
        <v>1.0</v>
      </c>
      <c r="E8" s="1">
        <v>88.0</v>
      </c>
      <c r="F8" s="1">
        <v>46.0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0.0</v>
      </c>
      <c r="D9" s="1">
        <v>1.0</v>
      </c>
      <c r="E9" s="1">
        <v>66.0</v>
      </c>
      <c r="F9" s="1">
        <v>26.0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3.0</v>
      </c>
      <c r="C10" s="1">
        <v>5.0</v>
      </c>
      <c r="D10" s="1">
        <v>15.0</v>
      </c>
      <c r="E10" s="1">
        <v>12.0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8.0</v>
      </c>
      <c r="C11" s="1">
        <v>9.0</v>
      </c>
      <c r="D11" s="1">
        <v>11.0</v>
      </c>
      <c r="E11" s="1">
        <v>18.0</v>
      </c>
      <c r="F11" s="1">
        <v>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-1.0</v>
      </c>
      <c r="C12" s="1">
        <v>-2.0</v>
      </c>
      <c r="D12" s="1">
        <v>-3.0</v>
      </c>
      <c r="E12" s="1">
        <v>-5.0</v>
      </c>
      <c r="F12" s="1">
        <v>-7.0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7.0</v>
      </c>
      <c r="C13" s="1">
        <v>6.0</v>
      </c>
      <c r="D13" s="1">
        <v>7.0</v>
      </c>
      <c r="E13" s="1">
        <v>13.0</v>
      </c>
      <c r="F13" s="1">
        <v>11.0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8.0</v>
      </c>
      <c r="C14" s="1">
        <v>8.0</v>
      </c>
      <c r="D14" s="1">
        <v>8.0</v>
      </c>
      <c r="E14" s="1">
        <v>8.0</v>
      </c>
      <c r="F14" s="1">
        <v>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4.0</v>
      </c>
      <c r="D15" s="1">
        <v>4.0</v>
      </c>
      <c r="E15" s="1">
        <v>4.0</v>
      </c>
      <c r="F15" s="1">
        <v>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55.0</v>
      </c>
      <c r="D16" s="1">
        <v>1.0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19.0</v>
      </c>
      <c r="C17" s="1">
        <v>26.0</v>
      </c>
      <c r="D17" s="1">
        <v>36.0</v>
      </c>
      <c r="E17" s="1">
        <v>39.0</v>
      </c>
      <c r="F17" s="1">
        <v>32.0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3.0</v>
      </c>
      <c r="C19" s="1">
        <v>3.0</v>
      </c>
      <c r="D19" s="1">
        <v>3.0</v>
      </c>
      <c r="E19" s="1">
        <v>3.0</v>
      </c>
      <c r="F19" s="1">
        <v>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1.0</v>
      </c>
      <c r="C20" s="1">
        <v>1.0</v>
      </c>
      <c r="D20" s="1">
        <v>1.0</v>
      </c>
      <c r="E20" s="1">
        <v>1.0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3.0</v>
      </c>
      <c r="C21" s="1">
        <v>3.0</v>
      </c>
      <c r="D21" s="1">
        <v>3.0</v>
      </c>
      <c r="E21" s="1">
        <v>1.0</v>
      </c>
      <c r="F21" s="1">
        <v>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2.0</v>
      </c>
      <c r="C22" s="1">
        <v>22.0</v>
      </c>
      <c r="D22" s="1">
        <v>3.0</v>
      </c>
      <c r="E22" s="1">
        <v>96.0</v>
      </c>
      <c r="F22" s="1">
        <v>60.0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16.0</v>
      </c>
      <c r="E23" s="1">
        <v>32.0</v>
      </c>
      <c r="F23" s="1">
        <v>36.0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28.0</v>
      </c>
      <c r="C24" s="1">
        <v>29.0</v>
      </c>
      <c r="D24" s="1">
        <v>24.0</v>
      </c>
      <c r="E24" s="1">
        <v>14.0</v>
      </c>
      <c r="F24" s="1">
        <v>90.0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10.0</v>
      </c>
      <c r="C25" s="1">
        <v>31.0</v>
      </c>
      <c r="D25" s="1">
        <v>11.0</v>
      </c>
      <c r="E25" s="1">
        <v>7.0</v>
      </c>
      <c r="F25" s="1">
        <v>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14.0</v>
      </c>
      <c r="C26" s="1">
        <v>3.0</v>
      </c>
      <c r="D26" s="1">
        <v>12.0</v>
      </c>
      <c r="E26" s="1">
        <v>3.0</v>
      </c>
      <c r="F26" s="1">
        <v>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8.0</v>
      </c>
      <c r="E27" s="1">
        <v>12.0</v>
      </c>
      <c r="F27" s="1">
        <v>11.0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6.0</v>
      </c>
      <c r="E28" s="1">
        <v>0.0</v>
      </c>
      <c r="F28" s="1">
        <v>35.0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0.0</v>
      </c>
      <c r="D29" s="1">
        <v>20.0</v>
      </c>
      <c r="E29" s="1">
        <v>11.0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25.0</v>
      </c>
      <c r="C30" s="1">
        <v>35.0</v>
      </c>
      <c r="D30" s="1">
        <v>20.0</v>
      </c>
      <c r="E30" s="1">
        <v>23.0</v>
      </c>
      <c r="F30" s="1">
        <v>31.0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26.0</v>
      </c>
      <c r="C31" s="1">
        <v>40.0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26.0</v>
      </c>
      <c r="C32" s="1">
        <v>40.0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2.0</v>
      </c>
      <c r="C33" s="1">
        <v>2.0</v>
      </c>
      <c r="D33" s="1">
        <v>0.0</v>
      </c>
      <c r="E33" s="1">
        <v>0.0</v>
      </c>
      <c r="F33" s="1">
        <v>262.0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101.0</v>
      </c>
      <c r="E34" s="1">
        <v>134.0</v>
      </c>
      <c r="F34" s="1">
        <v>138.0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-34.0</v>
      </c>
      <c r="C35" s="1">
        <v>-52.0</v>
      </c>
      <c r="D35" s="1">
        <v>-84.0</v>
      </c>
      <c r="E35" s="1">
        <v>-117.0</v>
      </c>
      <c r="F35" s="1">
        <v>-136.0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-32.0</v>
      </c>
      <c r="C36" s="1">
        <v>-49.0</v>
      </c>
      <c r="D36" s="1">
        <v>16.0</v>
      </c>
      <c r="E36" s="1">
        <v>16.0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-5.0</v>
      </c>
      <c r="C37" s="1">
        <v>-9.0</v>
      </c>
      <c r="D37" s="1">
        <v>16.0</v>
      </c>
      <c r="E37" s="1">
        <v>16.0</v>
      </c>
      <c r="F37" s="1">
        <v>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19.0</v>
      </c>
      <c r="C38" s="1">
        <v>26.0</v>
      </c>
      <c r="D38" s="1">
        <v>36.0</v>
      </c>
      <c r="E38" s="1">
        <v>39.0</v>
      </c>
      <c r="F38" s="1">
        <v>32.0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4.0</v>
      </c>
      <c r="D40" s="1">
        <v>84.0</v>
      </c>
      <c r="E40" s="1">
        <v>1.0</v>
      </c>
      <c r="F40" s="1">
        <v>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3.0</v>
      </c>
      <c r="D41" s="1">
        <v>57.0</v>
      </c>
      <c r="E41" s="1">
        <v>1.0</v>
      </c>
      <c r="F41" s="1">
        <v>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0.0</v>
      </c>
      <c r="C42" s="1" t="s">
        <v>102</v>
      </c>
      <c r="D42" s="1" t="s">
        <v>103</v>
      </c>
      <c r="E42" s="1" t="s">
        <v>104</v>
      </c>
      <c r="F42" s="1" t="s">
        <v>105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-40.0</v>
      </c>
      <c r="C43" s="1">
        <v>-63.0</v>
      </c>
      <c r="D43" s="1">
        <v>3.0</v>
      </c>
      <c r="E43" s="1">
        <v>3.0</v>
      </c>
      <c r="F43" s="1">
        <v>-10.0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0.0</v>
      </c>
      <c r="C44" s="1" t="s">
        <v>108</v>
      </c>
      <c r="D44" s="1" t="s">
        <v>109</v>
      </c>
      <c r="E44" s="1" t="s">
        <v>110</v>
      </c>
      <c r="F44" s="1" t="s">
        <v>111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20.0</v>
      </c>
      <c r="C45" s="1">
        <v>30.0</v>
      </c>
      <c r="D45" s="1">
        <v>15.0</v>
      </c>
      <c r="E45" s="1">
        <v>18.0</v>
      </c>
      <c r="F45" s="1">
        <v>23.0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20.0</v>
      </c>
      <c r="C46" s="1">
        <v>29.0</v>
      </c>
      <c r="D46" s="1">
        <v>13.0</v>
      </c>
      <c r="E46" s="1">
        <v>17.0</v>
      </c>
      <c r="F46" s="1">
        <v>23.0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2.0</v>
      </c>
      <c r="C47" s="1">
        <v>2.0</v>
      </c>
      <c r="D47" s="1">
        <v>2.0</v>
      </c>
      <c r="E47" s="1">
        <v>3.0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0.0</v>
      </c>
      <c r="C48" s="1">
        <v>3.0</v>
      </c>
      <c r="D48" s="1">
        <v>0.0</v>
      </c>
      <c r="E48" s="1">
        <v>3.0</v>
      </c>
      <c r="F48" s="1">
        <v>3.0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34.0</v>
      </c>
      <c r="C49" s="1">
        <v>1.0</v>
      </c>
      <c r="D49" s="1">
        <v>2.0</v>
      </c>
      <c r="E49" s="1">
        <v>1.0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49.0</v>
      </c>
      <c r="C50" s="1">
        <v>19.0</v>
      </c>
      <c r="D50" s="1">
        <v>2.0</v>
      </c>
      <c r="E50" s="1">
        <v>30.0</v>
      </c>
      <c r="F50" s="1">
        <v>70.0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92.0</v>
      </c>
      <c r="C51" s="1">
        <v>2.0</v>
      </c>
      <c r="D51" s="1">
        <v>2.0</v>
      </c>
      <c r="E51" s="1">
        <v>6.0</v>
      </c>
      <c r="F51" s="1">
        <v>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18.0</v>
      </c>
      <c r="C52" s="1">
        <v>24.0</v>
      </c>
      <c r="D52" s="1">
        <v>24.0</v>
      </c>
      <c r="E52" s="1">
        <v>24.0</v>
      </c>
      <c r="F52" s="1">
        <v>24.0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1.0</v>
      </c>
      <c r="C53" s="1">
        <v>1.0</v>
      </c>
      <c r="D53" s="1">
        <v>1.0</v>
      </c>
      <c r="E53" s="1">
        <v>1.0</v>
      </c>
      <c r="F53" s="1">
        <v>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4.0</v>
      </c>
      <c r="C54" s="1">
        <v>5.0</v>
      </c>
      <c r="D54" s="1">
        <v>6.0</v>
      </c>
      <c r="E54" s="1">
        <v>7.0</v>
      </c>
      <c r="F54" s="1">
        <v>8.0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0.0</v>
      </c>
      <c r="C55" s="1">
        <v>114.0</v>
      </c>
      <c r="D55" s="1">
        <v>224.0</v>
      </c>
      <c r="E55" s="1">
        <v>156.0</v>
      </c>
      <c r="F55" s="1">
        <v>86.0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0.0</v>
      </c>
      <c r="C56" s="1">
        <v>0.0</v>
      </c>
      <c r="D56" s="1">
        <v>1.0</v>
      </c>
      <c r="E56" s="1">
        <v>11.0</v>
      </c>
      <c r="F56" s="1">
        <v>1.0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10.0</v>
      </c>
      <c r="C2" s="1">
        <v>17.0</v>
      </c>
      <c r="D2" s="1">
        <v>30.0</v>
      </c>
      <c r="E2" s="1">
        <v>29.0</v>
      </c>
      <c r="F2" s="1">
        <v>17.0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10.0</v>
      </c>
      <c r="C3" s="1">
        <v>17.0</v>
      </c>
      <c r="D3" s="1">
        <v>30.0</v>
      </c>
      <c r="E3" s="1">
        <v>29.0</v>
      </c>
      <c r="F3" s="1">
        <v>17.0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13.0</v>
      </c>
      <c r="C4" s="1">
        <v>11.0</v>
      </c>
      <c r="D4" s="1">
        <v>19.0</v>
      </c>
      <c r="E4" s="1">
        <v>30.0</v>
      </c>
      <c r="F4" s="1">
        <v>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-2.0</v>
      </c>
      <c r="C5" s="1">
        <v>5.0</v>
      </c>
      <c r="D5" s="1">
        <v>10.0</v>
      </c>
      <c r="E5" s="1">
        <v>-71.0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18.0</v>
      </c>
      <c r="C6" s="1">
        <v>18.0</v>
      </c>
      <c r="D6" s="1">
        <v>39.0</v>
      </c>
      <c r="E6" s="1">
        <v>29.0</v>
      </c>
      <c r="F6" s="1">
        <v>15.0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1.0</v>
      </c>
      <c r="C7" s="1">
        <v>1.0</v>
      </c>
      <c r="D7" s="1">
        <v>1.0</v>
      </c>
      <c r="E7" s="1">
        <v>1.0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19.0</v>
      </c>
      <c r="C8" s="1">
        <v>20.0</v>
      </c>
      <c r="D8" s="1">
        <v>41.0</v>
      </c>
      <c r="E8" s="1">
        <v>31.0</v>
      </c>
      <c r="F8" s="1">
        <v>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-21.0</v>
      </c>
      <c r="C9" s="1">
        <v>-14.0</v>
      </c>
      <c r="D9" s="1">
        <v>-31.0</v>
      </c>
      <c r="E9" s="1">
        <v>-32.0</v>
      </c>
      <c r="F9" s="1">
        <v>-15.0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-1.0</v>
      </c>
      <c r="C10" s="1">
        <v>-3.0</v>
      </c>
      <c r="D10" s="1">
        <v>-3.0</v>
      </c>
      <c r="E10" s="1">
        <v>-89.0</v>
      </c>
      <c r="F10" s="1">
        <v>-3.0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-1.0</v>
      </c>
      <c r="C11" s="1">
        <v>-3.0</v>
      </c>
      <c r="D11" s="1">
        <v>-3.0</v>
      </c>
      <c r="E11" s="1">
        <v>-89.0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0.0</v>
      </c>
      <c r="C12" s="1">
        <v>2.0</v>
      </c>
      <c r="D12" s="1">
        <v>14.0</v>
      </c>
      <c r="E12" s="1">
        <v>-15.0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-22.0</v>
      </c>
      <c r="C13" s="1">
        <v>-17.0</v>
      </c>
      <c r="D13" s="1">
        <v>-34.0</v>
      </c>
      <c r="E13" s="1">
        <v>-33.0</v>
      </c>
      <c r="F13" s="1">
        <v>-19.0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-46.0</v>
      </c>
      <c r="C14" s="1">
        <v>-1.0</v>
      </c>
      <c r="D14" s="1">
        <v>-1.0</v>
      </c>
      <c r="E14" s="1">
        <v>7.0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0.0</v>
      </c>
      <c r="D15" s="1">
        <v>2.0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-23.0</v>
      </c>
      <c r="C16" s="1">
        <v>-17.0</v>
      </c>
      <c r="D16" s="1">
        <v>-31.0</v>
      </c>
      <c r="E16" s="1">
        <v>-33.0</v>
      </c>
      <c r="F16" s="1">
        <v>-19.0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0.0</v>
      </c>
      <c r="C17" s="1">
        <v>0.0</v>
      </c>
      <c r="D17" s="1">
        <v>3.0</v>
      </c>
      <c r="E17" s="1">
        <v>-7.0</v>
      </c>
      <c r="F17" s="1">
        <v>965.0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-23.0</v>
      </c>
      <c r="C18" s="1">
        <v>-17.0</v>
      </c>
      <c r="D18" s="1">
        <v>-31.0</v>
      </c>
      <c r="E18" s="1">
        <v>-33.0</v>
      </c>
      <c r="F18" s="1">
        <v>-19.0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-23.0</v>
      </c>
      <c r="C19" s="1">
        <v>-17.0</v>
      </c>
      <c r="D19" s="1">
        <v>-31.0</v>
      </c>
      <c r="E19" s="1">
        <v>-33.0</v>
      </c>
      <c r="F19" s="1">
        <v>-19.0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-23.0</v>
      </c>
      <c r="C20" s="1">
        <v>-17.0</v>
      </c>
      <c r="D20" s="1">
        <v>-31.0</v>
      </c>
      <c r="E20" s="1">
        <v>-33.0</v>
      </c>
      <c r="F20" s="1">
        <v>-19.0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-23.0</v>
      </c>
      <c r="C21" s="1">
        <v>-17.0</v>
      </c>
      <c r="D21" s="1">
        <v>-31.0</v>
      </c>
      <c r="E21" s="1">
        <v>-33.0</v>
      </c>
      <c r="F21" s="1">
        <v>-19.0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-23.0</v>
      </c>
      <c r="C22" s="1">
        <v>-17.0</v>
      </c>
      <c r="D22" s="1">
        <v>-31.0</v>
      </c>
      <c r="E22" s="1">
        <v>-33.0</v>
      </c>
      <c r="F22" s="1">
        <v>-19.0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>
        <v>0.0</v>
      </c>
      <c r="C24" s="1" t="s">
        <v>147</v>
      </c>
      <c r="D24" s="1" t="s">
        <v>148</v>
      </c>
      <c r="E24" s="1" t="s">
        <v>149</v>
      </c>
      <c r="F24" s="1" t="s">
        <v>150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</v>
      </c>
      <c r="B25" s="1">
        <v>0.0</v>
      </c>
      <c r="C25" s="1" t="s">
        <v>147</v>
      </c>
      <c r="D25" s="1" t="s">
        <v>148</v>
      </c>
      <c r="E25" s="1" t="s">
        <v>149</v>
      </c>
      <c r="F25" s="1" t="s">
        <v>150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</v>
      </c>
      <c r="B26" s="1">
        <v>0.0</v>
      </c>
      <c r="C26" s="1">
        <v>3.0</v>
      </c>
      <c r="D26" s="1">
        <v>98.0</v>
      </c>
      <c r="E26" s="1">
        <v>2.0</v>
      </c>
      <c r="F26" s="1">
        <v>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153</v>
      </c>
      <c r="B27" s="1">
        <v>0.0</v>
      </c>
      <c r="C27" s="1" t="s">
        <v>147</v>
      </c>
      <c r="D27" s="1" t="s">
        <v>148</v>
      </c>
      <c r="E27" s="1" t="s">
        <v>149</v>
      </c>
      <c r="F27" s="1" t="s">
        <v>150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154</v>
      </c>
      <c r="B28" s="1">
        <v>0.0</v>
      </c>
      <c r="C28" s="1" t="s">
        <v>147</v>
      </c>
      <c r="D28" s="1" t="s">
        <v>148</v>
      </c>
      <c r="E28" s="1" t="s">
        <v>149</v>
      </c>
      <c r="F28" s="1" t="s">
        <v>150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155</v>
      </c>
      <c r="B29" s="1">
        <v>0.0</v>
      </c>
      <c r="C29" s="1">
        <v>3.0</v>
      </c>
      <c r="D29" s="1">
        <v>98.0</v>
      </c>
      <c r="E29" s="1">
        <v>2.0</v>
      </c>
      <c r="F29" s="1">
        <v>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156</v>
      </c>
      <c r="B30" s="1">
        <v>0.0</v>
      </c>
      <c r="C30" s="1">
        <v>-3.0</v>
      </c>
      <c r="D30" s="1" t="s">
        <v>157</v>
      </c>
      <c r="E30" s="1" t="s">
        <v>158</v>
      </c>
      <c r="F30" s="1" t="s">
        <v>159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0.0</v>
      </c>
      <c r="C31" s="1">
        <v>-3.0</v>
      </c>
      <c r="D31" s="1" t="s">
        <v>157</v>
      </c>
      <c r="E31" s="1" t="s">
        <v>158</v>
      </c>
      <c r="F31" s="1" t="s">
        <v>159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-20.0</v>
      </c>
      <c r="C33" s="1">
        <v>-12.0</v>
      </c>
      <c r="D33" s="1">
        <v>-29.0</v>
      </c>
      <c r="E33" s="1">
        <v>-30.0</v>
      </c>
      <c r="F33" s="1">
        <v>-13.0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-21.0</v>
      </c>
      <c r="C34" s="1">
        <v>-14.0</v>
      </c>
      <c r="D34" s="1">
        <v>-31.0</v>
      </c>
      <c r="E34" s="1">
        <v>-32.0</v>
      </c>
      <c r="F34" s="1">
        <v>-15.0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-21.0</v>
      </c>
      <c r="C35" s="1">
        <v>-14.0</v>
      </c>
      <c r="D35" s="1">
        <v>-31.0</v>
      </c>
      <c r="E35" s="1">
        <v>-32.0</v>
      </c>
      <c r="F35" s="1">
        <v>-15.0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-20.0</v>
      </c>
      <c r="C36" s="1">
        <v>-12.0</v>
      </c>
      <c r="D36" s="1">
        <v>-29.0</v>
      </c>
      <c r="E36" s="1">
        <v>-29.0</v>
      </c>
      <c r="F36" s="1">
        <v>-12.0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0.0</v>
      </c>
      <c r="C37" s="1">
        <v>0.0</v>
      </c>
      <c r="D37" s="1" t="s">
        <v>166</v>
      </c>
      <c r="E37" s="1" t="s">
        <v>167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0.0</v>
      </c>
      <c r="C38" s="1">
        <v>0.0</v>
      </c>
      <c r="D38" s="1">
        <v>3.0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0.0</v>
      </c>
      <c r="C39" s="1">
        <v>0.0</v>
      </c>
      <c r="D39" s="1">
        <v>3.0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>
        <v>0.0</v>
      </c>
      <c r="C40" s="1">
        <v>0.0</v>
      </c>
      <c r="D40" s="1">
        <v>0.0</v>
      </c>
      <c r="E40" s="1">
        <v>-6.0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171</v>
      </c>
      <c r="B41" s="1">
        <v>0.0</v>
      </c>
      <c r="C41" s="1">
        <v>0.0</v>
      </c>
      <c r="D41" s="1">
        <v>0.0</v>
      </c>
      <c r="E41" s="1">
        <v>-6.0</v>
      </c>
      <c r="F41" s="1">
        <v>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172</v>
      </c>
      <c r="B42" s="1">
        <v>-14.0</v>
      </c>
      <c r="C42" s="1">
        <v>-10.0</v>
      </c>
      <c r="D42" s="1">
        <v>-21.0</v>
      </c>
      <c r="E42" s="1">
        <v>-20.0</v>
      </c>
      <c r="F42" s="1">
        <v>-11.0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173</v>
      </c>
      <c r="B43" s="1">
        <v>0.0</v>
      </c>
      <c r="C43" s="1">
        <v>0.0</v>
      </c>
      <c r="D43" s="1">
        <v>0.0</v>
      </c>
      <c r="E43" s="1">
        <v>0.0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174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175</v>
      </c>
      <c r="B45" s="1">
        <v>5.0</v>
      </c>
      <c r="C45" s="1">
        <v>6.0</v>
      </c>
      <c r="D45" s="1">
        <v>14.0</v>
      </c>
      <c r="E45" s="1">
        <v>5.0</v>
      </c>
      <c r="F45" s="1">
        <v>90.0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176</v>
      </c>
      <c r="B46" s="1">
        <v>9.0</v>
      </c>
      <c r="C46" s="1">
        <v>10.0</v>
      </c>
      <c r="D46" s="1">
        <v>26.0</v>
      </c>
      <c r="E46" s="1">
        <v>14.0</v>
      </c>
      <c r="F46" s="1">
        <v>7.0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177</v>
      </c>
      <c r="B47" s="1">
        <v>30.0</v>
      </c>
      <c r="C47" s="1">
        <v>25.0</v>
      </c>
      <c r="D47" s="1">
        <v>36.0</v>
      </c>
      <c r="E47" s="1">
        <v>40.0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178</v>
      </c>
      <c r="B48" s="1">
        <v>0.0</v>
      </c>
      <c r="C48" s="1">
        <v>26.0</v>
      </c>
      <c r="D48" s="1">
        <v>38.0</v>
      </c>
      <c r="E48" s="1">
        <v>17.0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179</v>
      </c>
      <c r="B49" s="1">
        <v>0.0</v>
      </c>
      <c r="C49" s="1">
        <v>-1.0</v>
      </c>
      <c r="D49" s="1">
        <v>-2.0</v>
      </c>
      <c r="E49" s="1">
        <v>23.0</v>
      </c>
      <c r="F49" s="1">
        <v>-42.0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180</v>
      </c>
      <c r="B50" s="1">
        <v>0.0</v>
      </c>
      <c r="C50" s="1">
        <v>0.0</v>
      </c>
      <c r="D50" s="1">
        <v>55.0</v>
      </c>
      <c r="E50" s="1">
        <v>21.0</v>
      </c>
      <c r="F50" s="1">
        <v>44.0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181</v>
      </c>
      <c r="B51" s="1">
        <v>0.0</v>
      </c>
      <c r="C51" s="1">
        <v>0.0</v>
      </c>
      <c r="D51" s="1">
        <v>0.0</v>
      </c>
      <c r="E51" s="1">
        <v>83.0</v>
      </c>
      <c r="F51" s="1">
        <v>71.0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182</v>
      </c>
      <c r="B52" s="1">
        <v>0.0</v>
      </c>
      <c r="C52" s="1">
        <v>0.0</v>
      </c>
      <c r="D52" s="1">
        <v>0.0</v>
      </c>
      <c r="E52" s="1">
        <v>2.0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183</v>
      </c>
      <c r="B53" s="1">
        <v>0.0</v>
      </c>
      <c r="C53" s="1">
        <v>0.0</v>
      </c>
      <c r="D53" s="1">
        <v>55.0</v>
      </c>
      <c r="E53" s="1">
        <v>1.0</v>
      </c>
      <c r="F53" s="1">
        <v>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185</v>
      </c>
      <c r="B3" s="1">
        <v>0.0</v>
      </c>
      <c r="C3" s="1" t="s">
        <v>186</v>
      </c>
      <c r="D3" s="1" t="s">
        <v>187</v>
      </c>
      <c r="E3" s="1" t="s">
        <v>188</v>
      </c>
      <c r="F3" s="1" t="s">
        <v>189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>
        <v>0.0</v>
      </c>
      <c r="C4" s="1" t="s">
        <v>191</v>
      </c>
      <c r="D4" s="1" t="s">
        <v>192</v>
      </c>
      <c r="E4" s="1" t="s">
        <v>193</v>
      </c>
      <c r="F4" s="1" t="s">
        <v>194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195</v>
      </c>
      <c r="B5" s="1">
        <v>0.0</v>
      </c>
      <c r="C5" s="1" t="s">
        <v>196</v>
      </c>
      <c r="D5" s="1" t="s">
        <v>197</v>
      </c>
      <c r="E5" s="1" t="s">
        <v>198</v>
      </c>
      <c r="F5" s="1" t="s">
        <v>199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200</v>
      </c>
      <c r="B6" s="1">
        <v>0.0</v>
      </c>
      <c r="C6" s="1" t="s">
        <v>201</v>
      </c>
      <c r="D6" s="1" t="s">
        <v>197</v>
      </c>
      <c r="E6" s="1" t="s">
        <v>198</v>
      </c>
      <c r="F6" s="1" t="s">
        <v>199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 t="s">
        <v>204</v>
      </c>
      <c r="C8" s="1" t="s">
        <v>205</v>
      </c>
      <c r="D8" s="1" t="s">
        <v>206</v>
      </c>
      <c r="E8" s="1" t="s">
        <v>207</v>
      </c>
      <c r="F8" s="1" t="s">
        <v>208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209</v>
      </c>
      <c r="B9" s="1" t="s">
        <v>210</v>
      </c>
      <c r="C9" s="1">
        <v>111.0</v>
      </c>
      <c r="D9" s="1" t="s">
        <v>211</v>
      </c>
      <c r="E9" s="1" t="s">
        <v>212</v>
      </c>
      <c r="F9" s="1" t="s">
        <v>213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215</v>
      </c>
      <c r="C10" s="1" t="s">
        <v>216</v>
      </c>
      <c r="D10" s="1" t="s">
        <v>217</v>
      </c>
      <c r="E10" s="1" t="s">
        <v>218</v>
      </c>
      <c r="F10" s="1" t="s">
        <v>219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220</v>
      </c>
      <c r="B11" s="1" t="s">
        <v>221</v>
      </c>
      <c r="C11" s="1" t="s">
        <v>222</v>
      </c>
      <c r="D11" s="1" t="s">
        <v>223</v>
      </c>
      <c r="E11" s="1" t="s">
        <v>224</v>
      </c>
      <c r="F11" s="1" t="s">
        <v>225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226</v>
      </c>
      <c r="B12" s="1" t="s">
        <v>221</v>
      </c>
      <c r="C12" s="1" t="s">
        <v>222</v>
      </c>
      <c r="D12" s="1" t="s">
        <v>227</v>
      </c>
      <c r="E12" s="1" t="s">
        <v>228</v>
      </c>
      <c r="F12" s="1" t="s">
        <v>229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230</v>
      </c>
      <c r="B13" s="1" t="s">
        <v>231</v>
      </c>
      <c r="C13" s="1" t="s">
        <v>232</v>
      </c>
      <c r="D13" s="1" t="s">
        <v>233</v>
      </c>
      <c r="E13" s="1" t="s">
        <v>234</v>
      </c>
      <c r="F13" s="1" t="s">
        <v>235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236</v>
      </c>
      <c r="B14" s="1" t="s">
        <v>231</v>
      </c>
      <c r="C14" s="1" t="s">
        <v>232</v>
      </c>
      <c r="D14" s="1" t="s">
        <v>233</v>
      </c>
      <c r="E14" s="1" t="s">
        <v>234</v>
      </c>
      <c r="F14" s="1" t="s">
        <v>235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237</v>
      </c>
      <c r="B15" s="1" t="s">
        <v>231</v>
      </c>
      <c r="C15" s="1" t="s">
        <v>232</v>
      </c>
      <c r="D15" s="1" t="s">
        <v>233</v>
      </c>
      <c r="E15" s="1" t="s">
        <v>234</v>
      </c>
      <c r="F15" s="1" t="s">
        <v>235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238</v>
      </c>
      <c r="B16" s="1" t="s">
        <v>239</v>
      </c>
      <c r="C16" s="1" t="s">
        <v>240</v>
      </c>
      <c r="D16" s="1" t="s">
        <v>241</v>
      </c>
      <c r="E16" s="1" t="s">
        <v>242</v>
      </c>
      <c r="F16" s="1" t="s">
        <v>243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244</v>
      </c>
      <c r="B17" s="1">
        <v>0.0</v>
      </c>
      <c r="C17" s="1">
        <v>-62.0</v>
      </c>
      <c r="D17" s="1" t="s">
        <v>245</v>
      </c>
      <c r="E17" s="1" t="s">
        <v>246</v>
      </c>
      <c r="F17" s="1" t="s">
        <v>247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248</v>
      </c>
      <c r="B18" s="1">
        <v>0.0</v>
      </c>
      <c r="C18" s="1" t="s">
        <v>249</v>
      </c>
      <c r="D18" s="1" t="s">
        <v>250</v>
      </c>
      <c r="E18" s="1" t="s">
        <v>251</v>
      </c>
      <c r="F18" s="1" t="s">
        <v>252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253</v>
      </c>
      <c r="B20" s="1">
        <v>0.0</v>
      </c>
      <c r="C20" s="1" t="s">
        <v>254</v>
      </c>
      <c r="D20" s="1" t="s">
        <v>255</v>
      </c>
      <c r="E20" s="1" t="s">
        <v>256</v>
      </c>
      <c r="F20" s="1" t="s">
        <v>257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258</v>
      </c>
      <c r="B21" s="1">
        <v>0.0</v>
      </c>
      <c r="C21" s="1" t="s">
        <v>259</v>
      </c>
      <c r="D21" s="1" t="s">
        <v>260</v>
      </c>
      <c r="E21" s="1" t="s">
        <v>261</v>
      </c>
      <c r="F21" s="1" t="s">
        <v>262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263</v>
      </c>
      <c r="B22" s="1">
        <v>0.0</v>
      </c>
      <c r="C22" s="1" t="s">
        <v>264</v>
      </c>
      <c r="D22" s="1" t="s">
        <v>265</v>
      </c>
      <c r="E22" s="1" t="s">
        <v>266</v>
      </c>
      <c r="F22" s="1" t="s">
        <v>267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268</v>
      </c>
      <c r="B23" s="1">
        <v>0.0</v>
      </c>
      <c r="C23" s="1" t="s">
        <v>269</v>
      </c>
      <c r="D23" s="1" t="s">
        <v>270</v>
      </c>
      <c r="E23" s="1" t="s">
        <v>271</v>
      </c>
      <c r="F23" s="1" t="s">
        <v>272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274</v>
      </c>
      <c r="B25" s="1" t="s">
        <v>275</v>
      </c>
      <c r="C25" s="1" t="s">
        <v>276</v>
      </c>
      <c r="D25" s="1" t="s">
        <v>277</v>
      </c>
      <c r="E25" s="1" t="s">
        <v>278</v>
      </c>
      <c r="F25" s="1" t="s">
        <v>279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280</v>
      </c>
      <c r="B26" s="1" t="s">
        <v>281</v>
      </c>
      <c r="C26" s="1" t="s">
        <v>282</v>
      </c>
      <c r="D26" s="1" t="s">
        <v>283</v>
      </c>
      <c r="E26" s="1" t="s">
        <v>284</v>
      </c>
      <c r="F26" s="1" t="s">
        <v>285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286</v>
      </c>
      <c r="B27" s="1" t="s">
        <v>287</v>
      </c>
      <c r="C27" s="1" t="s">
        <v>288</v>
      </c>
      <c r="D27" s="1" t="s">
        <v>289</v>
      </c>
      <c r="E27" s="1" t="s">
        <v>290</v>
      </c>
      <c r="F27" s="1" t="s">
        <v>291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292</v>
      </c>
      <c r="B28" s="1">
        <v>0.0</v>
      </c>
      <c r="C28" s="1" t="s">
        <v>293</v>
      </c>
      <c r="D28" s="1" t="s">
        <v>294</v>
      </c>
      <c r="E28" s="1" t="s">
        <v>295</v>
      </c>
      <c r="F28" s="1" t="s">
        <v>296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297</v>
      </c>
      <c r="B29" s="1">
        <v>0.0</v>
      </c>
      <c r="C29" s="1" t="s">
        <v>298</v>
      </c>
      <c r="D29" s="1" t="s">
        <v>299</v>
      </c>
      <c r="E29" s="1" t="s">
        <v>300</v>
      </c>
      <c r="F29" s="1" t="s">
        <v>301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302</v>
      </c>
      <c r="B30" s="1">
        <v>0.0</v>
      </c>
      <c r="C30" s="1" t="s">
        <v>303</v>
      </c>
      <c r="D30" s="1" t="s">
        <v>304</v>
      </c>
      <c r="E30" s="1" t="s">
        <v>305</v>
      </c>
      <c r="F30" s="1" t="s">
        <v>306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307</v>
      </c>
      <c r="B31" s="1">
        <v>0.0</v>
      </c>
      <c r="C31" s="1" t="s">
        <v>308</v>
      </c>
      <c r="D31" s="1" t="s">
        <v>309</v>
      </c>
      <c r="E31" s="1" t="s">
        <v>310</v>
      </c>
      <c r="F31" s="1" t="s">
        <v>311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313</v>
      </c>
      <c r="B33" s="1" t="s">
        <v>314</v>
      </c>
      <c r="C33" s="1" t="s">
        <v>315</v>
      </c>
      <c r="D33" s="1" t="s">
        <v>316</v>
      </c>
      <c r="E33" s="1" t="s">
        <v>317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318</v>
      </c>
      <c r="B34" s="1">
        <v>139.0</v>
      </c>
      <c r="C34" s="1" t="s">
        <v>319</v>
      </c>
      <c r="D34" s="1" t="s">
        <v>320</v>
      </c>
      <c r="E34" s="1" t="s">
        <v>321</v>
      </c>
      <c r="F34" s="1" t="s">
        <v>322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323</v>
      </c>
      <c r="B35" s="1" t="s">
        <v>324</v>
      </c>
      <c r="C35" s="1" t="s">
        <v>325</v>
      </c>
      <c r="D35" s="1" t="s">
        <v>326</v>
      </c>
      <c r="E35" s="1" t="s">
        <v>327</v>
      </c>
      <c r="F35" s="1" t="s">
        <v>328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329</v>
      </c>
      <c r="B36" s="1" t="s">
        <v>330</v>
      </c>
      <c r="C36" s="1" t="s">
        <v>331</v>
      </c>
      <c r="D36" s="1" t="s">
        <v>332</v>
      </c>
      <c r="E36" s="1" t="s">
        <v>333</v>
      </c>
      <c r="F36" s="1" t="s">
        <v>334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335</v>
      </c>
      <c r="B37" s="1" t="s">
        <v>336</v>
      </c>
      <c r="C37" s="1" t="s">
        <v>337</v>
      </c>
      <c r="D37" s="1" t="s">
        <v>338</v>
      </c>
      <c r="E37" s="1" t="s">
        <v>339</v>
      </c>
      <c r="F37" s="1" t="s">
        <v>340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341</v>
      </c>
      <c r="B38" s="1" t="s">
        <v>342</v>
      </c>
      <c r="C38" s="1" t="s">
        <v>343</v>
      </c>
      <c r="D38" s="1" t="s">
        <v>344</v>
      </c>
      <c r="E38" s="1">
        <v>-36.0</v>
      </c>
      <c r="F38" s="1" t="s">
        <v>345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346</v>
      </c>
      <c r="B39" s="1" t="s">
        <v>347</v>
      </c>
      <c r="C39" s="1" t="s">
        <v>348</v>
      </c>
      <c r="D39" s="1" t="s">
        <v>349</v>
      </c>
      <c r="E39" s="1" t="s">
        <v>350</v>
      </c>
      <c r="F39" s="1" t="s">
        <v>351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352</v>
      </c>
      <c r="B40" s="1" t="s">
        <v>353</v>
      </c>
      <c r="C40" s="1" t="s">
        <v>354</v>
      </c>
      <c r="D40" s="1" t="s">
        <v>355</v>
      </c>
      <c r="E40" s="1" t="s">
        <v>356</v>
      </c>
      <c r="F40" s="1" t="s">
        <v>357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358</v>
      </c>
      <c r="B41" s="1" t="s">
        <v>359</v>
      </c>
      <c r="C41" s="1" t="s">
        <v>360</v>
      </c>
      <c r="D41" s="1" t="s">
        <v>361</v>
      </c>
      <c r="E41" s="1" t="s">
        <v>362</v>
      </c>
      <c r="F41" s="1" t="s">
        <v>363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364</v>
      </c>
      <c r="B42" s="1" t="s">
        <v>359</v>
      </c>
      <c r="C42" s="1" t="s">
        <v>365</v>
      </c>
      <c r="D42" s="1" t="s">
        <v>366</v>
      </c>
      <c r="E42" s="1" t="s">
        <v>367</v>
      </c>
      <c r="F42" s="1" t="s">
        <v>368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369</v>
      </c>
      <c r="B43" s="1" t="s">
        <v>370</v>
      </c>
      <c r="C43" s="1" t="s">
        <v>371</v>
      </c>
      <c r="D43" s="1" t="s">
        <v>288</v>
      </c>
      <c r="E43" s="1" t="s">
        <v>372</v>
      </c>
      <c r="F43" s="1" t="s">
        <v>373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374</v>
      </c>
      <c r="B44" s="1" t="s">
        <v>375</v>
      </c>
      <c r="C44" s="1" t="s">
        <v>376</v>
      </c>
      <c r="D44" s="1" t="s">
        <v>377</v>
      </c>
      <c r="E44" s="1" t="s">
        <v>361</v>
      </c>
      <c r="F44" s="1" t="s">
        <v>287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378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379</v>
      </c>
      <c r="B46" s="1">
        <v>0.0</v>
      </c>
      <c r="C46" s="1" t="s">
        <v>380</v>
      </c>
      <c r="D46" s="1" t="s">
        <v>381</v>
      </c>
      <c r="E46" s="1" t="s">
        <v>366</v>
      </c>
      <c r="F46" s="1" t="s">
        <v>382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383</v>
      </c>
      <c r="B47" s="1">
        <v>0.0</v>
      </c>
      <c r="C47" s="1" t="s">
        <v>384</v>
      </c>
      <c r="D47" s="1" t="s">
        <v>385</v>
      </c>
      <c r="E47" s="1" t="s">
        <v>386</v>
      </c>
      <c r="F47" s="1" t="s">
        <v>387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388</v>
      </c>
      <c r="B48" s="1">
        <v>0.0</v>
      </c>
      <c r="C48" s="1" t="s">
        <v>389</v>
      </c>
      <c r="D48" s="1" t="s">
        <v>390</v>
      </c>
      <c r="E48" s="1" t="s">
        <v>110</v>
      </c>
      <c r="F48" s="1" t="s">
        <v>391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392</v>
      </c>
      <c r="B49" s="1">
        <v>0.0</v>
      </c>
      <c r="C49" s="1" t="s">
        <v>393</v>
      </c>
      <c r="D49" s="1" t="s">
        <v>394</v>
      </c>
      <c r="E49" s="1" t="s">
        <v>395</v>
      </c>
      <c r="F49" s="1" t="s">
        <v>396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397</v>
      </c>
      <c r="B50" s="1">
        <v>0.0</v>
      </c>
      <c r="C50" s="1" t="s">
        <v>393</v>
      </c>
      <c r="D50" s="1" t="s">
        <v>398</v>
      </c>
      <c r="E50" s="1" t="s">
        <v>399</v>
      </c>
      <c r="F50" s="1" t="s">
        <v>400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401</v>
      </c>
      <c r="B51" s="1">
        <v>0.0</v>
      </c>
      <c r="C51" s="1" t="s">
        <v>402</v>
      </c>
      <c r="D51" s="1" t="s">
        <v>403</v>
      </c>
      <c r="E51" s="1" t="s">
        <v>404</v>
      </c>
      <c r="F51" s="1" t="s">
        <v>405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406</v>
      </c>
      <c r="B52" s="1">
        <v>0.0</v>
      </c>
      <c r="C52" s="1" t="s">
        <v>402</v>
      </c>
      <c r="D52" s="1" t="s">
        <v>403</v>
      </c>
      <c r="E52" s="1" t="s">
        <v>404</v>
      </c>
      <c r="F52" s="1" t="s">
        <v>405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407</v>
      </c>
      <c r="B53" s="1">
        <v>0.0</v>
      </c>
      <c r="C53" s="1" t="s">
        <v>408</v>
      </c>
      <c r="D53" s="1" t="s">
        <v>409</v>
      </c>
      <c r="E53" s="1" t="s">
        <v>410</v>
      </c>
      <c r="F53" s="1" t="s">
        <v>411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412</v>
      </c>
      <c r="B54" s="1">
        <v>0.0</v>
      </c>
      <c r="C54" s="1">
        <v>0.0</v>
      </c>
      <c r="D54" s="1" t="s">
        <v>413</v>
      </c>
      <c r="E54" s="1" t="s">
        <v>414</v>
      </c>
      <c r="F54" s="1" t="s">
        <v>415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416</v>
      </c>
      <c r="B55" s="1">
        <v>0.0</v>
      </c>
      <c r="C55" s="1" t="s">
        <v>417</v>
      </c>
      <c r="D55" s="1" t="s">
        <v>418</v>
      </c>
      <c r="E55" s="1" t="s">
        <v>419</v>
      </c>
      <c r="F55" s="1" t="s">
        <v>420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421</v>
      </c>
      <c r="B56" s="1">
        <v>0.0</v>
      </c>
      <c r="C56" s="1" t="s">
        <v>422</v>
      </c>
      <c r="D56" s="1" t="s">
        <v>423</v>
      </c>
      <c r="E56" s="1" t="s">
        <v>424</v>
      </c>
      <c r="F56" s="1" t="s">
        <v>425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426</v>
      </c>
      <c r="B57" s="1">
        <v>0.0</v>
      </c>
      <c r="C57" s="1" t="s">
        <v>427</v>
      </c>
      <c r="D57" s="1" t="s">
        <v>428</v>
      </c>
      <c r="E57" s="1" t="s">
        <v>429</v>
      </c>
      <c r="F57" s="1" t="s">
        <v>430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431</v>
      </c>
      <c r="B58" s="1">
        <v>0.0</v>
      </c>
      <c r="C58" s="1" t="s">
        <v>432</v>
      </c>
      <c r="D58" s="1" t="s">
        <v>433</v>
      </c>
      <c r="E58" s="1" t="s">
        <v>434</v>
      </c>
      <c r="F58" s="1" t="s">
        <v>435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436</v>
      </c>
      <c r="B59" s="1">
        <v>0.0</v>
      </c>
      <c r="C59" s="1" t="s">
        <v>437</v>
      </c>
      <c r="D59" s="1" t="s">
        <v>438</v>
      </c>
      <c r="E59" s="1" t="s">
        <v>439</v>
      </c>
      <c r="F59" s="1" t="s">
        <v>440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441</v>
      </c>
      <c r="B60" s="1">
        <v>0.0</v>
      </c>
      <c r="C60" s="1" t="s">
        <v>442</v>
      </c>
      <c r="D60" s="1" t="s">
        <v>443</v>
      </c>
      <c r="E60" s="1" t="s">
        <v>444</v>
      </c>
      <c r="F60" s="1" t="s">
        <v>445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446</v>
      </c>
      <c r="B61" s="1">
        <v>0.0</v>
      </c>
      <c r="C61" s="1" t="s">
        <v>447</v>
      </c>
      <c r="D61" s="1" t="s">
        <v>448</v>
      </c>
      <c r="E61" s="1" t="s">
        <v>449</v>
      </c>
      <c r="F61" s="1" t="s">
        <v>450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451</v>
      </c>
      <c r="B62" s="1">
        <v>0.0</v>
      </c>
      <c r="C62" s="1" t="s">
        <v>452</v>
      </c>
      <c r="D62" s="1" t="s">
        <v>453</v>
      </c>
      <c r="E62" s="1" t="s">
        <v>454</v>
      </c>
      <c r="F62" s="1" t="s">
        <v>455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456</v>
      </c>
      <c r="B63" s="1">
        <v>0.0</v>
      </c>
      <c r="C63" s="1">
        <v>0.0</v>
      </c>
      <c r="D63" s="1" t="s">
        <v>457</v>
      </c>
      <c r="E63" s="1" t="s">
        <v>458</v>
      </c>
      <c r="F63" s="1" t="s">
        <v>459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460</v>
      </c>
      <c r="B64" s="1">
        <v>0.0</v>
      </c>
      <c r="C64" s="1">
        <v>0.0</v>
      </c>
      <c r="D64" s="1" t="s">
        <v>461</v>
      </c>
      <c r="E64" s="1" t="s">
        <v>189</v>
      </c>
      <c r="F64" s="1" t="s">
        <v>462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464</v>
      </c>
      <c r="B66" s="1">
        <v>0.0</v>
      </c>
      <c r="C66" s="1">
        <v>0.0</v>
      </c>
      <c r="D66" s="1" t="s">
        <v>465</v>
      </c>
      <c r="E66" s="1" t="s">
        <v>466</v>
      </c>
      <c r="F66" s="1" t="s">
        <v>467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468</v>
      </c>
      <c r="B67" s="1">
        <v>0.0</v>
      </c>
      <c r="C67" s="1">
        <v>0.0</v>
      </c>
      <c r="D67" s="1" t="s">
        <v>469</v>
      </c>
      <c r="E67" s="1" t="s">
        <v>470</v>
      </c>
      <c r="F67" s="1" t="s">
        <v>471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472</v>
      </c>
      <c r="B68" s="1">
        <v>0.0</v>
      </c>
      <c r="C68" s="1">
        <v>0.0</v>
      </c>
      <c r="D68" s="1" t="s">
        <v>473</v>
      </c>
      <c r="E68" s="1" t="s">
        <v>474</v>
      </c>
      <c r="F68" s="1" t="s">
        <v>475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476</v>
      </c>
      <c r="B69" s="1">
        <v>0.0</v>
      </c>
      <c r="C69" s="1">
        <v>0.0</v>
      </c>
      <c r="D69" s="1" t="s">
        <v>477</v>
      </c>
      <c r="E69" s="1" t="s">
        <v>478</v>
      </c>
      <c r="F69" s="1" t="s">
        <v>479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480</v>
      </c>
      <c r="B70" s="1">
        <v>0.0</v>
      </c>
      <c r="C70" s="1">
        <v>0.0</v>
      </c>
      <c r="D70" s="1" t="s">
        <v>481</v>
      </c>
      <c r="E70" s="1" t="s">
        <v>482</v>
      </c>
      <c r="F70" s="1" t="s">
        <v>483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484</v>
      </c>
      <c r="B71" s="1">
        <v>0.0</v>
      </c>
      <c r="C71" s="1">
        <v>0.0</v>
      </c>
      <c r="D71" s="1" t="s">
        <v>485</v>
      </c>
      <c r="E71" s="1" t="s">
        <v>486</v>
      </c>
      <c r="F71" s="1" t="s">
        <v>487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488</v>
      </c>
      <c r="B72" s="1">
        <v>0.0</v>
      </c>
      <c r="C72" s="1">
        <v>0.0</v>
      </c>
      <c r="D72" s="1" t="s">
        <v>485</v>
      </c>
      <c r="E72" s="1" t="s">
        <v>486</v>
      </c>
      <c r="F72" s="1" t="s">
        <v>487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489</v>
      </c>
      <c r="B73" s="1">
        <v>0.0</v>
      </c>
      <c r="C73" s="1">
        <v>0.0</v>
      </c>
      <c r="D73" s="1" t="s">
        <v>490</v>
      </c>
      <c r="E73" s="1" t="s">
        <v>491</v>
      </c>
      <c r="F73" s="1" t="s">
        <v>492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493</v>
      </c>
      <c r="B74" s="1">
        <v>0.0</v>
      </c>
      <c r="C74" s="1">
        <v>0.0</v>
      </c>
      <c r="D74" s="1">
        <v>0.0</v>
      </c>
      <c r="E74" s="1" t="s">
        <v>494</v>
      </c>
      <c r="F74" s="1" t="s">
        <v>495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496</v>
      </c>
      <c r="B75" s="1">
        <v>0.0</v>
      </c>
      <c r="C75" s="1">
        <v>0.0</v>
      </c>
      <c r="D75" s="1" t="s">
        <v>497</v>
      </c>
      <c r="E75" s="1" t="s">
        <v>498</v>
      </c>
      <c r="F75" s="1" t="s">
        <v>499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500</v>
      </c>
      <c r="B76" s="1">
        <v>0.0</v>
      </c>
      <c r="C76" s="1">
        <v>0.0</v>
      </c>
      <c r="D76" s="1" t="s">
        <v>501</v>
      </c>
      <c r="E76" s="1" t="s">
        <v>502</v>
      </c>
      <c r="F76" s="1" t="s">
        <v>503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504</v>
      </c>
      <c r="B77" s="1">
        <v>0.0</v>
      </c>
      <c r="C77" s="1">
        <v>0.0</v>
      </c>
      <c r="D77" s="1" t="s">
        <v>505</v>
      </c>
      <c r="E77" s="1" t="s">
        <v>506</v>
      </c>
      <c r="F77" s="1" t="s">
        <v>507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508</v>
      </c>
      <c r="B78" s="1">
        <v>0.0</v>
      </c>
      <c r="C78" s="1">
        <v>0.0</v>
      </c>
      <c r="D78" s="1" t="s">
        <v>509</v>
      </c>
      <c r="E78" s="1" t="s">
        <v>510</v>
      </c>
      <c r="F78" s="1" t="s">
        <v>511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512</v>
      </c>
      <c r="B79" s="1">
        <v>0.0</v>
      </c>
      <c r="C79" s="1">
        <v>0.0</v>
      </c>
      <c r="D79" s="1" t="s">
        <v>513</v>
      </c>
      <c r="E79" s="1" t="s">
        <v>514</v>
      </c>
      <c r="F79" s="1" t="s">
        <v>515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516</v>
      </c>
      <c r="B80" s="1">
        <v>0.0</v>
      </c>
      <c r="C80" s="1">
        <v>0.0</v>
      </c>
      <c r="D80" s="1" t="s">
        <v>517</v>
      </c>
      <c r="E80" s="1" t="s">
        <v>518</v>
      </c>
      <c r="F80" s="1" t="s">
        <v>519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520</v>
      </c>
      <c r="B81" s="1">
        <v>0.0</v>
      </c>
      <c r="C81" s="1">
        <v>0.0</v>
      </c>
      <c r="D81" s="1" t="s">
        <v>521</v>
      </c>
      <c r="E81" s="1" t="s">
        <v>522</v>
      </c>
      <c r="F81" s="1" t="s">
        <v>523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524</v>
      </c>
      <c r="B82" s="1">
        <v>0.0</v>
      </c>
      <c r="C82" s="1">
        <v>0.0</v>
      </c>
      <c r="D82" s="1" t="s">
        <v>525</v>
      </c>
      <c r="E82" s="1" t="s">
        <v>526</v>
      </c>
      <c r="F82" s="1" t="s">
        <v>527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528</v>
      </c>
      <c r="B83" s="1">
        <v>0.0</v>
      </c>
      <c r="C83" s="1">
        <v>0.0</v>
      </c>
      <c r="D83" s="1">
        <v>0.0</v>
      </c>
      <c r="E83" s="1" t="s">
        <v>529</v>
      </c>
      <c r="F83" s="1" t="s">
        <v>530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531</v>
      </c>
      <c r="B84" s="1">
        <v>0.0</v>
      </c>
      <c r="C84" s="1">
        <v>0.0</v>
      </c>
      <c r="D84" s="1">
        <v>0.0</v>
      </c>
      <c r="E84" s="1" t="s">
        <v>532</v>
      </c>
      <c r="F84" s="1" t="s">
        <v>533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534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535</v>
      </c>
      <c r="B86" s="1">
        <v>0.0</v>
      </c>
      <c r="C86" s="1">
        <v>0.0</v>
      </c>
      <c r="D86" s="1">
        <v>0.0</v>
      </c>
      <c r="E86" s="1" t="s">
        <v>536</v>
      </c>
      <c r="F86" s="1" t="s">
        <v>537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538</v>
      </c>
      <c r="B87" s="1">
        <v>0.0</v>
      </c>
      <c r="C87" s="1">
        <v>0.0</v>
      </c>
      <c r="D87" s="1">
        <v>0.0</v>
      </c>
      <c r="E87" s="1" t="s">
        <v>539</v>
      </c>
      <c r="F87" s="1" t="s">
        <v>540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541</v>
      </c>
      <c r="B88" s="1">
        <v>0.0</v>
      </c>
      <c r="C88" s="1">
        <v>0.0</v>
      </c>
      <c r="D88" s="1">
        <v>0.0</v>
      </c>
      <c r="E88" s="1" t="s">
        <v>542</v>
      </c>
      <c r="F88" s="1" t="s">
        <v>543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544</v>
      </c>
      <c r="B89" s="1">
        <v>0.0</v>
      </c>
      <c r="C89" s="1">
        <v>0.0</v>
      </c>
      <c r="D89" s="1">
        <v>0.0</v>
      </c>
      <c r="E89" s="1" t="s">
        <v>545</v>
      </c>
      <c r="F89" s="1" t="s">
        <v>546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547</v>
      </c>
      <c r="B90" s="1">
        <v>0.0</v>
      </c>
      <c r="C90" s="1">
        <v>0.0</v>
      </c>
      <c r="D90" s="1">
        <v>0.0</v>
      </c>
      <c r="E90" s="1" t="s">
        <v>548</v>
      </c>
      <c r="F90" s="1" t="s">
        <v>549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550</v>
      </c>
      <c r="B91" s="1">
        <v>0.0</v>
      </c>
      <c r="C91" s="1">
        <v>0.0</v>
      </c>
      <c r="D91" s="1">
        <v>0.0</v>
      </c>
      <c r="E91" s="1" t="s">
        <v>551</v>
      </c>
      <c r="F91" s="1" t="s">
        <v>552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553</v>
      </c>
      <c r="B92" s="1">
        <v>0.0</v>
      </c>
      <c r="C92" s="1">
        <v>0.0</v>
      </c>
      <c r="D92" s="1">
        <v>0.0</v>
      </c>
      <c r="E92" s="1" t="s">
        <v>551</v>
      </c>
      <c r="F92" s="1" t="s">
        <v>552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554</v>
      </c>
      <c r="B93" s="1">
        <v>0.0</v>
      </c>
      <c r="C93" s="1">
        <v>0.0</v>
      </c>
      <c r="D93" s="1">
        <v>0.0</v>
      </c>
      <c r="E93" s="1" t="s">
        <v>555</v>
      </c>
      <c r="F93" s="1" t="s">
        <v>261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556</v>
      </c>
      <c r="B94" s="1">
        <v>0.0</v>
      </c>
      <c r="C94" s="1">
        <v>0.0</v>
      </c>
      <c r="D94" s="1">
        <v>0.0</v>
      </c>
      <c r="E94" s="1">
        <v>0.0</v>
      </c>
      <c r="F94" s="1" t="s">
        <v>557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558</v>
      </c>
      <c r="B95" s="1">
        <v>0.0</v>
      </c>
      <c r="C95" s="1">
        <v>0.0</v>
      </c>
      <c r="D95" s="1">
        <v>0.0</v>
      </c>
      <c r="E95" s="1" t="s">
        <v>559</v>
      </c>
      <c r="F95" s="1" t="s">
        <v>560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561</v>
      </c>
      <c r="B96" s="1">
        <v>0.0</v>
      </c>
      <c r="C96" s="1">
        <v>0.0</v>
      </c>
      <c r="D96" s="1">
        <v>0.0</v>
      </c>
      <c r="E96" s="1" t="s">
        <v>562</v>
      </c>
      <c r="F96" s="1" t="s">
        <v>563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564</v>
      </c>
      <c r="B97" s="1">
        <v>0.0</v>
      </c>
      <c r="C97" s="1">
        <v>0.0</v>
      </c>
      <c r="D97" s="1">
        <v>0.0</v>
      </c>
      <c r="E97" s="1" t="s">
        <v>565</v>
      </c>
      <c r="F97" s="1" t="s">
        <v>566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567</v>
      </c>
      <c r="B98" s="1">
        <v>0.0</v>
      </c>
      <c r="C98" s="1">
        <v>0.0</v>
      </c>
      <c r="D98" s="1">
        <v>0.0</v>
      </c>
      <c r="E98" s="1" t="s">
        <v>568</v>
      </c>
      <c r="F98" s="1" t="s">
        <v>569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570</v>
      </c>
      <c r="B99" s="1">
        <v>0.0</v>
      </c>
      <c r="C99" s="1">
        <v>0.0</v>
      </c>
      <c r="D99" s="1">
        <v>0.0</v>
      </c>
      <c r="E99" s="1" t="s">
        <v>571</v>
      </c>
      <c r="F99" s="1" t="s">
        <v>572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573</v>
      </c>
      <c r="B100" s="1">
        <v>0.0</v>
      </c>
      <c r="C100" s="1">
        <v>0.0</v>
      </c>
      <c r="D100" s="1">
        <v>0.0</v>
      </c>
      <c r="E100" s="1" t="s">
        <v>574</v>
      </c>
      <c r="F100" s="1" t="s">
        <v>575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576</v>
      </c>
      <c r="B101" s="1">
        <v>0.0</v>
      </c>
      <c r="C101" s="1">
        <v>0.0</v>
      </c>
      <c r="D101" s="1">
        <v>0.0</v>
      </c>
      <c r="E101" s="1" t="s">
        <v>577</v>
      </c>
      <c r="F101" s="1" t="s">
        <v>578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579</v>
      </c>
      <c r="B102" s="1">
        <v>0.0</v>
      </c>
      <c r="C102" s="1">
        <v>0.0</v>
      </c>
      <c r="D102" s="1">
        <v>0.0</v>
      </c>
      <c r="E102" s="1" t="s">
        <v>580</v>
      </c>
      <c r="F102" s="1" t="s">
        <v>581</v>
      </c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582</v>
      </c>
      <c r="B103" s="1">
        <v>0.0</v>
      </c>
      <c r="C103" s="1">
        <v>0.0</v>
      </c>
      <c r="D103" s="1">
        <v>0.0</v>
      </c>
      <c r="E103" s="1">
        <v>0.0</v>
      </c>
      <c r="F103" s="1" t="s">
        <v>583</v>
      </c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584</v>
      </c>
      <c r="B104" s="1">
        <v>0.0</v>
      </c>
      <c r="C104" s="1">
        <v>0.0</v>
      </c>
      <c r="D104" s="1">
        <v>0.0</v>
      </c>
      <c r="E104" s="1">
        <v>0.0</v>
      </c>
      <c r="F104" s="1" t="s">
        <v>585</v>
      </c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586</v>
      </c>
      <c r="C1" s="1" t="s">
        <v>587</v>
      </c>
      <c r="D1" s="1" t="s">
        <v>588</v>
      </c>
      <c r="E1" s="1" t="s">
        <v>589</v>
      </c>
      <c r="F1" s="1" t="s">
        <v>590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591</v>
      </c>
      <c r="B2" s="1" t="s">
        <v>592</v>
      </c>
      <c r="C2" s="1" t="s">
        <v>593</v>
      </c>
      <c r="D2" s="1" t="s">
        <v>594</v>
      </c>
      <c r="E2" s="1" t="s">
        <v>595</v>
      </c>
      <c r="F2" s="1" t="s">
        <v>596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597</v>
      </c>
      <c r="B3" s="1" t="s">
        <v>598</v>
      </c>
      <c r="C3" s="1" t="s">
        <v>599</v>
      </c>
      <c r="D3" s="1" t="s">
        <v>600</v>
      </c>
      <c r="E3" s="1" t="s">
        <v>601</v>
      </c>
      <c r="F3" s="1" t="s">
        <v>602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603</v>
      </c>
      <c r="B4" s="1" t="s">
        <v>592</v>
      </c>
      <c r="C4" s="1" t="s">
        <v>593</v>
      </c>
      <c r="D4" s="1" t="s">
        <v>594</v>
      </c>
      <c r="E4" s="1" t="s">
        <v>595</v>
      </c>
      <c r="F4" s="1" t="s">
        <v>596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597</v>
      </c>
      <c r="B5" s="1" t="s">
        <v>598</v>
      </c>
      <c r="C5" s="1" t="s">
        <v>599</v>
      </c>
      <c r="D5" s="1" t="s">
        <v>600</v>
      </c>
      <c r="E5" s="1" t="s">
        <v>601</v>
      </c>
      <c r="F5" s="1" t="s">
        <v>602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604</v>
      </c>
      <c r="B6" s="1" t="s">
        <v>605</v>
      </c>
      <c r="C6" s="1" t="s">
        <v>606</v>
      </c>
      <c r="D6" s="1" t="s">
        <v>607</v>
      </c>
      <c r="E6" s="1" t="s">
        <v>608</v>
      </c>
      <c r="F6" s="1" t="s">
        <v>609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610</v>
      </c>
      <c r="B7" s="1" t="s">
        <v>598</v>
      </c>
      <c r="C7" s="1" t="s">
        <v>598</v>
      </c>
      <c r="D7" s="1" t="s">
        <v>598</v>
      </c>
      <c r="E7" s="1" t="s">
        <v>598</v>
      </c>
      <c r="F7" s="1" t="s">
        <v>598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611</v>
      </c>
      <c r="B8" s="1" t="s">
        <v>598</v>
      </c>
      <c r="C8" s="1" t="s">
        <v>612</v>
      </c>
      <c r="D8" s="1" t="s">
        <v>613</v>
      </c>
      <c r="E8" s="1" t="s">
        <v>613</v>
      </c>
      <c r="F8" s="1" t="s">
        <v>613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614</v>
      </c>
      <c r="B9" s="1" t="s">
        <v>598</v>
      </c>
      <c r="C9" s="1" t="s">
        <v>615</v>
      </c>
      <c r="D9" s="1" t="s">
        <v>616</v>
      </c>
      <c r="E9" s="1" t="s">
        <v>617</v>
      </c>
      <c r="F9" s="1" t="s">
        <v>618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619</v>
      </c>
      <c r="B10" s="1" t="s">
        <v>598</v>
      </c>
      <c r="C10" s="1" t="s">
        <v>613</v>
      </c>
      <c r="D10" s="1" t="s">
        <v>613</v>
      </c>
      <c r="E10" s="1" t="s">
        <v>613</v>
      </c>
      <c r="F10" s="1" t="s">
        <v>618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620</v>
      </c>
      <c r="B11" s="1" t="s">
        <v>598</v>
      </c>
      <c r="C11" s="1" t="s">
        <v>612</v>
      </c>
      <c r="D11" s="1" t="s">
        <v>612</v>
      </c>
      <c r="E11" s="1" t="s">
        <v>612</v>
      </c>
      <c r="F11" s="1" t="s">
        <v>621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622</v>
      </c>
      <c r="B12" s="1" t="s">
        <v>598</v>
      </c>
      <c r="C12" s="1" t="s">
        <v>612</v>
      </c>
      <c r="D12" s="1" t="s">
        <v>612</v>
      </c>
      <c r="E12" s="1" t="s">
        <v>612</v>
      </c>
      <c r="F12" s="1" t="s">
        <v>623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624</v>
      </c>
      <c r="B13" s="1" t="s">
        <v>598</v>
      </c>
      <c r="C13" s="1" t="s">
        <v>625</v>
      </c>
      <c r="D13" s="1" t="s">
        <v>626</v>
      </c>
      <c r="E13" s="1" t="s">
        <v>598</v>
      </c>
      <c r="F13" s="1" t="s">
        <v>598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627</v>
      </c>
      <c r="B14" s="1" t="s">
        <v>598</v>
      </c>
      <c r="C14" s="1" t="s">
        <v>628</v>
      </c>
      <c r="D14" s="1" t="s">
        <v>628</v>
      </c>
      <c r="E14" s="1" t="s">
        <v>598</v>
      </c>
      <c r="F14" s="1" t="s">
        <v>598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629</v>
      </c>
      <c r="B15" s="1" t="s">
        <v>598</v>
      </c>
      <c r="C15" s="1" t="s">
        <v>598</v>
      </c>
      <c r="D15" s="1" t="s">
        <v>598</v>
      </c>
      <c r="E15" s="1" t="s">
        <v>598</v>
      </c>
      <c r="F15" s="1" t="s">
        <v>598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630</v>
      </c>
      <c r="B16" s="1" t="s">
        <v>598</v>
      </c>
      <c r="C16" s="1" t="s">
        <v>598</v>
      </c>
      <c r="D16" s="1" t="s">
        <v>598</v>
      </c>
      <c r="E16" s="1" t="s">
        <v>598</v>
      </c>
      <c r="F16" s="1" t="s">
        <v>598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631</v>
      </c>
      <c r="B17" s="1" t="s">
        <v>632</v>
      </c>
      <c r="C17" s="1" t="s">
        <v>633</v>
      </c>
      <c r="D17" s="1" t="s">
        <v>342</v>
      </c>
      <c r="E17" s="1" t="s">
        <v>150</v>
      </c>
      <c r="F17" s="1" t="s">
        <v>634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635</v>
      </c>
      <c r="B18" s="1" t="s">
        <v>598</v>
      </c>
      <c r="C18" s="1" t="s">
        <v>598</v>
      </c>
      <c r="D18" s="1" t="s">
        <v>598</v>
      </c>
      <c r="E18" s="1" t="s">
        <v>598</v>
      </c>
      <c r="F18" s="1" t="s">
        <v>598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636</v>
      </c>
      <c r="B19" s="1" t="s">
        <v>598</v>
      </c>
      <c r="C19" s="1" t="s">
        <v>637</v>
      </c>
      <c r="D19" s="1" t="s">
        <v>638</v>
      </c>
      <c r="E19" s="1" t="s">
        <v>639</v>
      </c>
      <c r="F19" s="1" t="s">
        <v>640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641</v>
      </c>
      <c r="B20" s="1" t="s">
        <v>598</v>
      </c>
      <c r="C20" s="1" t="s">
        <v>642</v>
      </c>
      <c r="D20" s="1" t="s">
        <v>643</v>
      </c>
      <c r="E20" s="1" t="s">
        <v>644</v>
      </c>
      <c r="F20" s="1" t="s">
        <v>645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646</v>
      </c>
      <c r="B21" s="1" t="s">
        <v>598</v>
      </c>
      <c r="C21" s="1" t="s">
        <v>647</v>
      </c>
      <c r="D21" s="1" t="s">
        <v>648</v>
      </c>
      <c r="E21" s="1" t="s">
        <v>649</v>
      </c>
      <c r="F21" s="1" t="s">
        <v>650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651</v>
      </c>
      <c r="B22" s="1" t="s">
        <v>652</v>
      </c>
      <c r="C22" s="1" t="s">
        <v>653</v>
      </c>
      <c r="D22" s="1" t="s">
        <v>654</v>
      </c>
      <c r="E22" s="1" t="s">
        <v>655</v>
      </c>
      <c r="F22" s="1" t="s">
        <v>656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598</v>
      </c>
      <c r="C23" s="1" t="s">
        <v>598</v>
      </c>
      <c r="D23" s="1" t="s">
        <v>598</v>
      </c>
      <c r="E23" s="1" t="s">
        <v>598</v>
      </c>
      <c r="F23" s="1" t="s">
        <v>598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657</v>
      </c>
      <c r="B24" s="1" t="s">
        <v>658</v>
      </c>
      <c r="C24" s="1" t="s">
        <v>659</v>
      </c>
      <c r="D24" s="1" t="s">
        <v>660</v>
      </c>
      <c r="E24" s="1" t="s">
        <v>661</v>
      </c>
      <c r="F24" s="1" t="s">
        <v>662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663</v>
      </c>
      <c r="B25" s="1" t="s">
        <v>664</v>
      </c>
      <c r="C25" s="1" t="s">
        <v>665</v>
      </c>
      <c r="D25" s="1" t="s">
        <v>666</v>
      </c>
      <c r="E25" s="1" t="s">
        <v>667</v>
      </c>
      <c r="F25" s="1" t="s">
        <v>668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669</v>
      </c>
      <c r="B26" s="1" t="s">
        <v>670</v>
      </c>
      <c r="C26" s="1" t="s">
        <v>671</v>
      </c>
      <c r="D26" s="1" t="s">
        <v>672</v>
      </c>
      <c r="E26" s="1" t="s">
        <v>673</v>
      </c>
      <c r="F26" s="1" t="s">
        <v>598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674</v>
      </c>
      <c r="B2" s="1" t="s">
        <v>675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676</v>
      </c>
      <c r="B3" s="1" t="s">
        <v>677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678</v>
      </c>
      <c r="B4" s="1" t="s">
        <v>679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680</v>
      </c>
      <c r="B5" s="1" t="s">
        <v>681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683</v>
      </c>
      <c r="B7" s="1" t="s">
        <v>684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685</v>
      </c>
      <c r="B8" s="4" t="s">
        <v>686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687</v>
      </c>
      <c r="B9" s="1" t="s">
        <v>688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689</v>
      </c>
      <c r="B10" s="1" t="s">
        <v>690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691</v>
      </c>
      <c r="B11" s="1" t="s">
        <v>688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692</v>
      </c>
      <c r="B12" s="1" t="s">
        <v>693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694</v>
      </c>
      <c r="B13" s="1" t="s">
        <v>695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696</v>
      </c>
      <c r="B14" s="1" t="s">
        <v>693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697</v>
      </c>
      <c r="B15" s="1" t="s">
        <v>698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699</v>
      </c>
      <c r="B16" s="1">
        <v>86.0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700</v>
      </c>
      <c r="B17" s="1" t="s">
        <v>701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702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703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704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705</v>
      </c>
      <c r="B21" s="1">
        <v>0.7317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706</v>
      </c>
      <c r="B22" s="1">
        <v>0.722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707</v>
      </c>
      <c r="B23" s="1">
        <v>0.722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708</v>
      </c>
      <c r="B24" s="1">
        <v>0.7449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709</v>
      </c>
      <c r="B25" s="1">
        <v>0.7317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710</v>
      </c>
      <c r="B26" s="1">
        <v>0.722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711</v>
      </c>
      <c r="B27" s="1">
        <v>0.722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712</v>
      </c>
      <c r="B28" s="1">
        <v>0.7449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713</v>
      </c>
      <c r="B29" s="1">
        <v>1.088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714</v>
      </c>
      <c r="B30" s="1">
        <v>-0.14188571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715</v>
      </c>
      <c r="B31" s="1">
        <v>1866.0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716</v>
      </c>
      <c r="B32" s="1">
        <v>1866.0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717</v>
      </c>
      <c r="B33" s="1">
        <v>158129.0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718</v>
      </c>
      <c r="B34" s="1">
        <v>124090.0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719</v>
      </c>
      <c r="B35" s="1">
        <v>124090.0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720</v>
      </c>
      <c r="B36" s="1">
        <v>0.6938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721</v>
      </c>
      <c r="B37" s="1">
        <v>0.7606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722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724</v>
      </c>
      <c r="B40" s="1">
        <v>2974735.0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725</v>
      </c>
      <c r="B41" s="1">
        <v>0.551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726</v>
      </c>
      <c r="B42" s="1">
        <v>2.325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727</v>
      </c>
      <c r="B43" s="1">
        <v>0.16671054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728</v>
      </c>
      <c r="B44" s="1">
        <v>0.8087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729</v>
      </c>
      <c r="B45" s="1">
        <v>1.39969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730</v>
      </c>
      <c r="B46" s="1" t="s">
        <v>731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732</v>
      </c>
      <c r="B47" s="1">
        <v>2.9189002E7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733</v>
      </c>
      <c r="B48" s="1">
        <v>-0.95158994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734</v>
      </c>
      <c r="B49" s="1">
        <v>1710568.0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735</v>
      </c>
      <c r="B50" s="1">
        <v>3683620.0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736</v>
      </c>
      <c r="B51" s="1">
        <v>314758.0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737</v>
      </c>
      <c r="B52" s="1">
        <v>177880.0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738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739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740</v>
      </c>
      <c r="B55" s="1">
        <v>0.084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741</v>
      </c>
      <c r="B56" s="1">
        <v>0.4025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742</v>
      </c>
      <c r="B57" s="1">
        <v>0.09086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743</v>
      </c>
      <c r="B58" s="1">
        <v>1.02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744</v>
      </c>
      <c r="B59" s="1">
        <v>0.1193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745</v>
      </c>
      <c r="B60" s="1">
        <v>6146000.0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746</v>
      </c>
      <c r="B61" s="1">
        <v>0.708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747</v>
      </c>
      <c r="B62" s="1">
        <v>1.0521187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750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751</v>
      </c>
      <c r="B66" s="1">
        <v>-1.6979872E7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752</v>
      </c>
      <c r="B67" s="1">
        <v>-5.4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753</v>
      </c>
      <c r="B68" s="1">
        <v>-5.25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754</v>
      </c>
      <c r="B69" s="1" t="s">
        <v>755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756</v>
      </c>
      <c r="B70" s="1">
        <v>1.6892928E9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757</v>
      </c>
      <c r="B71" s="1">
        <v>1.636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758</v>
      </c>
      <c r="B72" s="1">
        <v>-2.636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759</v>
      </c>
      <c r="B73" s="1">
        <v>-0.6474576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760</v>
      </c>
      <c r="B74" s="1">
        <v>0.22455823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761</v>
      </c>
      <c r="B75" s="1" t="s">
        <v>762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763</v>
      </c>
      <c r="B76" s="1" t="s">
        <v>764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765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767</v>
      </c>
      <c r="B79" s="1" t="s">
        <v>768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769</v>
      </c>
      <c r="B80" s="1" t="s">
        <v>768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770</v>
      </c>
      <c r="B81" s="1">
        <v>1.5518826E9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771</v>
      </c>
      <c r="B82" s="1" t="s">
        <v>772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773</v>
      </c>
      <c r="B83" s="1" t="s">
        <v>774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775</v>
      </c>
      <c r="B84" s="1" t="s">
        <v>776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777</v>
      </c>
      <c r="B85" s="1" t="s">
        <v>778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779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780</v>
      </c>
      <c r="B87" s="1">
        <v>0.7449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781</v>
      </c>
      <c r="B88" s="1">
        <v>4.0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782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783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784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785</v>
      </c>
      <c r="B92" s="1" t="s">
        <v>786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787</v>
      </c>
      <c r="B93" s="1">
        <v>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788</v>
      </c>
      <c r="B94" s="1">
        <v>447342.0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789</v>
      </c>
      <c r="B95" s="1">
        <v>0.151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790</v>
      </c>
      <c r="B96" s="1">
        <v>-1.1073792E7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791</v>
      </c>
      <c r="B97" s="1">
        <v>2.7001326E7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792</v>
      </c>
      <c r="B98" s="1">
        <v>0.168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793</v>
      </c>
      <c r="B99" s="1">
        <v>0.424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794</v>
      </c>
      <c r="B100" s="1">
        <v>1.7843712E7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795</v>
      </c>
      <c r="B101" s="1">
        <v>6.671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796</v>
      </c>
      <c r="B102" s="1">
        <v>-0.2332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797</v>
      </c>
      <c r="B103" s="1">
        <v>-5.7543797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798</v>
      </c>
      <c r="B104" s="1">
        <v>3129147.0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799</v>
      </c>
      <c r="B105" s="1">
        <v>625967.0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800</v>
      </c>
      <c r="B106" s="1">
        <v>-5920860.0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801</v>
      </c>
      <c r="B107" s="1">
        <v>0.03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802</v>
      </c>
      <c r="B108" s="1">
        <v>0.17536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803</v>
      </c>
      <c r="B109" s="1">
        <v>-0.6206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804</v>
      </c>
      <c r="B110" s="1">
        <v>-0.36144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805</v>
      </c>
      <c r="B111" s="1" t="s">
        <v>731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806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-8.0</v>
      </c>
      <c r="D3" s="1">
        <v>-27.0</v>
      </c>
      <c r="E3" s="1">
        <v>-20.0</v>
      </c>
      <c r="F3" s="1">
        <v>72.0</v>
      </c>
      <c r="G3" s="1">
        <f>IF(F3*FORECAST(G2,B3:F3,B2:F2)&gt;0,FORECAST(G2,B3:F3,B2:F2),F3)*$X$1</f>
        <v>43</v>
      </c>
      <c r="H3" s="1">
        <f>IF(G3*FORECAST(H2,B3:G3,B2:G2)&gt;0,FORECAST(H2,B3:G3,B2:G2),G3)*$X$1</f>
        <v>56.2</v>
      </c>
      <c r="I3" s="1">
        <f>IF(H3*FORECAST(I2,B3:H3,B2:H2)&gt;0,FORECAST(I2,B3:H3,B2:H2),H3)*$X$1</f>
        <v>69.4</v>
      </c>
      <c r="J3" s="1">
        <f>IF(I3*FORECAST(J2,B3:I3,B2:I2)&gt;0,FORECAST(J2,B3:I3,B2:I2),I3)*$X$1</f>
        <v>82.6</v>
      </c>
      <c r="K3" s="1">
        <f>IF(J3*FORECAST(K2,B3:J3,B2:J2)&gt;0,FORECAST(K2,B3:J3,B2:J2),J3)*$X$1</f>
        <v>95.8</v>
      </c>
      <c r="L3" s="1">
        <f>IF(K3*FORECAST(L2,B3:K3,B2:K2)&gt;0,FORECAST(L2,B3:K3,B2:K2),K3)*$X$1</f>
        <v>109</v>
      </c>
      <c r="M3" s="1">
        <f>IF(L3*FORECAST(M2,B3:L3,B2:L2)&gt;0,FORECAST(M2,B3:L3,B2:L2),L3)*$X$1</f>
        <v>122.2</v>
      </c>
      <c r="N3" s="5">
        <f>IF(M3*FORECAST(N2,B3:M3,B2:M2)&gt;0,FORECAST(N2,B3:M3,B2:M2),M3)*$X$1</f>
        <v>135.4</v>
      </c>
      <c r="O3" s="5">
        <f>IF(N3*FORECAST(O2,B3:N3,B2:N2)&gt;0,FORECAST(O2,B3:N3,B2:N2),N3)*$X$1</f>
        <v>148.6</v>
      </c>
      <c r="P3" s="5">
        <f>IF(O3*FORECAST(P2,B3:O3,B2:O2)&gt;0,FORECAST(P2,B3:O3,B2:O2),O3)*$X$1</f>
        <v>161.8</v>
      </c>
      <c r="Q3" s="5">
        <f>IF(P3*FORECAST(Q2,B3:P3,B2:P2)&gt;0,FORECAST(Q2,B3:P3,B2:P2),P3)*$X$1</f>
        <v>175</v>
      </c>
      <c r="R3" s="5">
        <f>IF(Q3*FORECAST(R2,B3:Q3,B2:Q2)&gt;0,FORECAST(R2,B3:Q3,B2:Q2),Q3)*$X$1</f>
        <v>188.2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20.0</v>
      </c>
      <c r="C4" s="1">
        <v>29.0</v>
      </c>
      <c r="D4" s="1">
        <v>13.0</v>
      </c>
      <c r="E4" s="1">
        <v>17.0</v>
      </c>
      <c r="F4" s="1">
        <v>23.0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807</v>
      </c>
      <c r="B5" s="1">
        <v>0.0</v>
      </c>
      <c r="C5" s="1">
        <v>3.0</v>
      </c>
      <c r="D5" s="1">
        <v>98.0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808</v>
      </c>
      <c r="L7" s="1">
        <f>IF(R3*FORECAST(R2,B3:R3,B2:R2)&gt;0,FORECAST(R2,B3:R3,B2:R2),Q3)*$X$1 * (1+0.02)/(0.0728-0.02)</f>
        <v>3635.681818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809</v>
      </c>
      <c r="L8" s="6">
        <f t="array" ref="L8">NPV(0.0728,H3:R3)</f>
        <v>835.7752005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810</v>
      </c>
      <c r="L9" s="6">
        <f t="array" ref="L9">NPV(0.0728,H16:R16)</f>
        <v>1678.338106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811</v>
      </c>
      <c r="L10" s="6">
        <f>L8 + L9</f>
        <v>2514.113306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812</v>
      </c>
      <c r="L12" s="6">
        <f>L10 - L11</f>
        <v>2491.113306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1245.556653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3635.681818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-23.0</v>
      </c>
      <c r="C3" s="1">
        <v>-17.0</v>
      </c>
      <c r="D3" s="1">
        <v>-31.0</v>
      </c>
      <c r="E3" s="1">
        <v>-33.0</v>
      </c>
      <c r="F3" s="1">
        <v>-19.0</v>
      </c>
      <c r="G3" s="1">
        <f>IF(F3*FORECAST(G2,B3:F3,B2:F2)&gt;0,FORECAST(G2,B3:F3,B2:F2),F3)*$X$1</f>
        <v>-27</v>
      </c>
      <c r="H3" s="1">
        <f>IF(G3*FORECAST(H2,B3:G3,B2:G2)&gt;0,FORECAST(H2,B3:G3,B2:G2),G3)*$X$1</f>
        <v>-27.8</v>
      </c>
      <c r="I3" s="1">
        <f>IF(H3*FORECAST(I2,B3:H3,B2:H2)&gt;0,FORECAST(I2,B3:H3,B2:H2),H3)*$X$1</f>
        <v>-28.6</v>
      </c>
      <c r="J3" s="1">
        <f>IF(I3*FORECAST(J2,B3:I3,B2:I2)&gt;0,FORECAST(J2,B3:I3,B2:I2),I3)*$X$1</f>
        <v>-29.4</v>
      </c>
      <c r="K3" s="1">
        <f>IF(J3*FORECAST(K2,B3:J3,B2:J2)&gt;0,FORECAST(K2,B3:J3,B2:J2),J3)*$X$1</f>
        <v>-30.2</v>
      </c>
      <c r="L3" s="1">
        <f>IF(K3*FORECAST(L2,B3:K3,B2:K2)&gt;0,FORECAST(L2,B3:K3,B2:K2),K3)*$X$1</f>
        <v>-31</v>
      </c>
      <c r="M3" s="1">
        <f>IF(L3*FORECAST(M2,B3:L3,B2:L2)&gt;0,FORECAST(M2,B3:L3,B2:L2),L3)*$X$1</f>
        <v>-31.8</v>
      </c>
      <c r="N3" s="5">
        <f>IF(M3*FORECAST(N2,B3:M3,B2:M2)&gt;0,FORECAST(N2,B3:M3,B2:M2),M3)*$X$1</f>
        <v>-32.6</v>
      </c>
      <c r="O3" s="5">
        <f>IF(N3*FORECAST(O2,B3:N3,B2:N2)&gt;0,FORECAST(O2,B3:N3,B2:N2),N3)*$X$1</f>
        <v>-33.4</v>
      </c>
      <c r="P3" s="5">
        <f>IF(O3*FORECAST(P2,B3:O3,B2:O2)&gt;0,FORECAST(P2,B3:O3,B2:O2),O3)*$X$1</f>
        <v>-34.2</v>
      </c>
      <c r="Q3" s="5">
        <f>IF(P3*FORECAST(Q2,B3:P3,B2:P2)&gt;0,FORECAST(Q2,B3:P3,B2:P2),P3)*$X$1</f>
        <v>-35</v>
      </c>
      <c r="R3" s="5">
        <f>IF(Q3*FORECAST(R2,B3:Q3,B2:Q2)&gt;0,FORECAST(R2,B3:Q3,B2:Q2),Q3)*$X$1</f>
        <v>-35.8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20.0</v>
      </c>
      <c r="C4" s="1">
        <v>29.0</v>
      </c>
      <c r="D4" s="1">
        <v>13.0</v>
      </c>
      <c r="E4" s="1">
        <v>17.0</v>
      </c>
      <c r="F4" s="1">
        <v>23.0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807</v>
      </c>
      <c r="B5" s="1">
        <v>0.0</v>
      </c>
      <c r="C5" s="1">
        <v>3.0</v>
      </c>
      <c r="D5" s="1">
        <v>98.0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808</v>
      </c>
      <c r="L7" s="1">
        <f>IF(R3*FORECAST(R2,B3:R3,B2:R2)&gt;0,FORECAST(R2,B3:R3,B2:R2),Q3)*$X$1 * (1+0.02)/(0.0728-0.02)</f>
        <v>-691.5909091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809</v>
      </c>
      <c r="L8" s="6">
        <f t="array" ref="L8">NPV(0.0728,H3:R3)</f>
        <v>-231.0510714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810</v>
      </c>
      <c r="L9" s="6">
        <f t="array" ref="L9">NPV(0.0728,H16:R16)</f>
        <v>-319.2587895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811</v>
      </c>
      <c r="L10" s="6">
        <f>L8 + L9</f>
        <v>-550.3098608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23.0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812</v>
      </c>
      <c r="L12" s="6">
        <f>L10 - L11</f>
        <v>-573.3098608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-286.6549304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-691.5909091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