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<sst xmlns="http://schemas.openxmlformats.org/spreadsheetml/2006/main" count="1119" uniqueCount="977">
  <si>
    <t>ticker</t>
  </si>
  <si>
    <t>SKYT</t>
  </si>
  <si>
    <t>nombre</t>
  </si>
  <si>
    <t>SKYWATER TECHNOLOGY INC</t>
  </si>
  <si>
    <t>empresa</t>
  </si>
  <si>
    <t>Semiconductors</t>
  </si>
  <si>
    <t>Open</t>
  </si>
  <si>
    <t>Target Price</t>
  </si>
  <si>
    <t>Upside</t>
  </si>
  <si>
    <t>-12.10%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</si>
  <si>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</si>
  <si>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</si>
  <si>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</si>
  <si>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</si>
  <si>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</si>
  <si>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</si>
  <si>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</si>
  <si>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</si>
  <si>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-18.60%</t>
  </si>
  <si>
    <t>Total Assets Growth</t>
  </si>
  <si>
    <t>-22.11%</t>
  </si>
  <si>
    <t>Net Property, Plant and Equipment Growth</t>
  </si>
  <si>
    <t>4.90%</t>
  </si>
  <si>
    <t>EBITDA Growth</t>
  </si>
  <si>
    <t>-1486.46%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</si>
  <si>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</si>
  <si>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</si>
  <si>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</si>
  <si>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</si>
  <si>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</si>
  <si>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</si>
  <si>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</si>
  <si>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Asset Writedown &amp; Restructuring Costs</t>
  </si>
  <si>
    <t>Stock-Based Compensation (CF)</t>
  </si>
  <si>
    <t>Provision and Write-off of Bad Debts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</si>
  <si>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</si>
  <si>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</si>
  <si>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</si>
  <si>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</si>
  <si>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</si>
  <si>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Income Taxes</t>
  </si>
  <si>
    <t>Change in Other Net Operating Assets</t>
  </si>
  <si>
    <t>Cash from Operations</t>
  </si>
  <si>
    <t>Capital Expenditure</t>
  </si>
  <si>
    <t>Sale of Property, Plant, and Equipment</t>
  </si>
  <si>
    <t>Sale (Purchase) of Intangible assets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</si>
  <si>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</si>
  <si>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</si>
  <si>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</si>
  <si>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</si>
  <si>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</si>
  <si>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</si>
  <si>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</si>
  <si>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</si>
  <si>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</si>
  <si>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</si>
  <si>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</si>
  <si>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</si>
  <si>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</si>
  <si>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</si>
  <si>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</si>
  <si>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</si>
  <si>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</si>
  <si>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</si>
  <si>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</si>
  <si>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</si>
  <si>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</si>
  <si>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</si>
  <si>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</si>
  <si>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</si>
  <si>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Notes Receivable</t>
  </si>
  <si>
    <t>Total Receivables</t>
  </si>
  <si>
    <t>Inventory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</si>
  <si>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</si>
  <si>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</si>
  <si>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</si>
  <si>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</si>
  <si>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</si>
  <si>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</si>
  <si>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Other Intangibles, Total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</si>
  <si>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</si>
  <si>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</si>
  <si>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</si>
  <si>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</si>
  <si>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</si>
  <si>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</si>
  <si>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</si>
  <si>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</si>
  <si>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</si>
  <si>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</si>
  <si>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</si>
  <si>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</si>
  <si>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</si>
  <si>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</si>
  <si>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</si>
  <si>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</si>
  <si>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</si>
  <si>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</si>
  <si>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</si>
  <si>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</si>
  <si>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</si>
  <si>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</si>
  <si>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</si>
  <si>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</si>
  <si>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</si>
  <si>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</si>
  <si>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</si>
  <si>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</si>
  <si>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</si>
  <si>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-0.01</t>
  </si>
  <si>
    <t>1.53</t>
  </si>
  <si>
    <t>1.23</t>
  </si>
  <si>
    <t>1.14</t>
  </si>
  <si>
    <t>Tangible Book Value</t>
  </si>
  <si>
    <t>Tangible Book Value Per Share</t>
  </si>
  <si>
    <t>-2.17</t>
  </si>
  <si>
    <t>1.44</t>
  </si>
  <si>
    <t>1.1</t>
  </si>
  <si>
    <t>1.02</t>
  </si>
  <si>
    <t>Total Debt</t>
  </si>
  <si>
    <t>Net Debt</t>
  </si>
  <si>
    <t>Debt Equivalent Oper. Leases</t>
  </si>
  <si>
    <t>Minority Interest, Total (Incl. Fin. Div)</t>
  </si>
  <si>
    <t>Account Code - Inventory Valuation</t>
  </si>
  <si>
    <t>Inventories - Raw Materials, Total</t>
  </si>
  <si>
    <t>Inventories - Work In Process, Total</t>
  </si>
  <si>
    <t>Inventories - Others</t>
  </si>
  <si>
    <t>Land - (BS)</t>
  </si>
  <si>
    <t>Buildings, Total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</si>
  <si>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</si>
  <si>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</si>
  <si>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</si>
  <si>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</si>
  <si>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</si>
  <si>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</si>
  <si>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</si>
  <si>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</si>
  <si>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</si>
  <si>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</si>
  <si>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</si>
  <si>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</si>
  <si>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Net Interest Expenses</t>
  </si>
  <si>
    <t>Other Non Operating Income (Expenses)</t>
  </si>
  <si>
    <t>EBT, Excl. Unusual Items</t>
  </si>
  <si>
    <t>Restructuring Charges</t>
  </si>
  <si>
    <t>Asset Writedown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</si>
  <si>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</si>
  <si>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</si>
  <si>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</si>
  <si>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</si>
  <si>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</si>
  <si>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</si>
  <si>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</si>
  <si>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</si>
  <si>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</si>
  <si>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</si>
  <si>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</si>
  <si>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-9.78</t>
  </si>
  <si>
    <t>-1.76</t>
  </si>
  <si>
    <t>-0.97</t>
  </si>
  <si>
    <t>-0.68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</si>
  <si>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</si>
  <si>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</si>
  <si>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</si>
  <si>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</si>
  <si>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</si>
  <si>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</si>
  <si>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-3.77</t>
  </si>
  <si>
    <t>-1.18</t>
  </si>
  <si>
    <t>-0.6</t>
  </si>
  <si>
    <t>-0.43</t>
  </si>
  <si>
    <t>Normalized Diluted EPS</t>
  </si>
  <si>
    <t>EBITDA</t>
  </si>
  <si>
    <t>EBITA</t>
  </si>
  <si>
    <t>EBIT</t>
  </si>
  <si>
    <t>EBITDAR</t>
  </si>
  <si>
    <t>Effective Tax Rate - (Ratio)</t>
  </si>
  <si>
    <t>-209.52</t>
  </si>
  <si>
    <t>17.81</t>
  </si>
  <si>
    <t>-33.25</t>
  </si>
  <si>
    <t>12.53</t>
  </si>
  <si>
    <t>-2.24</t>
  </si>
  <si>
    <t>2.03</t>
  </si>
  <si>
    <t>Current Domestic Taxes</t>
  </si>
  <si>
    <t>Total Current Taxes</t>
  </si>
  <si>
    <t>Deferred Domestic Taxes</t>
  </si>
  <si>
    <t>Total Deferred Taxes</t>
  </si>
  <si>
    <t>Normalized Net Income</t>
  </si>
  <si>
    <t>Interest on Long-Term Debt</t>
  </si>
  <si>
    <t>Supplemental Operating Expense Items</t>
  </si>
  <si>
    <t>Advertising Expense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</si>
  <si>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</si>
  <si>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</si>
  <si>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</si>
  <si>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</si>
  <si>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</si>
  <si>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</si>
  <si>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</si>
  <si>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R&amp;D Exp. (Total)</t>
  </si>
  <si>
    <t>Stock-Based Comp., G&amp;A Exp. (Total)</t>
  </si>
  <si>
    <t>Stock-Based Comp., SG&amp;A Exp. (Total)</t>
  </si>
  <si>
    <t>Stock-Based Comp., Other (Total)</t>
  </si>
  <si>
    <t>Total Stock-Based Compensation</t>
  </si>
  <si>
    <t>Profitability</t>
  </si>
  <si>
    <t>Return on Assets</t>
  </si>
  <si>
    <t>1.91</t>
  </si>
  <si>
    <t>-1.8</t>
  </si>
  <si>
    <t>-10.9</t>
  </si>
  <si>
    <t>-6.54</t>
  </si>
  <si>
    <t>-2.34</t>
  </si>
  <si>
    <t>Return on Total Capital</t>
  </si>
  <si>
    <t>4.4</t>
  </si>
  <si>
    <t>-5.72</t>
  </si>
  <si>
    <t>-29.97</t>
  </si>
  <si>
    <t>-13.4</t>
  </si>
  <si>
    <t>-5.02</t>
  </si>
  <si>
    <t>Return On Equity %</t>
  </si>
  <si>
    <t>-52.32</t>
  </si>
  <si>
    <t>-174.59</t>
  </si>
  <si>
    <t>-162.5</t>
  </si>
  <si>
    <t>-64.74</t>
  </si>
  <si>
    <t>-43.76</t>
  </si>
  <si>
    <t>Return on Common Equity</t>
  </si>
  <si>
    <t>-170.73</t>
  </si>
  <si>
    <t>-167.22</t>
  </si>
  <si>
    <t>-68.98</t>
  </si>
  <si>
    <t>-57.27</t>
  </si>
  <si>
    <t>Margin Analysis</t>
  </si>
  <si>
    <t>Gross Profit Margin %</t>
  </si>
  <si>
    <t>23.71</t>
  </si>
  <si>
    <t>22.1</t>
  </si>
  <si>
    <t>16.16</t>
  </si>
  <si>
    <t>3.67</t>
  </si>
  <si>
    <t>12.19</t>
  </si>
  <si>
    <t>21.31</t>
  </si>
  <si>
    <t>SG&amp;A Margin</t>
  </si>
  <si>
    <t>11.48</t>
  </si>
  <si>
    <t>13.69</t>
  </si>
  <si>
    <t>17.82</t>
  </si>
  <si>
    <t>26.5</t>
  </si>
  <si>
    <t>21.74</t>
  </si>
  <si>
    <t>22.08</t>
  </si>
  <si>
    <t>EBITDA Margin %</t>
  </si>
  <si>
    <t>21.92</t>
  </si>
  <si>
    <t>15.72</t>
  </si>
  <si>
    <t>8.21</t>
  </si>
  <si>
    <t>-12.35</t>
  </si>
  <si>
    <t>-1.6</t>
  </si>
  <si>
    <t>5.39</t>
  </si>
  <si>
    <t>EBITA Margin %</t>
  </si>
  <si>
    <t>10.56</t>
  </si>
  <si>
    <t>3.78</t>
  </si>
  <si>
    <t>-4.41</t>
  </si>
  <si>
    <t>-27.99</t>
  </si>
  <si>
    <t>-13.98</t>
  </si>
  <si>
    <t>-4.07</t>
  </si>
  <si>
    <t>EBIT Margin %</t>
  </si>
  <si>
    <t>-4.66</t>
  </si>
  <si>
    <t>-28.21</t>
  </si>
  <si>
    <t>Income From Continuing Operations Margin %</t>
  </si>
  <si>
    <t>-0.05</t>
  </si>
  <si>
    <t>-12.01</t>
  </si>
  <si>
    <t>-14.04</t>
  </si>
  <si>
    <t>-29.11</t>
  </si>
  <si>
    <t>-17.32</t>
  </si>
  <si>
    <t>-8.75</t>
  </si>
  <si>
    <t>Net Income Margin %</t>
  </si>
  <si>
    <t>-14.68</t>
  </si>
  <si>
    <t>-31.13</t>
  </si>
  <si>
    <t>-18.59</t>
  </si>
  <si>
    <t>-10.73</t>
  </si>
  <si>
    <t>Net Avail. For Common Margin %</t>
  </si>
  <si>
    <t>-31.38</t>
  </si>
  <si>
    <t>Normalized Net Income Margin</t>
  </si>
  <si>
    <t>3.01</t>
  </si>
  <si>
    <t>-2.67</t>
  </si>
  <si>
    <t>-5.66</t>
  </si>
  <si>
    <t>-21.01</t>
  </si>
  <si>
    <t>-11.54</t>
  </si>
  <si>
    <t>-6.88</t>
  </si>
  <si>
    <t>Levered Free Cash Flow Margin</t>
  </si>
  <si>
    <t>-18.43</t>
  </si>
  <si>
    <t>-15.88</t>
  </si>
  <si>
    <t>-32.38</t>
  </si>
  <si>
    <t>0.69</t>
  </si>
  <si>
    <t>5.1</t>
  </si>
  <si>
    <t>Unlevered Free Cash Flow Margin</t>
  </si>
  <si>
    <t>-16.7</t>
  </si>
  <si>
    <t>-14.62</t>
  </si>
  <si>
    <t>-31.4</t>
  </si>
  <si>
    <t>1.79</t>
  </si>
  <si>
    <t>6.85</t>
  </si>
  <si>
    <t>Asset Turnover</t>
  </si>
  <si>
    <t>0.81</t>
  </si>
  <si>
    <t>0.62</t>
  </si>
  <si>
    <t>0.75</t>
  </si>
  <si>
    <t>0.92</t>
  </si>
  <si>
    <t>Fixed Assets Turnover</t>
  </si>
  <si>
    <t>1.31</t>
  </si>
  <si>
    <t>0.91</t>
  </si>
  <si>
    <t>1.18</t>
  </si>
  <si>
    <t>1.69</t>
  </si>
  <si>
    <t>Receivables Turnover (Average Receivables)</t>
  </si>
  <si>
    <t>3.4</t>
  </si>
  <si>
    <t>3.1</t>
  </si>
  <si>
    <t>4.73</t>
  </si>
  <si>
    <t>4.18</t>
  </si>
  <si>
    <t>3.62</t>
  </si>
  <si>
    <t>Inventory Turnover (Average Inventory)</t>
  </si>
  <si>
    <t>6.26</t>
  </si>
  <si>
    <t>5.46</t>
  </si>
  <si>
    <t>6.94</t>
  </si>
  <si>
    <t>11.86</t>
  </si>
  <si>
    <t>15.63</t>
  </si>
  <si>
    <t>Short Term Liquidity</t>
  </si>
  <si>
    <t>Current Ratio</t>
  </si>
  <si>
    <t>0.93</t>
  </si>
  <si>
    <t>1.81</t>
  </si>
  <si>
    <t>0.89</t>
  </si>
  <si>
    <t>1.56</t>
  </si>
  <si>
    <t>0.88</t>
  </si>
  <si>
    <t>Quick Ratio</t>
  </si>
  <si>
    <t>0.48</t>
  </si>
  <si>
    <t>1.42</t>
  </si>
  <si>
    <t>0.43</t>
  </si>
  <si>
    <t>1.11</t>
  </si>
  <si>
    <t>0.7</t>
  </si>
  <si>
    <t>0.79</t>
  </si>
  <si>
    <t>Operating Cash Flow to Current Liabilities</t>
  </si>
  <si>
    <t>0.31</t>
  </si>
  <si>
    <t>0.23</t>
  </si>
  <si>
    <t>-1.17</t>
  </si>
  <si>
    <t>-0.11</t>
  </si>
  <si>
    <t>0.07</t>
  </si>
  <si>
    <t>Days Sales Outstanding (Average Receivables)</t>
  </si>
  <si>
    <t>107.06</t>
  </si>
  <si>
    <t>119.76</t>
  </si>
  <si>
    <t>76.92</t>
  </si>
  <si>
    <t>87.17</t>
  </si>
  <si>
    <t>100.49</t>
  </si>
  <si>
    <t>Days Outstanding Inventory (Average Inventory)</t>
  </si>
  <si>
    <t>58.14</t>
  </si>
  <si>
    <t>52.42</t>
  </si>
  <si>
    <t>30.7</t>
  </si>
  <si>
    <t>23.29</t>
  </si>
  <si>
    <t>Average Days Payable Outstanding</t>
  </si>
  <si>
    <t>37.39</t>
  </si>
  <si>
    <t>40.36</t>
  </si>
  <si>
    <t>30.1</t>
  </si>
  <si>
    <t>28.66</t>
  </si>
  <si>
    <t>32.59</t>
  </si>
  <si>
    <t>Cash Conversion Cycle (Average Days)</t>
  </si>
  <si>
    <t>127.8</t>
  </si>
  <si>
    <t>147.4</t>
  </si>
  <si>
    <t>99.25</t>
  </si>
  <si>
    <t>89.21</t>
  </si>
  <si>
    <t>91.2</t>
  </si>
  <si>
    <t>Long Term Solvency</t>
  </si>
  <si>
    <t>Total Debt/Equity</t>
  </si>
  <si>
    <t>92.87</t>
  </si>
  <si>
    <t>198.56</t>
  </si>
  <si>
    <t>101.19</t>
  </si>
  <si>
    <t>190.9</t>
  </si>
  <si>
    <t>120.03</t>
  </si>
  <si>
    <t>Total Debt / Total Capital</t>
  </si>
  <si>
    <t>48.15</t>
  </si>
  <si>
    <t>66.51</t>
  </si>
  <si>
    <t>102.23</t>
  </si>
  <si>
    <t>50.3</t>
  </si>
  <si>
    <t>65.62</t>
  </si>
  <si>
    <t>54.55</t>
  </si>
  <si>
    <t>LT Debt/Equity</t>
  </si>
  <si>
    <t>85.78</t>
  </si>
  <si>
    <t>181.4</t>
  </si>
  <si>
    <t>97.5</t>
  </si>
  <si>
    <t>82.51</t>
  </si>
  <si>
    <t>74.83</t>
  </si>
  <si>
    <t>Long-Term Debt / Total Capital</t>
  </si>
  <si>
    <t>44.47</t>
  </si>
  <si>
    <t>60.76</t>
  </si>
  <si>
    <t>98.33</t>
  </si>
  <si>
    <t>48.46</t>
  </si>
  <si>
    <t>28.36</t>
  </si>
  <si>
    <t>34.01</t>
  </si>
  <si>
    <t>Total Liabilities / Total Assets</t>
  </si>
  <si>
    <t>73.97</t>
  </si>
  <si>
    <t>87.31</t>
  </si>
  <si>
    <t>100.6</t>
  </si>
  <si>
    <t>77.27</t>
  </si>
  <si>
    <t>82.35</t>
  </si>
  <si>
    <t>80.84</t>
  </si>
  <si>
    <t>EBIT / Interest Expense</t>
  </si>
  <si>
    <t>1.78</t>
  </si>
  <si>
    <t>-1.19</t>
  </si>
  <si>
    <t>-12.97</t>
  </si>
  <si>
    <t>-5.73</t>
  </si>
  <si>
    <t>-1.08</t>
  </si>
  <si>
    <t>EBITDA / Interest Expense</t>
  </si>
  <si>
    <t>3.7</t>
  </si>
  <si>
    <t>3.28</t>
  </si>
  <si>
    <t>2.1</t>
  </si>
  <si>
    <t>-5.68</t>
  </si>
  <si>
    <t>-0.65</t>
  </si>
  <si>
    <t>1.43</t>
  </si>
  <si>
    <t>(EBITDA - Capex) / Interest Expense</t>
  </si>
  <si>
    <t>1.99</t>
  </si>
  <si>
    <t>-13.5</t>
  </si>
  <si>
    <t>-14.36</t>
  </si>
  <si>
    <t>-3.93</t>
  </si>
  <si>
    <t>0.64</t>
  </si>
  <si>
    <t>Total Debt / EBITDA</t>
  </si>
  <si>
    <t>1.24</t>
  </si>
  <si>
    <t>2.23</t>
  </si>
  <si>
    <t>6.3</t>
  </si>
  <si>
    <t>-3.02</t>
  </si>
  <si>
    <t>-30.65</t>
  </si>
  <si>
    <t>4.7</t>
  </si>
  <si>
    <t>Net Debt / EBITDA</t>
  </si>
  <si>
    <t>1.22</t>
  </si>
  <si>
    <t>2.02</t>
  </si>
  <si>
    <t>5.65</t>
  </si>
  <si>
    <t>-2.37</t>
  </si>
  <si>
    <t>-21.72</t>
  </si>
  <si>
    <t>3.52</t>
  </si>
  <si>
    <t>Total Debt / (EBITDA - Capex)</t>
  </si>
  <si>
    <t>3.68</t>
  </si>
  <si>
    <t>-0.98</t>
  </si>
  <si>
    <t>-5.05</t>
  </si>
  <si>
    <t>10.59</t>
  </si>
  <si>
    <t>Net Debt / (EBITDA - Capex)</t>
  </si>
  <si>
    <t>1.5</t>
  </si>
  <si>
    <t>3.33</t>
  </si>
  <si>
    <t>-0.88</t>
  </si>
  <si>
    <t>-0.94</t>
  </si>
  <si>
    <t>-3.58</t>
  </si>
  <si>
    <t>7.92</t>
  </si>
  <si>
    <t>Growth Over Prior Year</t>
  </si>
  <si>
    <t>Total Revenues, 1 Yr. Growth %</t>
  </si>
  <si>
    <t>3.45</t>
  </si>
  <si>
    <t>2.72</t>
  </si>
  <si>
    <t>15.96</t>
  </si>
  <si>
    <t>30.76</t>
  </si>
  <si>
    <t>34.63</t>
  </si>
  <si>
    <t>Gross Profit, 1 Yr. Growth %</t>
  </si>
  <si>
    <t>-3.59</t>
  </si>
  <si>
    <t>-10.47</t>
  </si>
  <si>
    <t>-73.69</t>
  </si>
  <si>
    <t>-447.52</t>
  </si>
  <si>
    <t>135.27</t>
  </si>
  <si>
    <t>EBITDA, 1 Yr. Growth %</t>
  </si>
  <si>
    <t>-25.83</t>
  </si>
  <si>
    <t>-30.67</t>
  </si>
  <si>
    <t>-274.44</t>
  </si>
  <si>
    <t>-89.95</t>
  </si>
  <si>
    <t>-552.44</t>
  </si>
  <si>
    <t>EBITA, 1 Yr. Growth %</t>
  </si>
  <si>
    <t>-62.99</t>
  </si>
  <si>
    <t>635.82</t>
  </si>
  <si>
    <t>-49.94</t>
  </si>
  <si>
    <t>-60.77</t>
  </si>
  <si>
    <t>EBIT, 1 Yr. Growth %</t>
  </si>
  <si>
    <t>601.54</t>
  </si>
  <si>
    <t>-50.23</t>
  </si>
  <si>
    <t>Earnings From Cont. Operations, 1 Yr. Growth %</t>
  </si>
  <si>
    <t>20.07</t>
  </si>
  <si>
    <t>140.45</t>
  </si>
  <si>
    <t>-22.22</t>
  </si>
  <si>
    <t>-31.94</t>
  </si>
  <si>
    <t>Net Income, 1 Yr. Growth %</t>
  </si>
  <si>
    <t>25.57</t>
  </si>
  <si>
    <t>145.89</t>
  </si>
  <si>
    <t>-21.9</t>
  </si>
  <si>
    <t>-22.32</t>
  </si>
  <si>
    <t>Normalized Net Income, 1 Yr. Growth %</t>
  </si>
  <si>
    <t>-191.91</t>
  </si>
  <si>
    <t>18.72</t>
  </si>
  <si>
    <t>330.68</t>
  </si>
  <si>
    <t>-42.71</t>
  </si>
  <si>
    <t>-19.72</t>
  </si>
  <si>
    <t>Diluted EPS Before Extra, 1 Yr. Growth %</t>
  </si>
  <si>
    <t>-82.01</t>
  </si>
  <si>
    <t>-44.9</t>
  </si>
  <si>
    <t>-30.29</t>
  </si>
  <si>
    <t>Accounts Receivable, 1 Yr. Growth %</t>
  </si>
  <si>
    <t>223.75</t>
  </si>
  <si>
    <t>-51.76</t>
  </si>
  <si>
    <t>33.29</t>
  </si>
  <si>
    <t>59.36</t>
  </si>
  <si>
    <t>52.59</t>
  </si>
  <si>
    <t>Inventory, 1 Yr. Growth %</t>
  </si>
  <si>
    <t>-11.29</t>
  </si>
  <si>
    <t>69.87</t>
  </si>
  <si>
    <t>-33.69</t>
  </si>
  <si>
    <t>-24.92</t>
  </si>
  <si>
    <t>13.42</t>
  </si>
  <si>
    <t>Net Property, Plant and Equip., 1 Yr. Growth %</t>
  </si>
  <si>
    <t>-4.39</t>
  </si>
  <si>
    <t>74.81</t>
  </si>
  <si>
    <t>1.35</t>
  </si>
  <si>
    <t>-0.23</t>
  </si>
  <si>
    <t>-11.44</t>
  </si>
  <si>
    <t>Total Assets, 1 Yr. Growth %</t>
  </si>
  <si>
    <t>28.44</t>
  </si>
  <si>
    <t>38.21</t>
  </si>
  <si>
    <t>0.15</t>
  </si>
  <si>
    <t>3.59</t>
  </si>
  <si>
    <t>Tangible Book Value, 1 Yr. Growth %</t>
  </si>
  <si>
    <t>-38.79</t>
  </si>
  <si>
    <t>-120.3</t>
  </si>
  <si>
    <t>-16.03</t>
  </si>
  <si>
    <t>0.01</t>
  </si>
  <si>
    <t>Common Equity, 1 Yr. Growth %</t>
  </si>
  <si>
    <t>-37.39</t>
  </si>
  <si>
    <t>-100.07</t>
  </si>
  <si>
    <t>-12.2</t>
  </si>
  <si>
    <t>0.13</t>
  </si>
  <si>
    <t>Cash From Operations, 1 Yr. Growth %</t>
  </si>
  <si>
    <t>-13.27</t>
  </si>
  <si>
    <t>780.66</t>
  </si>
  <si>
    <t>-157.88</t>
  </si>
  <si>
    <t>-74.32</t>
  </si>
  <si>
    <t>-170.51</t>
  </si>
  <si>
    <t>Capital Expenditures, 1 Yr. Growth %</t>
  </si>
  <si>
    <t>54.23</t>
  </si>
  <si>
    <t>914.41</t>
  </si>
  <si>
    <t>-64.13</t>
  </si>
  <si>
    <t>-44.56</t>
  </si>
  <si>
    <t>-49.46</t>
  </si>
  <si>
    <t>Levered Free Cash Flow, 1 Yr. Growth %</t>
  </si>
  <si>
    <t>136.39</t>
  </si>
  <si>
    <t>-102.41</t>
  </si>
  <si>
    <t>888.11</t>
  </si>
  <si>
    <t>Unlevered Free Cash Flow, 1 Yr. Growth %</t>
  </si>
  <si>
    <t>-20.63</t>
  </si>
  <si>
    <t>149.07</t>
  </si>
  <si>
    <t>-106.38</t>
  </si>
  <si>
    <t>414.31</t>
  </si>
  <si>
    <t>Compound Annual Growth Rate Over Two Years</t>
  </si>
  <si>
    <t>Total Revenues, 2 Yr. CAGR %</t>
  </si>
  <si>
    <t>3.08</t>
  </si>
  <si>
    <t>9.14</t>
  </si>
  <si>
    <t>23.14</t>
  </si>
  <si>
    <t>32.68</t>
  </si>
  <si>
    <t>Gross Profit, 2 Yr. CAGR %</t>
  </si>
  <si>
    <t>-14.9</t>
  </si>
  <si>
    <t>-51.47</t>
  </si>
  <si>
    <t>6.97</t>
  </si>
  <si>
    <t>185.94</t>
  </si>
  <si>
    <t>EBITDA, 2 Yr. CAGR %</t>
  </si>
  <si>
    <t>-36.93</t>
  </si>
  <si>
    <t>9.98</t>
  </si>
  <si>
    <t>-45.58</t>
  </si>
  <si>
    <t>-32.58</t>
  </si>
  <si>
    <t>EBITA, 2 Yr. CAGR %</t>
  </si>
  <si>
    <t>-33.37</t>
  </si>
  <si>
    <t>119.2</t>
  </si>
  <si>
    <t>-55.69</t>
  </si>
  <si>
    <t>EBIT, 2 Yr. CAGR %</t>
  </si>
  <si>
    <t>-31.5</t>
  </si>
  <si>
    <t>113.21</t>
  </si>
  <si>
    <t>-55.82</t>
  </si>
  <si>
    <t>Earnings From Cont. Operations, 2 Yr. CAGR %</t>
  </si>
  <si>
    <t>69.91</t>
  </si>
  <si>
    <t>36.76</t>
  </si>
  <si>
    <t>-27.24</t>
  </si>
  <si>
    <t>Net Income, 2 Yr. CAGR %</t>
  </si>
  <si>
    <t>75.72</t>
  </si>
  <si>
    <t>38.58</t>
  </si>
  <si>
    <t>-22.11</t>
  </si>
  <si>
    <t>Normalized Net Income, 2 Yr. CAGR %</t>
  </si>
  <si>
    <t>41.42</t>
  </si>
  <si>
    <t>126.13</t>
  </si>
  <si>
    <t>75.87</t>
  </si>
  <si>
    <t>-32.18</t>
  </si>
  <si>
    <t>Diluted EPS Before Extra, 2 Yr. CAGR %</t>
  </si>
  <si>
    <t>-68.52</t>
  </si>
  <si>
    <t>-38.02</t>
  </si>
  <si>
    <t>Accounts Receivable, 2 Yr. CAGR %</t>
  </si>
  <si>
    <t>24.68</t>
  </si>
  <si>
    <t>-19.82</t>
  </si>
  <si>
    <t>45.74</t>
  </si>
  <si>
    <t>55.94</t>
  </si>
  <si>
    <t>Inventory, 2 Yr. CAGR %</t>
  </si>
  <si>
    <t>22.75</t>
  </si>
  <si>
    <t>6.13</t>
  </si>
  <si>
    <t>-29.44</t>
  </si>
  <si>
    <t>-7.72</t>
  </si>
  <si>
    <t>Net Property, Plant and Equip., 2 Yr. CAGR %</t>
  </si>
  <si>
    <t>29.28</t>
  </si>
  <si>
    <t>33.1</t>
  </si>
  <si>
    <t>0.55</t>
  </si>
  <si>
    <t>Total Assets, 2 Yr. CAGR %</t>
  </si>
  <si>
    <t>33.24</t>
  </si>
  <si>
    <t>17.65</t>
  </si>
  <si>
    <t>7.78</t>
  </si>
  <si>
    <t>9.62</t>
  </si>
  <si>
    <t>Tangible Book Value, 2 Yr. CAGR %</t>
  </si>
  <si>
    <t>-64.75</t>
  </si>
  <si>
    <t>59.33</t>
  </si>
  <si>
    <t>224.05</t>
  </si>
  <si>
    <t>-8.36</t>
  </si>
  <si>
    <t>Common Equity, 2 Yr. CAGR %</t>
  </si>
  <si>
    <t>-97.97</t>
  </si>
  <si>
    <t>59.04</t>
  </si>
  <si>
    <t>-6.24</t>
  </si>
  <si>
    <t>Cash From Operations, 2 Yr. CAGR %</t>
  </si>
  <si>
    <t>176.37</t>
  </si>
  <si>
    <t>125.78</t>
  </si>
  <si>
    <t>-61.45</t>
  </si>
  <si>
    <t>-57.45</t>
  </si>
  <si>
    <t>Capital Expenditures, 2 Yr. CAGR %</t>
  </si>
  <si>
    <t>295.54</t>
  </si>
  <si>
    <t>90.74</t>
  </si>
  <si>
    <t>-55.41</t>
  </si>
  <si>
    <t>-47.07</t>
  </si>
  <si>
    <t>Levered Free Cash Flow, 2 Yr. CAGR %</t>
  </si>
  <si>
    <t>36.65</t>
  </si>
  <si>
    <t>-74.25</t>
  </si>
  <si>
    <t>-51.21</t>
  </si>
  <si>
    <t>Unlevered Free Cash Flow, 2 Yr. CAGR %</t>
  </si>
  <si>
    <t>40.6</t>
  </si>
  <si>
    <t>-56.88</t>
  </si>
  <si>
    <t>Compound Annual Growth Rate Over Three Years</t>
  </si>
  <si>
    <t>Total Revenues, 3 Yr. CAGR %</t>
  </si>
  <si>
    <t>7.21</t>
  </si>
  <si>
    <t>15.91</t>
  </si>
  <si>
    <t>26.85</t>
  </si>
  <si>
    <t>Gross Profit, 3 Yr. CAGR %</t>
  </si>
  <si>
    <t>-42.46</t>
  </si>
  <si>
    <t>39.11</t>
  </si>
  <si>
    <t>EBITDA, 3 Yr. CAGR %</t>
  </si>
  <si>
    <t>-11.46</t>
  </si>
  <si>
    <t>10.25</t>
  </si>
  <si>
    <t>EBITA, 3 Yr. CAGR %</t>
  </si>
  <si>
    <t>48.38</t>
  </si>
  <si>
    <t>362.95</t>
  </si>
  <si>
    <t>23.53</t>
  </si>
  <si>
    <t>EBIT, 3 Yr. CAGR %</t>
  </si>
  <si>
    <t>48.76</t>
  </si>
  <si>
    <t>21.27</t>
  </si>
  <si>
    <t>Earnings From Cont. Operations, 3 Yr. CAGR %</t>
  </si>
  <si>
    <t>800.11</t>
  </si>
  <si>
    <t>30.95</t>
  </si>
  <si>
    <t>8.37</t>
  </si>
  <si>
    <t>Net Income, 3 Yr. CAGR %</t>
  </si>
  <si>
    <t>820.49</t>
  </si>
  <si>
    <t>34.1</t>
  </si>
  <si>
    <t>14.26</t>
  </si>
  <si>
    <t>Normalized Net Income, 3 Yr. CAGR %</t>
  </si>
  <si>
    <t>104.99</t>
  </si>
  <si>
    <t>54.28</t>
  </si>
  <si>
    <t>35.41</t>
  </si>
  <si>
    <t>Diluted EPS Before Extra, 3 Yr. CAGR %</t>
  </si>
  <si>
    <t>-58.97</t>
  </si>
  <si>
    <t>Accounts Receivable, 3 Yr. CAGR %</t>
  </si>
  <si>
    <t>27.48</t>
  </si>
  <si>
    <t>47.99</t>
  </si>
  <si>
    <t>Inventory, 3 Yr. CAGR %</t>
  </si>
  <si>
    <t>-0.03</t>
  </si>
  <si>
    <t>-5.43</t>
  </si>
  <si>
    <t>-17.35</t>
  </si>
  <si>
    <t>Net Property, Plant and Equip., 3 Yr. CAGR %</t>
  </si>
  <si>
    <t>19.2</t>
  </si>
  <si>
    <t>20.91</t>
  </si>
  <si>
    <t>-3.61</t>
  </si>
  <si>
    <t>Total Assets, 3 Yr. CAGR %</t>
  </si>
  <si>
    <t>21.14</t>
  </si>
  <si>
    <t>17.1</t>
  </si>
  <si>
    <t>6.37</t>
  </si>
  <si>
    <t>Tangible Book Value, 3 Yr. CAGR %</t>
  </si>
  <si>
    <t>15.82</t>
  </si>
  <si>
    <t>28.7</t>
  </si>
  <si>
    <t>118.99</t>
  </si>
  <si>
    <t>Common Equity, 3 Yr. CAGR %</t>
  </si>
  <si>
    <t>16.56</t>
  </si>
  <si>
    <t>30.47</t>
  </si>
  <si>
    <t>Cash From Operations, 3 Yr. CAGR %</t>
  </si>
  <si>
    <t>64.13</t>
  </si>
  <si>
    <t>9.39</t>
  </si>
  <si>
    <t>-52.85</t>
  </si>
  <si>
    <t>Capital Expenditures, 3 Yr. CAGR %</t>
  </si>
  <si>
    <t>77.7</t>
  </si>
  <si>
    <t>26.35</t>
  </si>
  <si>
    <t>-53.51</t>
  </si>
  <si>
    <t>Levered Free Cash Flow, 3 Yr. CAGR %</t>
  </si>
  <si>
    <t>-62.58</t>
  </si>
  <si>
    <t>-13.14</t>
  </si>
  <si>
    <t>Unlevered Free Cash Flow, 3 Yr. CAGR %</t>
  </si>
  <si>
    <t>-47.16</t>
  </si>
  <si>
    <t>-1.49</t>
  </si>
  <si>
    <t>Compound Annual Growth Rate Over Five Years</t>
  </si>
  <si>
    <t>Total Revenues, 5 Yr. CAGR %</t>
  </si>
  <si>
    <t>16.75</t>
  </si>
  <si>
    <t>Gross Profit, 5 Yr. CAGR %</t>
  </si>
  <si>
    <t>14.29</t>
  </si>
  <si>
    <t>EBITDA, 5 Yr. CAGR %</t>
  </si>
  <si>
    <t>-11.82</t>
  </si>
  <si>
    <t>EBITA, 5 Yr. CAGR %</t>
  </si>
  <si>
    <t>-3.5</t>
  </si>
  <si>
    <t>EBIT, 5 Yr. CAGR %</t>
  </si>
  <si>
    <t>Earnings From Cont. Operations, 5 Yr. CAGR %</t>
  </si>
  <si>
    <t>229.1</t>
  </si>
  <si>
    <t>Net Income, 5 Yr. CAGR %</t>
  </si>
  <si>
    <t>242.77</t>
  </si>
  <si>
    <t>Normalized Net Income, 5 Yr. CAGR %</t>
  </si>
  <si>
    <t>37.78</t>
  </si>
  <si>
    <t>Accounts Receivable, 5 Yr. CAGR %</t>
  </si>
  <si>
    <t>38.18</t>
  </si>
  <si>
    <t>Inventory, 5 Yr. CAGR %</t>
  </si>
  <si>
    <t>-3.18</t>
  </si>
  <si>
    <t>Net Property, Plant and Equip., 5 Yr. CAGR %</t>
  </si>
  <si>
    <t>8.4</t>
  </si>
  <si>
    <t>Total Assets, 5 Yr. CAGR %</t>
  </si>
  <si>
    <t>16.4</t>
  </si>
  <si>
    <t>Tangible Book Value, 5 Yr. CAGR %</t>
  </si>
  <si>
    <t>5.47</t>
  </si>
  <si>
    <t>Common Equity, 5 Yr. CAGR %</t>
  </si>
  <si>
    <t>6.84</t>
  </si>
  <si>
    <t>Cash From Operations, 5 Yr. CAGR %</t>
  </si>
  <si>
    <t>-4.35</t>
  </si>
  <si>
    <t>Capital Expenditures, 5 Yr. CAGR %</t>
  </si>
  <si>
    <t>9.47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</si>
  <si>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</si>
  <si>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</si>
  <si>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</si>
  <si>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</si>
  <si>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</si>
  <si>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</si>
  <si>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</si>
  <si>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633.5</t>
  </si>
  <si>
    <t>307.8</t>
  </si>
  <si>
    <t>452.4</t>
  </si>
  <si>
    <t>539</t>
  </si>
  <si>
    <t>-</t>
  </si>
  <si>
    <t>Change</t>
  </si>
  <si>
    <t>-51.42%</t>
  </si>
  <si>
    <t>46.99%</t>
  </si>
  <si>
    <t>19.15%</t>
  </si>
  <si>
    <t>0%</t>
  </si>
  <si>
    <t>Enterprise Value (EV)</t>
  </si>
  <si>
    <t>P/E ratio</t>
  </si>
  <si>
    <t>-9.22x</t>
  </si>
  <si>
    <t>-7.33x</t>
  </si>
  <si>
    <t>-14.1x</t>
  </si>
  <si>
    <t>-49.9x</t>
  </si>
  <si>
    <t>-37.7x</t>
  </si>
  <si>
    <t>-94.3x</t>
  </si>
  <si>
    <t>PBR</t>
  </si>
  <si>
    <t>5.41x</t>
  </si>
  <si>
    <t>8.42x</t>
  </si>
  <si>
    <t>10.1x</t>
  </si>
  <si>
    <t>9.67x</t>
  </si>
  <si>
    <t>7.59x</t>
  </si>
  <si>
    <t>PEG</t>
  </si>
  <si>
    <t>-0.2x</t>
  </si>
  <si>
    <t>0.2x</t>
  </si>
  <si>
    <t>0.5x</t>
  </si>
  <si>
    <t>0.7x</t>
  </si>
  <si>
    <t>-1.2x</t>
  </si>
  <si>
    <t>1.6x</t>
  </si>
  <si>
    <t>Capitalization / Revenue</t>
  </si>
  <si>
    <t>3.89x</t>
  </si>
  <si>
    <t>1.45x</t>
  </si>
  <si>
    <t>1.58x</t>
  </si>
  <si>
    <t>1.64x</t>
  </si>
  <si>
    <t>1.34x</t>
  </si>
  <si>
    <t>EV / Revenue</t>
  </si>
  <si>
    <t>0x</t>
  </si>
  <si>
    <t>EV / EBITDA</t>
  </si>
  <si>
    <t>-0x</t>
  </si>
  <si>
    <t>18.6x</t>
  </si>
  <si>
    <t>20.9x</t>
  </si>
  <si>
    <t>14.8x</t>
  </si>
  <si>
    <t>EV / EBIT</t>
  </si>
  <si>
    <t>46.9x</t>
  </si>
  <si>
    <t>63.8x</t>
  </si>
  <si>
    <t>30.2x</t>
  </si>
  <si>
    <t>EV / FCF</t>
  </si>
  <si>
    <t>348x</t>
  </si>
  <si>
    <t>-15.4x</t>
  </si>
  <si>
    <t>FCF Yield</t>
  </si>
  <si>
    <t>-13.6%</t>
  </si>
  <si>
    <t>-10%</t>
  </si>
  <si>
    <t>0.32%</t>
  </si>
  <si>
    <t>0.29%</t>
  </si>
  <si>
    <t>-6.49%</t>
  </si>
  <si>
    <t>Dividend per Share
                                    2</t>
  </si>
  <si>
    <t>Rate of return</t>
  </si>
  <si>
    <t>EPS
                                    2</t>
  </si>
  <si>
    <t>-0.2267</t>
  </si>
  <si>
    <t>-0.3</t>
  </si>
  <si>
    <t>-0.12</t>
  </si>
  <si>
    <t>Distribution rate</t>
  </si>
  <si>
    <t>Net sales
                                    1</t>
  </si>
  <si>
    <t>162.8</t>
  </si>
  <si>
    <t>212.9</t>
  </si>
  <si>
    <t>286.7</t>
  </si>
  <si>
    <t>341.1</t>
  </si>
  <si>
    <t>329</t>
  </si>
  <si>
    <t>403.3</t>
  </si>
  <si>
    <t>EBITDA
                                    1</t>
  </si>
  <si>
    <t>-2.629</t>
  </si>
  <si>
    <t>7.717</t>
  </si>
  <si>
    <t>37.25</t>
  </si>
  <si>
    <t>28.95</t>
  </si>
  <si>
    <t>25.85</t>
  </si>
  <si>
    <t>36.45</t>
  </si>
  <si>
    <t>EBIT
                                    1</t>
  </si>
  <si>
    <t>-30</t>
  </si>
  <si>
    <t>-20.48</t>
  </si>
  <si>
    <t>8.317</t>
  </si>
  <si>
    <t>11.5</t>
  </si>
  <si>
    <t>8.45</t>
  </si>
  <si>
    <t>17.87</t>
  </si>
  <si>
    <t>Net income
                                    1</t>
  </si>
  <si>
    <t>-50.7</t>
  </si>
  <si>
    <t>-39.59</t>
  </si>
  <si>
    <t>-30.76</t>
  </si>
  <si>
    <t>-10.7</t>
  </si>
  <si>
    <t>-14.67</t>
  </si>
  <si>
    <t>-6.15</t>
  </si>
  <si>
    <t>Reference price
                                    2</t>
  </si>
  <si>
    <t>16.22</t>
  </si>
  <si>
    <t>7.11</t>
  </si>
  <si>
    <t>11.31</t>
  </si>
  <si>
    <t>Nbr of stocks (in thousands)</t>
  </si>
  <si>
    <t>39,060</t>
  </si>
  <si>
    <t>43,286</t>
  </si>
  <si>
    <t>47,025</t>
  </si>
  <si>
    <t>47,656</t>
  </si>
  <si>
    <t>Announcement Date</t>
  </si>
  <si>
    <t>2/22/22</t>
  </si>
  <si>
    <t>2/13/23</t>
  </si>
  <si>
    <t>2/26/24</t>
  </si>
  <si>
    <t>address1</t>
  </si>
  <si>
    <t>2401 East 86th Street</t>
  </si>
  <si>
    <t>city</t>
  </si>
  <si>
    <t>Bloomington</t>
  </si>
  <si>
    <t>state</t>
  </si>
  <si>
    <t>MN</t>
  </si>
  <si>
    <t>zip</t>
  </si>
  <si>
    <t>55425</t>
  </si>
  <si>
    <t>country</t>
  </si>
  <si>
    <t>phone</t>
  </si>
  <si>
    <t>952 851 5200</t>
  </si>
  <si>
    <t>website</t>
  </si>
  <si>
    <t>https://www.skywatertechnology.com</t>
  </si>
  <si>
    <t>industry</t>
  </si>
  <si>
    <t>industryKey</t>
  </si>
  <si>
    <t>semiconductors</t>
  </si>
  <si>
    <t>industryDisp</t>
  </si>
  <si>
    <t>sector</t>
  </si>
  <si>
    <t>Technology</t>
  </si>
  <si>
    <t>sectorKey</t>
  </si>
  <si>
    <t>technology</t>
  </si>
  <si>
    <t>sectorDisp</t>
  </si>
  <si>
    <t>longBusinessSummary</t>
  </si>
  <si>
    <t>SkyWater Technology, Inc., together with its subsidiaries, operates as a pure-play technology foundry that engages in the provision of semiconductor development, manufacturing, and packaging services in the United States. The company offers engineering and process development support services to co-create technologies with customers; and semiconductor manufacturing services for various silicon-based analog and mixed-signal, micro-electromechanical systems, and rad-hard integrated circuits. It serves customers operating in the computation, aerospace and defense, automotive, bio-health, consumer, and industrial sectors. The company was incorporated in 2016 and is headquartered in Bloomington, Minnesota.</t>
  </si>
  <si>
    <t>fullTimeEmployees</t>
  </si>
  <si>
    <t>companyOfficers</t>
  </si>
  <si>
    <t>[{'maxAge': 1, 'name': 'Mr. Thomas J. Sonderman', 'age': 60, 'title': 'CEO &amp; Director', 'yearBorn': 1964, 'fiscalYear': 2023, 'totalPay': 1188182, 'exercisedValue': 0, 'unexercisedValue': 0}, {'maxAge': 1, 'name': 'Mr. John  Sakamoto', 'age': 56, 'title': 'President &amp; COO', 'yearBorn': 1968, 'fiscalYear': 2023, 'totalPay': 580073, 'exercisedValue': 0, 'unexercisedValue': 0}, {'maxAge': 1, 'name': 'Mr. Steve  Manko', 'age': 43, 'title': 'Chief Financial Officer', 'yearBorn': 1981, 'fiscalYear': 2023, 'totalPay': 587188, 'exercisedValue': 0, 'unexercisedValue': 0}, {'maxAge': 1, 'name': 'Mr. Christopher  Hilberg', 'age': 49, 'title': 'Chief Risk &amp; Compliance Officer, General Counsel and Secretary', 'yearBorn': 1975, 'fiscalYear': 2023, 'exercisedValue': 0, 'unexercisedValue': 0}, {'maxAge': 1, 'name': 'Ms. Laura  Lorenz', 'title': 'Senior Vice President of Human Resources', 'fiscalYear': 2023, 'exercisedValue': 0, 'unexercisedValue': 0}, {'maxAge': 1, 'name': 'Dr. Brad  Ferguson Ph.D.', 'age': 53, 'title': 'Senior Vice President of Special Programs', 'yearBorn': 1971, 'fiscalYear': 2023, 'totalPay': 298157, 'exercisedValue': 0, 'unexercisedValue': 0}, {'maxAge': 1, 'name': 'Mr. Ross  Miller', 'title': 'Senior Vice President of Commercial and A&amp;D Business', 'fiscalYear': 2023, 'exercisedValue': 0, 'unexercisedValue': 0}, {'maxAge': 1, 'name': 'Mr. Sudhakar  Adivikolanu Ph.D.', 'title': 'Senior Vice President of Supply Chain &amp; Information Technology', 'fiscalYear': 2023, 'exercisedValue': 0, 'unexercisedValue': 0}, {'maxAge': 1, 'name': 'Mr. Bassel  Haddad', 'title': 'Senior VP &amp; GM of Advanced Packaging',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</si>
  <si>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</si>
  <si>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</si>
  <si>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</si>
  <si>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</si>
  <si>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</si>
  <si>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</si>
  <si>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</si>
  <si>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</si>
  <si>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</si>
  <si>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</si>
  <si>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</si>
  <si>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</si>
  <si>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</si>
  <si>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</si>
  <si>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</si>
  <si>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</si>
  <si>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</si>
  <si>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</si>
  <si>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</si>
  <si>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</si>
  <si>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</si>
  <si>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</si>
  <si>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</si>
  <si>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</si>
  <si>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</si>
  <si>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</si>
  <si>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</si>
  <si>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</si>
  <si>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</si>
  <si>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</si>
  <si>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</si>
  <si>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</si>
  <si>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</si>
  <si>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</si>
  <si>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</si>
  <si>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</si>
  <si>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</si>
  <si>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</si>
  <si>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</si>
  <si>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</si>
  <si>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</si>
  <si>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</si>
  <si>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</si>
  <si>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</si>
  <si>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</si>
  <si>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</si>
  <si>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</si>
  <si>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</si>
  <si>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</si>
  <si>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</si>
  <si>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</si>
  <si>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</si>
  <si>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</si>
  <si>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</si>
  <si>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</si>
  <si>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</si>
  <si>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</si>
  <si>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</si>
  <si>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</si>
  <si>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</si>
  <si>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</si>
  <si>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</si>
  <si>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</si>
  <si>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</si>
  <si>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</si>
  <si>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</si>
  <si>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</si>
  <si>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</si>
  <si>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</si>
  <si>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SkyWater Technology,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</si>
  <si>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</si>
  <si>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</si>
  <si>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</si>
  <si>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</si>
  <si>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</si>
  <si>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</si>
  <si>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</si>
  <si>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e18b145e-f901-3db4-9037-0405375a1459</t>
  </si>
  <si>
    <t>messageBoardId</t>
  </si>
  <si>
    <t>finmb_708778565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</si>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</sst>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skywatertechnology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11.58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10.17889981894863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5.27075392E8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1.179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-210.66669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-6.0</v>
      </c>
      <c r="C2" s="1">
        <v>-16.0</v>
      </c>
      <c r="D2" s="1">
        <v>-20.0</v>
      </c>
      <c r="E2" s="1">
        <v>-50.0</v>
      </c>
      <c r="F2" s="1">
        <v>-39.0</v>
      </c>
      <c r="G2" s="1">
        <v>-30.0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15.0</v>
      </c>
      <c r="C3" s="1">
        <v>16.0</v>
      </c>
      <c r="D3" s="1">
        <v>17.0</v>
      </c>
      <c r="E3" s="1">
        <v>25.0</v>
      </c>
      <c r="F3" s="1">
        <v>26.0</v>
      </c>
      <c r="G3" s="1">
        <v>27.0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0.0</v>
      </c>
      <c r="C4" s="1">
        <v>0.0</v>
      </c>
      <c r="D4" s="1">
        <v>35.0</v>
      </c>
      <c r="E4" s="1">
        <v>35.0</v>
      </c>
      <c r="F4" s="1">
        <v>0.0</v>
      </c>
      <c r="G4" s="1">
        <v>0.0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15.0</v>
      </c>
      <c r="C5" s="1">
        <v>16.0</v>
      </c>
      <c r="D5" s="1">
        <v>18.0</v>
      </c>
      <c r="E5" s="1">
        <v>25.0</v>
      </c>
      <c r="F5" s="1">
        <v>26.0</v>
      </c>
      <c r="G5" s="1">
        <v>27.0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2.0</v>
      </c>
      <c r="C6" s="1">
        <v>2.0</v>
      </c>
      <c r="D6" s="1">
        <v>2.0</v>
      </c>
      <c r="E6" s="1">
        <v>2.0</v>
      </c>
      <c r="F6" s="1">
        <v>2.0</v>
      </c>
      <c r="G6" s="1">
        <v>3.0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-61.0</v>
      </c>
      <c r="C7" s="1">
        <v>-15.0</v>
      </c>
      <c r="D7" s="1">
        <v>-1.0</v>
      </c>
      <c r="E7" s="1">
        <v>-2.0</v>
      </c>
      <c r="F7" s="1">
        <v>0.0</v>
      </c>
      <c r="G7" s="1">
        <v>0.0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1.0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3.0</v>
      </c>
      <c r="C9" s="1">
        <v>4.0</v>
      </c>
      <c r="D9" s="1">
        <v>2.0</v>
      </c>
      <c r="E9" s="1">
        <v>12.0</v>
      </c>
      <c r="F9" s="1">
        <v>8.0</v>
      </c>
      <c r="G9" s="1">
        <v>6.0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-15.0</v>
      </c>
      <c r="C10" s="1">
        <v>0.0</v>
      </c>
      <c r="D10" s="1">
        <v>0.0</v>
      </c>
      <c r="E10" s="1">
        <v>0.0</v>
      </c>
      <c r="F10" s="1">
        <v>0.0</v>
      </c>
      <c r="G10" s="1">
        <v>3.0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-5.0</v>
      </c>
      <c r="C11" s="1">
        <v>1.0</v>
      </c>
      <c r="D11" s="1">
        <v>-4.0</v>
      </c>
      <c r="E11" s="1">
        <v>-9.0</v>
      </c>
      <c r="F11" s="1">
        <v>3.0</v>
      </c>
      <c r="G11" s="1">
        <v>5.0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-4.0</v>
      </c>
      <c r="C12" s="1">
        <v>-42.0</v>
      </c>
      <c r="D12" s="1">
        <v>31.0</v>
      </c>
      <c r="E12" s="1">
        <v>-9.0</v>
      </c>
      <c r="F12" s="1">
        <v>-9.0</v>
      </c>
      <c r="G12" s="1">
        <v>-33.0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-3.0</v>
      </c>
      <c r="C13" s="1">
        <v>2.0</v>
      </c>
      <c r="D13" s="1">
        <v>-11.0</v>
      </c>
      <c r="E13" s="1">
        <v>-3.0</v>
      </c>
      <c r="F13" s="1">
        <v>-9.0</v>
      </c>
      <c r="G13" s="1">
        <v>-1.0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3.0</v>
      </c>
      <c r="C14" s="1">
        <v>-59.0</v>
      </c>
      <c r="D14" s="1">
        <v>48.0</v>
      </c>
      <c r="E14" s="1">
        <v>-5.0</v>
      </c>
      <c r="F14" s="1">
        <v>20.0</v>
      </c>
      <c r="G14" s="1">
        <v>21.0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-51.0</v>
      </c>
      <c r="C15" s="1">
        <v>49.0</v>
      </c>
      <c r="D15" s="1">
        <v>74.0</v>
      </c>
      <c r="E15" s="1">
        <v>-17.0</v>
      </c>
      <c r="F15" s="1">
        <v>-12.0</v>
      </c>
      <c r="G15" s="1">
        <v>19.0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71.0</v>
      </c>
      <c r="C16" s="1">
        <v>-1.0</v>
      </c>
      <c r="D16" s="1">
        <v>2.0</v>
      </c>
      <c r="E16" s="1">
        <v>-2.0</v>
      </c>
      <c r="F16" s="1">
        <v>57.0</v>
      </c>
      <c r="G16" s="1">
        <v>0.0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2.0</v>
      </c>
      <c r="C17" s="1">
        <v>-3.0</v>
      </c>
      <c r="D17" s="1">
        <v>2.0</v>
      </c>
      <c r="E17" s="1">
        <v>4.0</v>
      </c>
      <c r="F17" s="1">
        <v>-5.0</v>
      </c>
      <c r="G17" s="1">
        <v>-8.0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12.0</v>
      </c>
      <c r="C18" s="1">
        <v>10.0</v>
      </c>
      <c r="D18" s="1">
        <v>96.0</v>
      </c>
      <c r="E18" s="1">
        <v>-55.0</v>
      </c>
      <c r="F18" s="1">
        <v>-14.0</v>
      </c>
      <c r="G18" s="1">
        <v>10.0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-5.0</v>
      </c>
      <c r="C19" s="1">
        <v>-8.0</v>
      </c>
      <c r="D19" s="1">
        <v>-85.0</v>
      </c>
      <c r="E19" s="1">
        <v>-30.0</v>
      </c>
      <c r="F19" s="1">
        <v>-17.0</v>
      </c>
      <c r="G19" s="1">
        <v>-8.0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1.0</v>
      </c>
      <c r="C20" s="1">
        <v>1.0</v>
      </c>
      <c r="D20" s="1">
        <v>1.0</v>
      </c>
      <c r="E20" s="1">
        <v>2.0</v>
      </c>
      <c r="F20" s="1">
        <v>0.0</v>
      </c>
      <c r="G20" s="1">
        <v>0.0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-7.0</v>
      </c>
      <c r="C21" s="1">
        <v>-51.0</v>
      </c>
      <c r="D21" s="1">
        <v>-4.0</v>
      </c>
      <c r="E21" s="1">
        <v>-1.0</v>
      </c>
      <c r="F21" s="1">
        <v>-40.0</v>
      </c>
      <c r="G21" s="1">
        <v>-1.0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-4.0</v>
      </c>
      <c r="C22" s="1">
        <v>-7.0</v>
      </c>
      <c r="D22" s="1">
        <v>-88.0</v>
      </c>
      <c r="E22" s="1">
        <v>-29.0</v>
      </c>
      <c r="F22" s="1">
        <v>-17.0</v>
      </c>
      <c r="G22" s="1">
        <v>-10.0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7.0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9.0</v>
      </c>
      <c r="C24" s="1">
        <v>13.0</v>
      </c>
      <c r="D24" s="1">
        <v>77.0</v>
      </c>
      <c r="E24" s="1">
        <v>0.0</v>
      </c>
      <c r="F24" s="1">
        <v>63.0</v>
      </c>
      <c r="G24" s="1">
        <v>268.0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17.0</v>
      </c>
      <c r="C25" s="1">
        <v>13.0</v>
      </c>
      <c r="D25" s="1">
        <v>77.0</v>
      </c>
      <c r="E25" s="1">
        <v>0.0</v>
      </c>
      <c r="F25" s="1">
        <v>63.0</v>
      </c>
      <c r="G25" s="1">
        <v>268.0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-7.0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-4.0</v>
      </c>
      <c r="C27" s="1">
        <v>-3.0</v>
      </c>
      <c r="D27" s="1">
        <v>-50.0</v>
      </c>
      <c r="E27" s="1">
        <v>-8.0</v>
      </c>
      <c r="F27" s="1">
        <v>-29.0</v>
      </c>
      <c r="G27" s="1">
        <v>-301.0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-12.0</v>
      </c>
      <c r="C28" s="1">
        <v>-3.0</v>
      </c>
      <c r="D28" s="1">
        <v>-50.0</v>
      </c>
      <c r="E28" s="1">
        <v>-8.0</v>
      </c>
      <c r="F28" s="1">
        <v>-29.0</v>
      </c>
      <c r="G28" s="1">
        <v>-301.0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0.0</v>
      </c>
      <c r="C29" s="1">
        <v>0.0</v>
      </c>
      <c r="D29" s="1">
        <v>3.0</v>
      </c>
      <c r="E29" s="1">
        <v>104.0</v>
      </c>
      <c r="F29" s="1">
        <v>21.0</v>
      </c>
      <c r="G29" s="1">
        <v>22.0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0.0</v>
      </c>
      <c r="C30" s="1">
        <v>0.0</v>
      </c>
      <c r="D30" s="1">
        <v>-4.0</v>
      </c>
      <c r="E30" s="1">
        <v>0.0</v>
      </c>
      <c r="F30" s="1">
        <v>0.0</v>
      </c>
      <c r="G30" s="1">
        <v>0.0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-12.0</v>
      </c>
      <c r="C31" s="1">
        <v>-9.0</v>
      </c>
      <c r="D31" s="1">
        <v>-28.0</v>
      </c>
      <c r="E31" s="1">
        <v>-5.0</v>
      </c>
      <c r="F31" s="1">
        <v>-6.0</v>
      </c>
      <c r="G31" s="1">
        <v>-1.0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-7.0</v>
      </c>
      <c r="C32" s="1">
        <v>55.0</v>
      </c>
      <c r="D32" s="1">
        <v>-5.0</v>
      </c>
      <c r="E32" s="1">
        <v>90.0</v>
      </c>
      <c r="F32" s="1">
        <v>48.0</v>
      </c>
      <c r="G32" s="1">
        <v>-11.0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49.0</v>
      </c>
      <c r="C33" s="1">
        <v>4.0</v>
      </c>
      <c r="D33" s="1">
        <v>2.0</v>
      </c>
      <c r="E33" s="1">
        <v>5.0</v>
      </c>
      <c r="F33" s="1">
        <v>17.0</v>
      </c>
      <c r="G33" s="1">
        <v>-11.0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4.0</v>
      </c>
      <c r="C35" s="1">
        <v>4.0</v>
      </c>
      <c r="D35" s="1">
        <v>4.0</v>
      </c>
      <c r="E35" s="1">
        <v>2.0</v>
      </c>
      <c r="F35" s="1">
        <v>4.0</v>
      </c>
      <c r="G35" s="1">
        <v>8.0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52.0</v>
      </c>
      <c r="C36" s="1">
        <v>1.0</v>
      </c>
      <c r="D36" s="1">
        <v>14.0</v>
      </c>
      <c r="E36" s="1">
        <v>2.0</v>
      </c>
      <c r="F36" s="1">
        <v>0.0</v>
      </c>
      <c r="G36" s="1">
        <v>0.0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1">
        <v>0.0</v>
      </c>
      <c r="C37" s="1">
        <v>-25.0</v>
      </c>
      <c r="D37" s="1">
        <v>-22.0</v>
      </c>
      <c r="E37" s="1">
        <v>-52.0</v>
      </c>
      <c r="F37" s="1">
        <v>1.0</v>
      </c>
      <c r="G37" s="1">
        <v>14.0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62</v>
      </c>
      <c r="B38" s="1">
        <v>0.0</v>
      </c>
      <c r="C38" s="1">
        <v>-22.0</v>
      </c>
      <c r="D38" s="1">
        <v>-20.0</v>
      </c>
      <c r="E38" s="1">
        <v>-51.0</v>
      </c>
      <c r="F38" s="1">
        <v>3.0</v>
      </c>
      <c r="G38" s="1">
        <v>19.0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63</v>
      </c>
      <c r="B39" s="1">
        <v>0.0</v>
      </c>
      <c r="C39" s="1">
        <v>37.0</v>
      </c>
      <c r="D39" s="1">
        <v>-51.0</v>
      </c>
      <c r="E39" s="1">
        <v>30.0</v>
      </c>
      <c r="F39" s="1">
        <v>-3.0</v>
      </c>
      <c r="G39" s="1">
        <v>-1.0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64</v>
      </c>
      <c r="B40" s="1">
        <v>4.0</v>
      </c>
      <c r="C40" s="1">
        <v>10.0</v>
      </c>
      <c r="D40" s="1">
        <v>27.0</v>
      </c>
      <c r="E40" s="1">
        <v>-8.0</v>
      </c>
      <c r="F40" s="1">
        <v>33.0</v>
      </c>
      <c r="G40" s="1">
        <v>-32.0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66</v>
      </c>
      <c r="B3" s="1">
        <v>49.0</v>
      </c>
      <c r="C3" s="1">
        <v>4.0</v>
      </c>
      <c r="D3" s="1">
        <v>7.0</v>
      </c>
      <c r="E3" s="1">
        <v>12.0</v>
      </c>
      <c r="F3" s="1">
        <v>30.0</v>
      </c>
      <c r="G3" s="1">
        <v>18.0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67</v>
      </c>
      <c r="B4" s="1">
        <v>49.0</v>
      </c>
      <c r="C4" s="1">
        <v>4.0</v>
      </c>
      <c r="D4" s="1">
        <v>7.0</v>
      </c>
      <c r="E4" s="1">
        <v>12.0</v>
      </c>
      <c r="F4" s="1">
        <v>30.0</v>
      </c>
      <c r="G4" s="1">
        <v>18.0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68</v>
      </c>
      <c r="B5" s="1">
        <v>18.0</v>
      </c>
      <c r="C5" s="1">
        <v>61.0</v>
      </c>
      <c r="D5" s="1">
        <v>29.0</v>
      </c>
      <c r="E5" s="1">
        <v>39.0</v>
      </c>
      <c r="F5" s="1">
        <v>62.0</v>
      </c>
      <c r="G5" s="1">
        <v>95.0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69</v>
      </c>
      <c r="B6" s="1">
        <v>0.0</v>
      </c>
      <c r="C6" s="1">
        <v>0.0</v>
      </c>
      <c r="D6" s="1">
        <v>3.0</v>
      </c>
      <c r="E6" s="1">
        <v>80.0</v>
      </c>
      <c r="F6" s="1">
        <v>16.0</v>
      </c>
      <c r="G6" s="1">
        <v>17.0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70</v>
      </c>
      <c r="B7" s="1">
        <v>0.0</v>
      </c>
      <c r="C7" s="1">
        <v>0.0</v>
      </c>
      <c r="D7" s="1">
        <v>45.0</v>
      </c>
      <c r="E7" s="1">
        <v>0.0</v>
      </c>
      <c r="F7" s="1">
        <v>0.0</v>
      </c>
      <c r="G7" s="1">
        <v>0.0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71</v>
      </c>
      <c r="B8" s="1">
        <v>18.0</v>
      </c>
      <c r="C8" s="1">
        <v>61.0</v>
      </c>
      <c r="D8" s="1">
        <v>30.0</v>
      </c>
      <c r="E8" s="1">
        <v>40.0</v>
      </c>
      <c r="F8" s="1">
        <v>62.0</v>
      </c>
      <c r="G8" s="1">
        <v>95.0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72</v>
      </c>
      <c r="B9" s="1">
        <v>18.0</v>
      </c>
      <c r="C9" s="1">
        <v>15.0</v>
      </c>
      <c r="D9" s="1">
        <v>27.0</v>
      </c>
      <c r="E9" s="1">
        <v>18.0</v>
      </c>
      <c r="F9" s="1">
        <v>13.0</v>
      </c>
      <c r="G9" s="1">
        <v>15.0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73</v>
      </c>
      <c r="B10" s="1">
        <v>74.0</v>
      </c>
      <c r="C10" s="1">
        <v>2.0</v>
      </c>
      <c r="D10" s="1">
        <v>2.0</v>
      </c>
      <c r="E10" s="1">
        <v>1.0</v>
      </c>
      <c r="F10" s="1">
        <v>2.0</v>
      </c>
      <c r="G10" s="1">
        <v>2.0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74</v>
      </c>
      <c r="B11" s="1">
        <v>0.0</v>
      </c>
      <c r="C11" s="1">
        <v>0.0</v>
      </c>
      <c r="D11" s="1">
        <v>9.0</v>
      </c>
      <c r="E11" s="1">
        <v>1.0</v>
      </c>
      <c r="F11" s="1">
        <v>7.0</v>
      </c>
      <c r="G11" s="1">
        <v>14.0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75</v>
      </c>
      <c r="B12" s="1">
        <v>38.0</v>
      </c>
      <c r="C12" s="1">
        <v>84.0</v>
      </c>
      <c r="D12" s="1">
        <v>76.0</v>
      </c>
      <c r="E12" s="1">
        <v>74.0</v>
      </c>
      <c r="F12" s="1">
        <v>117.0</v>
      </c>
      <c r="G12" s="1">
        <v>146.0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76</v>
      </c>
      <c r="B13" s="1">
        <v>133.0</v>
      </c>
      <c r="C13" s="1">
        <v>144.0</v>
      </c>
      <c r="D13" s="1">
        <v>237.0</v>
      </c>
      <c r="E13" s="1">
        <v>265.0</v>
      </c>
      <c r="F13" s="1">
        <v>291.0</v>
      </c>
      <c r="G13" s="1">
        <v>297.0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77</v>
      </c>
      <c r="B14" s="1">
        <v>-26.0</v>
      </c>
      <c r="C14" s="1">
        <v>-42.0</v>
      </c>
      <c r="D14" s="1">
        <v>-59.0</v>
      </c>
      <c r="E14" s="1">
        <v>-84.0</v>
      </c>
      <c r="F14" s="1">
        <v>-111.0</v>
      </c>
      <c r="G14" s="1">
        <v>-138.0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78</v>
      </c>
      <c r="B15" s="1">
        <v>107.0</v>
      </c>
      <c r="C15" s="1">
        <v>102.0</v>
      </c>
      <c r="D15" s="1">
        <v>178.0</v>
      </c>
      <c r="E15" s="1">
        <v>180.0</v>
      </c>
      <c r="F15" s="1">
        <v>180.0</v>
      </c>
      <c r="G15" s="1">
        <v>159.0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79</v>
      </c>
      <c r="B16" s="1">
        <v>1.0</v>
      </c>
      <c r="C16" s="1">
        <v>1.0</v>
      </c>
      <c r="D16" s="1">
        <v>4.0</v>
      </c>
      <c r="E16" s="1">
        <v>3.0</v>
      </c>
      <c r="F16" s="1">
        <v>5.0</v>
      </c>
      <c r="G16" s="1">
        <v>5.0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80</v>
      </c>
      <c r="B17" s="1">
        <v>0.0</v>
      </c>
      <c r="C17" s="1">
        <v>0.0</v>
      </c>
      <c r="D17" s="1">
        <v>2.0</v>
      </c>
      <c r="E17" s="1">
        <v>1.0</v>
      </c>
      <c r="F17" s="1">
        <v>0.0</v>
      </c>
      <c r="G17" s="1">
        <v>0.0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81</v>
      </c>
      <c r="B18" s="1">
        <v>1.0</v>
      </c>
      <c r="C18" s="1">
        <v>2.0</v>
      </c>
      <c r="D18" s="1">
        <v>1.0</v>
      </c>
      <c r="E18" s="1">
        <v>3.0</v>
      </c>
      <c r="F18" s="1">
        <v>3.0</v>
      </c>
      <c r="G18" s="1">
        <v>5.0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82</v>
      </c>
      <c r="B19" s="1">
        <v>148.0</v>
      </c>
      <c r="C19" s="1">
        <v>190.0</v>
      </c>
      <c r="D19" s="1">
        <v>263.0</v>
      </c>
      <c r="E19" s="1">
        <v>264.0</v>
      </c>
      <c r="F19" s="1">
        <v>306.0</v>
      </c>
      <c r="G19" s="1">
        <v>317.0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83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84</v>
      </c>
      <c r="B21" s="1">
        <v>10.0</v>
      </c>
      <c r="C21" s="1">
        <v>11.0</v>
      </c>
      <c r="D21" s="1">
        <v>16.0</v>
      </c>
      <c r="E21" s="1">
        <v>7.0</v>
      </c>
      <c r="F21" s="1">
        <v>21.0</v>
      </c>
      <c r="G21" s="1">
        <v>19.0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85</v>
      </c>
      <c r="B22" s="1">
        <v>9.0</v>
      </c>
      <c r="C22" s="1">
        <v>7.0</v>
      </c>
      <c r="D22" s="1">
        <v>19.0</v>
      </c>
      <c r="E22" s="1">
        <v>15.0</v>
      </c>
      <c r="F22" s="1">
        <v>22.0</v>
      </c>
      <c r="G22" s="1">
        <v>46.0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86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17.0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87</v>
      </c>
      <c r="B24" s="1">
        <v>2.0</v>
      </c>
      <c r="C24" s="1">
        <v>4.0</v>
      </c>
      <c r="D24" s="1">
        <v>0.0</v>
      </c>
      <c r="E24" s="1">
        <v>1.0</v>
      </c>
      <c r="F24" s="1">
        <v>52.0</v>
      </c>
      <c r="G24" s="1">
        <v>3.0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88</v>
      </c>
      <c r="B25" s="1">
        <v>0.0</v>
      </c>
      <c r="C25" s="1">
        <v>0.0</v>
      </c>
      <c r="D25" s="1">
        <v>2.0</v>
      </c>
      <c r="E25" s="1">
        <v>1.0</v>
      </c>
      <c r="F25" s="1">
        <v>5.0</v>
      </c>
      <c r="G25" s="1">
        <v>5.0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89</v>
      </c>
      <c r="B26" s="1">
        <v>71.0</v>
      </c>
      <c r="C26" s="1">
        <v>0.0</v>
      </c>
      <c r="D26" s="1">
        <v>1.0</v>
      </c>
      <c r="E26" s="1">
        <v>0.0</v>
      </c>
      <c r="F26" s="1">
        <v>0.0</v>
      </c>
      <c r="G26" s="1">
        <v>0.0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90</v>
      </c>
      <c r="B27" s="1">
        <v>21.0</v>
      </c>
      <c r="C27" s="1">
        <v>2.0</v>
      </c>
      <c r="D27" s="1">
        <v>30.0</v>
      </c>
      <c r="E27" s="1">
        <v>20.0</v>
      </c>
      <c r="F27" s="1">
        <v>28.0</v>
      </c>
      <c r="G27" s="1">
        <v>49.0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91</v>
      </c>
      <c r="B28" s="1">
        <v>17.0</v>
      </c>
      <c r="C28" s="1">
        <v>20.0</v>
      </c>
      <c r="D28" s="1">
        <v>15.0</v>
      </c>
      <c r="E28" s="1">
        <v>1.0</v>
      </c>
      <c r="F28" s="1">
        <v>1.0</v>
      </c>
      <c r="G28" s="1">
        <v>1.0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92</v>
      </c>
      <c r="B29" s="1">
        <v>40.0</v>
      </c>
      <c r="C29" s="1">
        <v>46.0</v>
      </c>
      <c r="D29" s="1">
        <v>86.0</v>
      </c>
      <c r="E29" s="1">
        <v>47.0</v>
      </c>
      <c r="F29" s="1">
        <v>132.0</v>
      </c>
      <c r="G29" s="1">
        <v>144.0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93</v>
      </c>
      <c r="B30" s="1">
        <v>33.0</v>
      </c>
      <c r="C30" s="1">
        <v>43.0</v>
      </c>
      <c r="D30" s="1">
        <v>45.0</v>
      </c>
      <c r="E30" s="1">
        <v>32.0</v>
      </c>
      <c r="F30" s="1">
        <v>12.0</v>
      </c>
      <c r="G30" s="1">
        <v>13.0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94</v>
      </c>
      <c r="B31" s="1">
        <v>0.0</v>
      </c>
      <c r="C31" s="1">
        <v>0.0</v>
      </c>
      <c r="D31" s="1">
        <v>24.0</v>
      </c>
      <c r="E31" s="1">
        <v>26.0</v>
      </c>
      <c r="F31" s="1">
        <v>32.0</v>
      </c>
      <c r="G31" s="1">
        <v>32.0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95</v>
      </c>
      <c r="B32" s="1">
        <v>0.0</v>
      </c>
      <c r="C32" s="1">
        <v>48.0</v>
      </c>
      <c r="D32" s="1">
        <v>95.0</v>
      </c>
      <c r="E32" s="1">
        <v>88.0</v>
      </c>
      <c r="F32" s="1">
        <v>67.0</v>
      </c>
      <c r="G32" s="1">
        <v>65.0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96</v>
      </c>
      <c r="B33" s="1">
        <v>9.0</v>
      </c>
      <c r="C33" s="1">
        <v>5.0</v>
      </c>
      <c r="D33" s="1">
        <v>8.0</v>
      </c>
      <c r="E33" s="1">
        <v>99.0</v>
      </c>
      <c r="F33" s="1">
        <v>1.0</v>
      </c>
      <c r="G33" s="1">
        <v>67.0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97</v>
      </c>
      <c r="B34" s="1">
        <v>25.0</v>
      </c>
      <c r="C34" s="1">
        <v>21.0</v>
      </c>
      <c r="D34" s="1">
        <v>5.0</v>
      </c>
      <c r="E34" s="1">
        <v>8.0</v>
      </c>
      <c r="F34" s="1">
        <v>5.0</v>
      </c>
      <c r="G34" s="1">
        <v>0.0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98</v>
      </c>
      <c r="B35" s="1">
        <v>110.0</v>
      </c>
      <c r="C35" s="1">
        <v>166.0</v>
      </c>
      <c r="D35" s="1">
        <v>265.0</v>
      </c>
      <c r="E35" s="1">
        <v>204.0</v>
      </c>
      <c r="F35" s="1">
        <v>252.0</v>
      </c>
      <c r="G35" s="1">
        <v>256.0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99</v>
      </c>
      <c r="B36" s="1">
        <v>3.0</v>
      </c>
      <c r="C36" s="1">
        <v>7.0</v>
      </c>
      <c r="D36" s="1">
        <v>3.0</v>
      </c>
      <c r="E36" s="1">
        <v>39.0</v>
      </c>
      <c r="F36" s="1">
        <v>43.0</v>
      </c>
      <c r="G36" s="1">
        <v>47.0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100</v>
      </c>
      <c r="B37" s="1">
        <v>0.0</v>
      </c>
      <c r="C37" s="1">
        <v>0.0</v>
      </c>
      <c r="D37" s="1">
        <v>0.0</v>
      </c>
      <c r="E37" s="1">
        <v>115.0</v>
      </c>
      <c r="F37" s="1">
        <v>147.0</v>
      </c>
      <c r="G37" s="1">
        <v>178.0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101</v>
      </c>
      <c r="B38" s="1">
        <v>34.0</v>
      </c>
      <c r="C38" s="1">
        <v>16.0</v>
      </c>
      <c r="D38" s="1">
        <v>-3.0</v>
      </c>
      <c r="E38" s="1">
        <v>-54.0</v>
      </c>
      <c r="F38" s="1">
        <v>-94.0</v>
      </c>
      <c r="G38" s="1">
        <v>-125.0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102</v>
      </c>
      <c r="B39" s="1">
        <v>38.0</v>
      </c>
      <c r="C39" s="1">
        <v>24.0</v>
      </c>
      <c r="D39" s="1">
        <v>-1.0</v>
      </c>
      <c r="E39" s="1">
        <v>61.0</v>
      </c>
      <c r="F39" s="1">
        <v>53.0</v>
      </c>
      <c r="G39" s="1">
        <v>53.0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103</v>
      </c>
      <c r="B40" s="1">
        <v>0.0</v>
      </c>
      <c r="C40" s="1">
        <v>0.0</v>
      </c>
      <c r="D40" s="1">
        <v>-1.0</v>
      </c>
      <c r="E40" s="1">
        <v>-1.0</v>
      </c>
      <c r="F40" s="1">
        <v>30.0</v>
      </c>
      <c r="G40" s="1">
        <v>6.0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104</v>
      </c>
      <c r="B41" s="1">
        <v>38.0</v>
      </c>
      <c r="C41" s="1">
        <v>24.0</v>
      </c>
      <c r="D41" s="1">
        <v>-1.0</v>
      </c>
      <c r="E41" s="1">
        <v>59.0</v>
      </c>
      <c r="F41" s="1">
        <v>53.0</v>
      </c>
      <c r="G41" s="1">
        <v>60.0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105</v>
      </c>
      <c r="B42" s="1">
        <v>148.0</v>
      </c>
      <c r="C42" s="1">
        <v>190.0</v>
      </c>
      <c r="D42" s="1">
        <v>263.0</v>
      </c>
      <c r="E42" s="1">
        <v>264.0</v>
      </c>
      <c r="F42" s="1">
        <v>306.0</v>
      </c>
      <c r="G42" s="1">
        <v>317.0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58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106</v>
      </c>
      <c r="B44" s="1">
        <v>0.0</v>
      </c>
      <c r="C44" s="1">
        <v>0.0</v>
      </c>
      <c r="D44" s="1">
        <v>2.0</v>
      </c>
      <c r="E44" s="1">
        <v>39.0</v>
      </c>
      <c r="F44" s="1">
        <v>43.0</v>
      </c>
      <c r="G44" s="1">
        <v>47.0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107</v>
      </c>
      <c r="B45" s="1">
        <v>0.0</v>
      </c>
      <c r="C45" s="1">
        <v>0.0</v>
      </c>
      <c r="D45" s="1">
        <v>2.0</v>
      </c>
      <c r="E45" s="1">
        <v>39.0</v>
      </c>
      <c r="F45" s="1">
        <v>43.0</v>
      </c>
      <c r="G45" s="1">
        <v>47.0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108</v>
      </c>
      <c r="B46" s="1">
        <v>0.0</v>
      </c>
      <c r="C46" s="1">
        <v>0.0</v>
      </c>
      <c r="D46" s="1" t="s">
        <v>109</v>
      </c>
      <c r="E46" s="1" t="s">
        <v>110</v>
      </c>
      <c r="F46" s="1" t="s">
        <v>111</v>
      </c>
      <c r="G46" s="1" t="s">
        <v>112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113</v>
      </c>
      <c r="B47" s="1">
        <v>36.0</v>
      </c>
      <c r="C47" s="1">
        <v>22.0</v>
      </c>
      <c r="D47" s="1">
        <v>-4.0</v>
      </c>
      <c r="E47" s="1">
        <v>57.0</v>
      </c>
      <c r="F47" s="1">
        <v>48.0</v>
      </c>
      <c r="G47" s="1">
        <v>48.0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114</v>
      </c>
      <c r="B48" s="1">
        <v>0.0</v>
      </c>
      <c r="C48" s="1">
        <v>0.0</v>
      </c>
      <c r="D48" s="1" t="s">
        <v>115</v>
      </c>
      <c r="E48" s="1" t="s">
        <v>116</v>
      </c>
      <c r="F48" s="1" t="s">
        <v>117</v>
      </c>
      <c r="G48" s="1" t="s">
        <v>118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119</v>
      </c>
      <c r="B49" s="1">
        <v>35.0</v>
      </c>
      <c r="C49" s="1">
        <v>47.0</v>
      </c>
      <c r="D49" s="1">
        <v>72.0</v>
      </c>
      <c r="E49" s="1">
        <v>60.0</v>
      </c>
      <c r="F49" s="1">
        <v>103.0</v>
      </c>
      <c r="G49" s="1">
        <v>72.0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120</v>
      </c>
      <c r="B50" s="1">
        <v>35.0</v>
      </c>
      <c r="C50" s="1">
        <v>43.0</v>
      </c>
      <c r="D50" s="1">
        <v>65.0</v>
      </c>
      <c r="E50" s="1">
        <v>47.0</v>
      </c>
      <c r="F50" s="1">
        <v>73.0</v>
      </c>
      <c r="G50" s="1">
        <v>54.0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121</v>
      </c>
      <c r="B51" s="1">
        <v>2.0</v>
      </c>
      <c r="C51" s="1">
        <v>2.0</v>
      </c>
      <c r="D51" s="1">
        <v>0.0</v>
      </c>
      <c r="E51" s="1">
        <v>0.0</v>
      </c>
      <c r="F51" s="1">
        <v>41.0</v>
      </c>
      <c r="G51" s="1">
        <v>40.0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122</v>
      </c>
      <c r="B52" s="1">
        <v>0.0</v>
      </c>
      <c r="C52" s="1">
        <v>0.0</v>
      </c>
      <c r="D52" s="1">
        <v>-1.0</v>
      </c>
      <c r="E52" s="1">
        <v>-1.0</v>
      </c>
      <c r="F52" s="1">
        <v>30.0</v>
      </c>
      <c r="G52" s="1">
        <v>6.0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123</v>
      </c>
      <c r="B53" s="1">
        <v>0.0</v>
      </c>
      <c r="C53" s="1">
        <v>5.0</v>
      </c>
      <c r="D53" s="1">
        <v>5.0</v>
      </c>
      <c r="E53" s="1">
        <v>5.0</v>
      </c>
      <c r="F53" s="1">
        <v>0.0</v>
      </c>
      <c r="G53" s="1">
        <v>5.0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124</v>
      </c>
      <c r="B54" s="1">
        <v>58.0</v>
      </c>
      <c r="C54" s="1">
        <v>1.0</v>
      </c>
      <c r="D54" s="1">
        <v>1.0</v>
      </c>
      <c r="E54" s="1">
        <v>3.0</v>
      </c>
      <c r="F54" s="1">
        <v>3.0</v>
      </c>
      <c r="G54" s="1">
        <v>4.0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125</v>
      </c>
      <c r="B55" s="1">
        <v>11.0</v>
      </c>
      <c r="C55" s="1">
        <v>9.0</v>
      </c>
      <c r="D55" s="1">
        <v>19.0</v>
      </c>
      <c r="E55" s="1">
        <v>7.0</v>
      </c>
      <c r="F55" s="1">
        <v>35.0</v>
      </c>
      <c r="G55" s="1">
        <v>1.0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126</v>
      </c>
      <c r="B56" s="1">
        <v>5.0</v>
      </c>
      <c r="C56" s="1">
        <v>5.0</v>
      </c>
      <c r="D56" s="1">
        <v>5.0</v>
      </c>
      <c r="E56" s="1">
        <v>6.0</v>
      </c>
      <c r="F56" s="1">
        <v>9.0</v>
      </c>
      <c r="G56" s="1">
        <v>10.0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127</v>
      </c>
      <c r="B57" s="1">
        <v>5.0</v>
      </c>
      <c r="C57" s="1">
        <v>5.0</v>
      </c>
      <c r="D57" s="1">
        <v>5.0</v>
      </c>
      <c r="E57" s="1">
        <v>5.0</v>
      </c>
      <c r="F57" s="1">
        <v>5.0</v>
      </c>
      <c r="G57" s="1">
        <v>5.0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128</v>
      </c>
      <c r="B58" s="1">
        <v>30.0</v>
      </c>
      <c r="C58" s="1">
        <v>30.0</v>
      </c>
      <c r="D58" s="1">
        <v>85.0</v>
      </c>
      <c r="E58" s="1">
        <v>87.0</v>
      </c>
      <c r="F58" s="1">
        <v>88.0</v>
      </c>
      <c r="G58" s="1">
        <v>88.0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129</v>
      </c>
      <c r="B59" s="1">
        <v>95.0</v>
      </c>
      <c r="C59" s="1">
        <v>99.0</v>
      </c>
      <c r="D59" s="1">
        <v>124.0</v>
      </c>
      <c r="E59" s="1">
        <v>143.0</v>
      </c>
      <c r="F59" s="1">
        <v>187.0</v>
      </c>
      <c r="G59" s="1">
        <v>194.0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130</v>
      </c>
      <c r="B60" s="1">
        <v>0.0</v>
      </c>
      <c r="C60" s="1">
        <v>0.0</v>
      </c>
      <c r="D60" s="1">
        <v>500.0</v>
      </c>
      <c r="E60" s="1">
        <v>590.0</v>
      </c>
      <c r="F60" s="1">
        <v>706.0</v>
      </c>
      <c r="G60" s="1">
        <v>731.0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131</v>
      </c>
      <c r="B61" s="1">
        <v>0.0</v>
      </c>
      <c r="C61" s="1">
        <v>0.0</v>
      </c>
      <c r="D61" s="1">
        <v>0.0</v>
      </c>
      <c r="E61" s="1">
        <v>0.0</v>
      </c>
      <c r="F61" s="1">
        <v>1.0</v>
      </c>
      <c r="G61" s="1">
        <v>18.0</v>
      </c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132</v>
      </c>
      <c r="B2" s="1">
        <v>132.0</v>
      </c>
      <c r="C2" s="1">
        <v>137.0</v>
      </c>
      <c r="D2" s="1">
        <v>140.0</v>
      </c>
      <c r="E2" s="1">
        <v>163.0</v>
      </c>
      <c r="F2" s="1">
        <v>213.0</v>
      </c>
      <c r="G2" s="1">
        <v>287.0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133</v>
      </c>
      <c r="B3" s="1">
        <v>132.0</v>
      </c>
      <c r="C3" s="1">
        <v>137.0</v>
      </c>
      <c r="D3" s="1">
        <v>140.0</v>
      </c>
      <c r="E3" s="1">
        <v>163.0</v>
      </c>
      <c r="F3" s="1">
        <v>213.0</v>
      </c>
      <c r="G3" s="1">
        <v>287.0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134</v>
      </c>
      <c r="B4" s="1">
        <v>101.0</v>
      </c>
      <c r="C4" s="1">
        <v>107.0</v>
      </c>
      <c r="D4" s="1">
        <v>118.0</v>
      </c>
      <c r="E4" s="1">
        <v>157.0</v>
      </c>
      <c r="F4" s="1">
        <v>187.0</v>
      </c>
      <c r="G4" s="1">
        <v>226.0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135</v>
      </c>
      <c r="B5" s="1">
        <v>31.0</v>
      </c>
      <c r="C5" s="1">
        <v>30.0</v>
      </c>
      <c r="D5" s="1">
        <v>22.0</v>
      </c>
      <c r="E5" s="1">
        <v>5.0</v>
      </c>
      <c r="F5" s="1">
        <v>25.0</v>
      </c>
      <c r="G5" s="1">
        <v>61.0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136</v>
      </c>
      <c r="B6" s="1">
        <v>15.0</v>
      </c>
      <c r="C6" s="1">
        <v>18.0</v>
      </c>
      <c r="D6" s="1">
        <v>25.0</v>
      </c>
      <c r="E6" s="1">
        <v>43.0</v>
      </c>
      <c r="F6" s="1">
        <v>46.0</v>
      </c>
      <c r="G6" s="1">
        <v>63.0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137</v>
      </c>
      <c r="B7" s="1">
        <v>2.0</v>
      </c>
      <c r="C7" s="1">
        <v>6.0</v>
      </c>
      <c r="D7" s="1">
        <v>4.0</v>
      </c>
      <c r="E7" s="1">
        <v>8.0</v>
      </c>
      <c r="F7" s="1">
        <v>9.0</v>
      </c>
      <c r="G7" s="1">
        <v>9.0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138</v>
      </c>
      <c r="B8" s="1">
        <v>17.0</v>
      </c>
      <c r="C8" s="1">
        <v>25.0</v>
      </c>
      <c r="D8" s="1">
        <v>29.0</v>
      </c>
      <c r="E8" s="1">
        <v>51.0</v>
      </c>
      <c r="F8" s="1">
        <v>55.0</v>
      </c>
      <c r="G8" s="1">
        <v>72.0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139</v>
      </c>
      <c r="B9" s="1">
        <v>13.0</v>
      </c>
      <c r="C9" s="1">
        <v>5.0</v>
      </c>
      <c r="D9" s="1">
        <v>-6.0</v>
      </c>
      <c r="E9" s="1">
        <v>-45.0</v>
      </c>
      <c r="F9" s="1">
        <v>-29.0</v>
      </c>
      <c r="G9" s="1">
        <v>-11.0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140</v>
      </c>
      <c r="B10" s="1">
        <v>-7.0</v>
      </c>
      <c r="C10" s="1">
        <v>-6.0</v>
      </c>
      <c r="D10" s="1">
        <v>-5.0</v>
      </c>
      <c r="E10" s="1">
        <v>-3.0</v>
      </c>
      <c r="F10" s="1">
        <v>-5.0</v>
      </c>
      <c r="G10" s="1">
        <v>-10.0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141</v>
      </c>
      <c r="B11" s="1">
        <v>-7.0</v>
      </c>
      <c r="C11" s="1">
        <v>-6.0</v>
      </c>
      <c r="D11" s="1">
        <v>-5.0</v>
      </c>
      <c r="E11" s="1">
        <v>-3.0</v>
      </c>
      <c r="F11" s="1">
        <v>-5.0</v>
      </c>
      <c r="G11" s="1">
        <v>-10.0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142</v>
      </c>
      <c r="B12" s="1">
        <v>24.0</v>
      </c>
      <c r="C12" s="1">
        <v>-4.0</v>
      </c>
      <c r="D12" s="1">
        <v>78.0</v>
      </c>
      <c r="E12" s="1">
        <v>0.0</v>
      </c>
      <c r="F12" s="1">
        <v>0.0</v>
      </c>
      <c r="G12" s="1">
        <v>0.0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143</v>
      </c>
      <c r="B13" s="1">
        <v>6.0</v>
      </c>
      <c r="C13" s="1">
        <v>-5.0</v>
      </c>
      <c r="D13" s="1">
        <v>-11.0</v>
      </c>
      <c r="E13" s="1">
        <v>-49.0</v>
      </c>
      <c r="F13" s="1">
        <v>-34.0</v>
      </c>
      <c r="G13" s="1">
        <v>-22.0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144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-2.0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145</v>
      </c>
      <c r="B15" s="1">
        <v>0.0</v>
      </c>
      <c r="C15" s="1">
        <v>-4.0</v>
      </c>
      <c r="D15" s="1">
        <v>0.0</v>
      </c>
      <c r="E15" s="1">
        <v>-13.0</v>
      </c>
      <c r="F15" s="1">
        <v>0.0</v>
      </c>
      <c r="G15" s="1">
        <v>-1.0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146</v>
      </c>
      <c r="B16" s="1">
        <v>-6.0</v>
      </c>
      <c r="C16" s="1">
        <v>-9.0</v>
      </c>
      <c r="D16" s="1">
        <v>-3.0</v>
      </c>
      <c r="E16" s="1">
        <v>8.0</v>
      </c>
      <c r="F16" s="1">
        <v>-1.0</v>
      </c>
      <c r="G16" s="1">
        <v>0.0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147</v>
      </c>
      <c r="B17" s="1">
        <v>-2.0</v>
      </c>
      <c r="C17" s="1">
        <v>-19.0</v>
      </c>
      <c r="D17" s="1">
        <v>-14.0</v>
      </c>
      <c r="E17" s="1">
        <v>-54.0</v>
      </c>
      <c r="F17" s="1">
        <v>-36.0</v>
      </c>
      <c r="G17" s="1">
        <v>-25.0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148</v>
      </c>
      <c r="B18" s="1">
        <v>4.0</v>
      </c>
      <c r="C18" s="1">
        <v>-3.0</v>
      </c>
      <c r="D18" s="1">
        <v>4.0</v>
      </c>
      <c r="E18" s="1">
        <v>-6.0</v>
      </c>
      <c r="F18" s="1">
        <v>80.0</v>
      </c>
      <c r="G18" s="1">
        <v>-52.0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149</v>
      </c>
      <c r="B19" s="1">
        <v>-6.0</v>
      </c>
      <c r="C19" s="1">
        <v>-16.0</v>
      </c>
      <c r="D19" s="1">
        <v>-19.0</v>
      </c>
      <c r="E19" s="1">
        <v>-47.0</v>
      </c>
      <c r="F19" s="1">
        <v>-36.0</v>
      </c>
      <c r="G19" s="1">
        <v>-25.0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150</v>
      </c>
      <c r="B20" s="1">
        <v>-6.0</v>
      </c>
      <c r="C20" s="1">
        <v>-16.0</v>
      </c>
      <c r="D20" s="1">
        <v>-19.0</v>
      </c>
      <c r="E20" s="1">
        <v>-47.0</v>
      </c>
      <c r="F20" s="1">
        <v>-36.0</v>
      </c>
      <c r="G20" s="1">
        <v>-25.0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103</v>
      </c>
      <c r="B21" s="1">
        <v>0.0</v>
      </c>
      <c r="C21" s="1">
        <v>0.0</v>
      </c>
      <c r="D21" s="1">
        <v>-90.0</v>
      </c>
      <c r="E21" s="1">
        <v>-3.0</v>
      </c>
      <c r="F21" s="1">
        <v>-2.0</v>
      </c>
      <c r="G21" s="1">
        <v>-5.0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151</v>
      </c>
      <c r="B22" s="1">
        <v>-6.0</v>
      </c>
      <c r="C22" s="1">
        <v>-16.0</v>
      </c>
      <c r="D22" s="1">
        <v>-20.0</v>
      </c>
      <c r="E22" s="1">
        <v>-50.0</v>
      </c>
      <c r="F22" s="1">
        <v>-39.0</v>
      </c>
      <c r="G22" s="1">
        <v>-30.0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152</v>
      </c>
      <c r="B23" s="1">
        <v>0.0</v>
      </c>
      <c r="C23" s="1">
        <v>0.0</v>
      </c>
      <c r="D23" s="1">
        <v>0.0</v>
      </c>
      <c r="E23" s="1">
        <v>39.0</v>
      </c>
      <c r="F23" s="1">
        <v>0.0</v>
      </c>
      <c r="G23" s="1">
        <v>0.0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153</v>
      </c>
      <c r="B24" s="1">
        <v>-6.0</v>
      </c>
      <c r="C24" s="1">
        <v>-16.0</v>
      </c>
      <c r="D24" s="1">
        <v>-20.0</v>
      </c>
      <c r="E24" s="1">
        <v>-51.0</v>
      </c>
      <c r="F24" s="1">
        <v>-39.0</v>
      </c>
      <c r="G24" s="1">
        <v>-30.0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154</v>
      </c>
      <c r="B25" s="1">
        <v>-6.0</v>
      </c>
      <c r="C25" s="1">
        <v>-16.0</v>
      </c>
      <c r="D25" s="1">
        <v>-20.0</v>
      </c>
      <c r="E25" s="1">
        <v>-51.0</v>
      </c>
      <c r="F25" s="1">
        <v>-39.0</v>
      </c>
      <c r="G25" s="1">
        <v>-30.0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155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156</v>
      </c>
      <c r="B27" s="1">
        <v>0.0</v>
      </c>
      <c r="C27" s="1">
        <v>0.0</v>
      </c>
      <c r="D27" s="1" t="s">
        <v>157</v>
      </c>
      <c r="E27" s="1" t="s">
        <v>158</v>
      </c>
      <c r="F27" s="1" t="s">
        <v>159</v>
      </c>
      <c r="G27" s="1" t="s">
        <v>160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161</v>
      </c>
      <c r="B28" s="1">
        <v>0.0</v>
      </c>
      <c r="C28" s="1">
        <v>0.0</v>
      </c>
      <c r="D28" s="1" t="s">
        <v>157</v>
      </c>
      <c r="E28" s="1" t="s">
        <v>158</v>
      </c>
      <c r="F28" s="1" t="s">
        <v>159</v>
      </c>
      <c r="G28" s="1" t="s">
        <v>160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162</v>
      </c>
      <c r="B29" s="1">
        <v>0.0</v>
      </c>
      <c r="C29" s="1">
        <v>0.0</v>
      </c>
      <c r="D29" s="1">
        <v>2.0</v>
      </c>
      <c r="E29" s="1">
        <v>29.0</v>
      </c>
      <c r="F29" s="1">
        <v>40.0</v>
      </c>
      <c r="G29" s="1">
        <v>45.0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163</v>
      </c>
      <c r="B30" s="1">
        <v>0.0</v>
      </c>
      <c r="C30" s="1">
        <v>0.0</v>
      </c>
      <c r="D30" s="1" t="s">
        <v>157</v>
      </c>
      <c r="E30" s="1" t="s">
        <v>158</v>
      </c>
      <c r="F30" s="1" t="s">
        <v>159</v>
      </c>
      <c r="G30" s="1" t="s">
        <v>160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164</v>
      </c>
      <c r="B31" s="1">
        <v>0.0</v>
      </c>
      <c r="C31" s="1">
        <v>0.0</v>
      </c>
      <c r="D31" s="1" t="s">
        <v>157</v>
      </c>
      <c r="E31" s="1" t="s">
        <v>158</v>
      </c>
      <c r="F31" s="1" t="s">
        <v>159</v>
      </c>
      <c r="G31" s="1" t="s">
        <v>160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165</v>
      </c>
      <c r="B32" s="1">
        <v>0.0</v>
      </c>
      <c r="C32" s="1">
        <v>0.0</v>
      </c>
      <c r="D32" s="1">
        <v>2.0</v>
      </c>
      <c r="E32" s="1">
        <v>29.0</v>
      </c>
      <c r="F32" s="1">
        <v>40.0</v>
      </c>
      <c r="G32" s="1">
        <v>45.0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166</v>
      </c>
      <c r="B33" s="1">
        <v>0.0</v>
      </c>
      <c r="C33" s="1">
        <v>0.0</v>
      </c>
      <c r="D33" s="1" t="s">
        <v>167</v>
      </c>
      <c r="E33" s="1" t="s">
        <v>168</v>
      </c>
      <c r="F33" s="1" t="s">
        <v>169</v>
      </c>
      <c r="G33" s="1" t="s">
        <v>170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171</v>
      </c>
      <c r="B34" s="1">
        <v>0.0</v>
      </c>
      <c r="C34" s="1">
        <v>0.0</v>
      </c>
      <c r="D34" s="1" t="s">
        <v>167</v>
      </c>
      <c r="E34" s="1" t="s">
        <v>168</v>
      </c>
      <c r="F34" s="1" t="s">
        <v>169</v>
      </c>
      <c r="G34" s="1" t="s">
        <v>170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58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172</v>
      </c>
      <c r="B36" s="1">
        <v>28.0</v>
      </c>
      <c r="C36" s="1">
        <v>21.0</v>
      </c>
      <c r="D36" s="1">
        <v>11.0</v>
      </c>
      <c r="E36" s="1">
        <v>-20.0</v>
      </c>
      <c r="F36" s="1">
        <v>-3.0</v>
      </c>
      <c r="G36" s="1">
        <v>15.0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173</v>
      </c>
      <c r="B37" s="1">
        <v>13.0</v>
      </c>
      <c r="C37" s="1">
        <v>5.0</v>
      </c>
      <c r="D37" s="1">
        <v>-6.0</v>
      </c>
      <c r="E37" s="1">
        <v>-45.0</v>
      </c>
      <c r="F37" s="1">
        <v>-29.0</v>
      </c>
      <c r="G37" s="1">
        <v>-11.0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174</v>
      </c>
      <c r="B38" s="1">
        <v>13.0</v>
      </c>
      <c r="C38" s="1">
        <v>5.0</v>
      </c>
      <c r="D38" s="1">
        <v>-6.0</v>
      </c>
      <c r="E38" s="1">
        <v>-45.0</v>
      </c>
      <c r="F38" s="1">
        <v>-29.0</v>
      </c>
      <c r="G38" s="1">
        <v>-11.0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175</v>
      </c>
      <c r="B39" s="1">
        <v>29.0</v>
      </c>
      <c r="C39" s="1">
        <v>21.0</v>
      </c>
      <c r="D39" s="1">
        <v>0.0</v>
      </c>
      <c r="E39" s="1">
        <v>0.0</v>
      </c>
      <c r="F39" s="1">
        <v>-3.0</v>
      </c>
      <c r="G39" s="1">
        <v>15.0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176</v>
      </c>
      <c r="B40" s="1" t="s">
        <v>177</v>
      </c>
      <c r="C40" s="1" t="s">
        <v>178</v>
      </c>
      <c r="D40" s="1" t="s">
        <v>179</v>
      </c>
      <c r="E40" s="1" t="s">
        <v>180</v>
      </c>
      <c r="F40" s="1" t="s">
        <v>181</v>
      </c>
      <c r="G40" s="1" t="s">
        <v>182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183</v>
      </c>
      <c r="B41" s="1">
        <v>1.0</v>
      </c>
      <c r="C41" s="1">
        <v>27.0</v>
      </c>
      <c r="D41" s="1">
        <v>2.0</v>
      </c>
      <c r="E41" s="1">
        <v>27.0</v>
      </c>
      <c r="F41" s="1">
        <v>56.0</v>
      </c>
      <c r="G41" s="1">
        <v>4.0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184</v>
      </c>
      <c r="B42" s="1">
        <v>1.0</v>
      </c>
      <c r="C42" s="1">
        <v>27.0</v>
      </c>
      <c r="D42" s="1">
        <v>2.0</v>
      </c>
      <c r="E42" s="1">
        <v>27.0</v>
      </c>
      <c r="F42" s="1">
        <v>56.0</v>
      </c>
      <c r="G42" s="1">
        <v>4.0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185</v>
      </c>
      <c r="B43" s="1">
        <v>-1.0</v>
      </c>
      <c r="C43" s="1">
        <v>-3.0</v>
      </c>
      <c r="D43" s="1">
        <v>2.0</v>
      </c>
      <c r="E43" s="1">
        <v>-7.0</v>
      </c>
      <c r="F43" s="1">
        <v>24.0</v>
      </c>
      <c r="G43" s="1">
        <v>-57.0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186</v>
      </c>
      <c r="B44" s="1">
        <v>-1.0</v>
      </c>
      <c r="C44" s="1">
        <v>-3.0</v>
      </c>
      <c r="D44" s="1">
        <v>2.0</v>
      </c>
      <c r="E44" s="1">
        <v>-7.0</v>
      </c>
      <c r="F44" s="1">
        <v>24.0</v>
      </c>
      <c r="G44" s="1">
        <v>-57.0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187</v>
      </c>
      <c r="B45" s="1">
        <v>3.0</v>
      </c>
      <c r="C45" s="1">
        <v>-3.0</v>
      </c>
      <c r="D45" s="1">
        <v>-7.0</v>
      </c>
      <c r="E45" s="1">
        <v>-34.0</v>
      </c>
      <c r="F45" s="1">
        <v>-24.0</v>
      </c>
      <c r="G45" s="1">
        <v>-19.0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188</v>
      </c>
      <c r="B46" s="1">
        <v>8.0</v>
      </c>
      <c r="C46" s="1">
        <v>6.0</v>
      </c>
      <c r="D46" s="1">
        <v>6.0</v>
      </c>
      <c r="E46" s="1">
        <v>3.0</v>
      </c>
      <c r="F46" s="1">
        <v>1.0</v>
      </c>
      <c r="G46" s="1">
        <v>84.0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189</v>
      </c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190</v>
      </c>
      <c r="B48" s="1">
        <v>10.0</v>
      </c>
      <c r="C48" s="1">
        <v>9.0</v>
      </c>
      <c r="D48" s="1">
        <v>26.0</v>
      </c>
      <c r="E48" s="1">
        <v>10.0</v>
      </c>
      <c r="F48" s="1">
        <v>1.0</v>
      </c>
      <c r="G48" s="1">
        <v>0.0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191</v>
      </c>
      <c r="B49" s="1">
        <v>3.0</v>
      </c>
      <c r="C49" s="1">
        <v>4.0</v>
      </c>
      <c r="D49" s="1">
        <v>7.0</v>
      </c>
      <c r="E49" s="1">
        <v>0.0</v>
      </c>
      <c r="F49" s="1">
        <v>0.0</v>
      </c>
      <c r="G49" s="1">
        <v>0.0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192</v>
      </c>
      <c r="B50" s="1">
        <v>11.0</v>
      </c>
      <c r="C50" s="1">
        <v>14.0</v>
      </c>
      <c r="D50" s="1">
        <v>17.0</v>
      </c>
      <c r="E50" s="1">
        <v>7.0</v>
      </c>
      <c r="F50" s="1">
        <v>0.0</v>
      </c>
      <c r="G50" s="1">
        <v>4.0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193</v>
      </c>
      <c r="B51" s="1">
        <v>2.0</v>
      </c>
      <c r="C51" s="1">
        <v>6.0</v>
      </c>
      <c r="D51" s="1">
        <v>4.0</v>
      </c>
      <c r="E51" s="1">
        <v>8.0</v>
      </c>
      <c r="F51" s="1">
        <v>9.0</v>
      </c>
      <c r="G51" s="1">
        <v>10.0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194</v>
      </c>
      <c r="B52" s="1">
        <v>28.0</v>
      </c>
      <c r="C52" s="1">
        <v>28.0</v>
      </c>
      <c r="D52" s="1">
        <v>0.0</v>
      </c>
      <c r="E52" s="1">
        <v>0.0</v>
      </c>
      <c r="F52" s="1">
        <v>5.0</v>
      </c>
      <c r="G52" s="1">
        <v>5.0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195</v>
      </c>
      <c r="B53" s="1">
        <v>0.0</v>
      </c>
      <c r="C53" s="1">
        <v>35.0</v>
      </c>
      <c r="D53" s="1">
        <v>0.0</v>
      </c>
      <c r="E53" s="1">
        <v>0.0</v>
      </c>
      <c r="F53" s="1">
        <v>2.0</v>
      </c>
      <c r="G53" s="1">
        <v>5.0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196</v>
      </c>
      <c r="B54" s="1">
        <v>0.0</v>
      </c>
      <c r="C54" s="1">
        <v>-6.0</v>
      </c>
      <c r="D54" s="1">
        <v>0.0</v>
      </c>
      <c r="E54" s="1">
        <v>0.0</v>
      </c>
      <c r="F54" s="1">
        <v>2.0</v>
      </c>
      <c r="G54" s="1">
        <v>778.0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197</v>
      </c>
      <c r="B55" s="1">
        <v>0.0</v>
      </c>
      <c r="C55" s="1">
        <v>0.0</v>
      </c>
      <c r="D55" s="1">
        <v>0.0</v>
      </c>
      <c r="E55" s="1">
        <v>2.0</v>
      </c>
      <c r="F55" s="1">
        <v>2.0</v>
      </c>
      <c r="G55" s="1">
        <v>1.0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198</v>
      </c>
      <c r="B56" s="1">
        <v>0.0</v>
      </c>
      <c r="C56" s="1">
        <v>0.0</v>
      </c>
      <c r="D56" s="1">
        <v>0.0</v>
      </c>
      <c r="E56" s="1">
        <v>1.0</v>
      </c>
      <c r="F56" s="1">
        <v>57.0</v>
      </c>
      <c r="G56" s="1">
        <v>46.0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199</v>
      </c>
      <c r="B57" s="1">
        <v>2.0</v>
      </c>
      <c r="C57" s="1">
        <v>3.0</v>
      </c>
      <c r="D57" s="1">
        <v>48.0</v>
      </c>
      <c r="E57" s="1">
        <v>7.0</v>
      </c>
      <c r="F57" s="1">
        <v>0.0</v>
      </c>
      <c r="G57" s="1">
        <v>4.0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200</v>
      </c>
      <c r="B58" s="1">
        <v>0.0</v>
      </c>
      <c r="C58" s="1">
        <v>0.0</v>
      </c>
      <c r="D58" s="1">
        <v>0.0</v>
      </c>
      <c r="E58" s="1">
        <v>0.0</v>
      </c>
      <c r="F58" s="1">
        <v>5.0</v>
      </c>
      <c r="G58" s="1">
        <v>0.0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201</v>
      </c>
      <c r="B59" s="1">
        <v>26.0</v>
      </c>
      <c r="C59" s="1">
        <v>76.0</v>
      </c>
      <c r="D59" s="1">
        <v>2.0</v>
      </c>
      <c r="E59" s="1">
        <v>85.0</v>
      </c>
      <c r="F59" s="1">
        <v>39.0</v>
      </c>
      <c r="G59" s="1">
        <v>0.0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202</v>
      </c>
      <c r="B60" s="1">
        <v>3.0</v>
      </c>
      <c r="C60" s="1">
        <v>4.0</v>
      </c>
      <c r="D60" s="1">
        <v>2.0</v>
      </c>
      <c r="E60" s="1">
        <v>12.0</v>
      </c>
      <c r="F60" s="1">
        <v>8.0</v>
      </c>
      <c r="G60" s="1">
        <v>6.0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203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204</v>
      </c>
      <c r="B3" s="1">
        <v>0.0</v>
      </c>
      <c r="C3" s="1" t="s">
        <v>205</v>
      </c>
      <c r="D3" s="1" t="s">
        <v>206</v>
      </c>
      <c r="E3" s="1" t="s">
        <v>207</v>
      </c>
      <c r="F3" s="1" t="s">
        <v>208</v>
      </c>
      <c r="G3" s="1" t="s">
        <v>209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210</v>
      </c>
      <c r="B4" s="1">
        <v>0.0</v>
      </c>
      <c r="C4" s="1" t="s">
        <v>211</v>
      </c>
      <c r="D4" s="1" t="s">
        <v>212</v>
      </c>
      <c r="E4" s="1" t="s">
        <v>213</v>
      </c>
      <c r="F4" s="1" t="s">
        <v>214</v>
      </c>
      <c r="G4" s="1" t="s">
        <v>215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216</v>
      </c>
      <c r="B5" s="1">
        <v>0.0</v>
      </c>
      <c r="C5" s="1" t="s">
        <v>217</v>
      </c>
      <c r="D5" s="1" t="s">
        <v>218</v>
      </c>
      <c r="E5" s="1" t="s">
        <v>219</v>
      </c>
      <c r="F5" s="1" t="s">
        <v>220</v>
      </c>
      <c r="G5" s="1" t="s">
        <v>221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222</v>
      </c>
      <c r="B6" s="1">
        <v>0.0</v>
      </c>
      <c r="C6" s="1" t="s">
        <v>217</v>
      </c>
      <c r="D6" s="1" t="s">
        <v>223</v>
      </c>
      <c r="E6" s="1" t="s">
        <v>224</v>
      </c>
      <c r="F6" s="1" t="s">
        <v>225</v>
      </c>
      <c r="G6" s="1" t="s">
        <v>226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227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228</v>
      </c>
      <c r="B8" s="1" t="s">
        <v>229</v>
      </c>
      <c r="C8" s="1" t="s">
        <v>230</v>
      </c>
      <c r="D8" s="1" t="s">
        <v>231</v>
      </c>
      <c r="E8" s="1" t="s">
        <v>232</v>
      </c>
      <c r="F8" s="1" t="s">
        <v>233</v>
      </c>
      <c r="G8" s="1" t="s">
        <v>234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235</v>
      </c>
      <c r="B9" s="1" t="s">
        <v>236</v>
      </c>
      <c r="C9" s="1" t="s">
        <v>237</v>
      </c>
      <c r="D9" s="1" t="s">
        <v>238</v>
      </c>
      <c r="E9" s="1" t="s">
        <v>239</v>
      </c>
      <c r="F9" s="1" t="s">
        <v>240</v>
      </c>
      <c r="G9" s="1" t="s">
        <v>241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242</v>
      </c>
      <c r="B10" s="1" t="s">
        <v>243</v>
      </c>
      <c r="C10" s="1" t="s">
        <v>244</v>
      </c>
      <c r="D10" s="1" t="s">
        <v>245</v>
      </c>
      <c r="E10" s="1" t="s">
        <v>246</v>
      </c>
      <c r="F10" s="1" t="s">
        <v>247</v>
      </c>
      <c r="G10" s="1" t="s">
        <v>248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249</v>
      </c>
      <c r="B11" s="1" t="s">
        <v>250</v>
      </c>
      <c r="C11" s="1" t="s">
        <v>251</v>
      </c>
      <c r="D11" s="1" t="s">
        <v>252</v>
      </c>
      <c r="E11" s="1" t="s">
        <v>253</v>
      </c>
      <c r="F11" s="1" t="s">
        <v>254</v>
      </c>
      <c r="G11" s="1" t="s">
        <v>255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256</v>
      </c>
      <c r="B12" s="1" t="s">
        <v>250</v>
      </c>
      <c r="C12" s="1" t="s">
        <v>251</v>
      </c>
      <c r="D12" s="1" t="s">
        <v>257</v>
      </c>
      <c r="E12" s="1" t="s">
        <v>258</v>
      </c>
      <c r="F12" s="1" t="s">
        <v>254</v>
      </c>
      <c r="G12" s="1" t="s">
        <v>255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259</v>
      </c>
      <c r="B13" s="1" t="s">
        <v>260</v>
      </c>
      <c r="C13" s="1" t="s">
        <v>261</v>
      </c>
      <c r="D13" s="1" t="s">
        <v>262</v>
      </c>
      <c r="E13" s="1" t="s">
        <v>263</v>
      </c>
      <c r="F13" s="1" t="s">
        <v>264</v>
      </c>
      <c r="G13" s="1" t="s">
        <v>265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266</v>
      </c>
      <c r="B14" s="1" t="s">
        <v>260</v>
      </c>
      <c r="C14" s="1" t="s">
        <v>261</v>
      </c>
      <c r="D14" s="1" t="s">
        <v>267</v>
      </c>
      <c r="E14" s="1" t="s">
        <v>268</v>
      </c>
      <c r="F14" s="1" t="s">
        <v>269</v>
      </c>
      <c r="G14" s="1" t="s">
        <v>270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271</v>
      </c>
      <c r="B15" s="1" t="s">
        <v>260</v>
      </c>
      <c r="C15" s="1" t="s">
        <v>261</v>
      </c>
      <c r="D15" s="1" t="s">
        <v>267</v>
      </c>
      <c r="E15" s="1" t="s">
        <v>272</v>
      </c>
      <c r="F15" s="1" t="s">
        <v>269</v>
      </c>
      <c r="G15" s="1" t="s">
        <v>270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273</v>
      </c>
      <c r="B16" s="1" t="s">
        <v>274</v>
      </c>
      <c r="C16" s="1" t="s">
        <v>275</v>
      </c>
      <c r="D16" s="1" t="s">
        <v>276</v>
      </c>
      <c r="E16" s="1" t="s">
        <v>277</v>
      </c>
      <c r="F16" s="1" t="s">
        <v>278</v>
      </c>
      <c r="G16" s="1" t="s">
        <v>279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280</v>
      </c>
      <c r="B17" s="1">
        <v>0.0</v>
      </c>
      <c r="C17" s="1" t="s">
        <v>281</v>
      </c>
      <c r="D17" s="1" t="s">
        <v>282</v>
      </c>
      <c r="E17" s="1" t="s">
        <v>283</v>
      </c>
      <c r="F17" s="1" t="s">
        <v>284</v>
      </c>
      <c r="G17" s="1" t="s">
        <v>285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286</v>
      </c>
      <c r="B18" s="1">
        <v>0.0</v>
      </c>
      <c r="C18" s="1" t="s">
        <v>287</v>
      </c>
      <c r="D18" s="1" t="s">
        <v>288</v>
      </c>
      <c r="E18" s="1" t="s">
        <v>289</v>
      </c>
      <c r="F18" s="1" t="s">
        <v>290</v>
      </c>
      <c r="G18" s="1" t="s">
        <v>291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292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292</v>
      </c>
      <c r="B20" s="1">
        <v>0.0</v>
      </c>
      <c r="C20" s="1" t="s">
        <v>293</v>
      </c>
      <c r="D20" s="1" t="s">
        <v>294</v>
      </c>
      <c r="E20" s="1" t="s">
        <v>294</v>
      </c>
      <c r="F20" s="1" t="s">
        <v>295</v>
      </c>
      <c r="G20" s="1" t="s">
        <v>296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297</v>
      </c>
      <c r="B21" s="1">
        <v>0.0</v>
      </c>
      <c r="C21" s="1" t="s">
        <v>298</v>
      </c>
      <c r="D21" s="1">
        <v>1.0</v>
      </c>
      <c r="E21" s="1" t="s">
        <v>299</v>
      </c>
      <c r="F21" s="1" t="s">
        <v>300</v>
      </c>
      <c r="G21" s="1" t="s">
        <v>301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302</v>
      </c>
      <c r="B22" s="1">
        <v>0.0</v>
      </c>
      <c r="C22" s="1" t="s">
        <v>303</v>
      </c>
      <c r="D22" s="1" t="s">
        <v>304</v>
      </c>
      <c r="E22" s="1" t="s">
        <v>305</v>
      </c>
      <c r="F22" s="1" t="s">
        <v>306</v>
      </c>
      <c r="G22" s="1" t="s">
        <v>307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308</v>
      </c>
      <c r="B23" s="1">
        <v>0.0</v>
      </c>
      <c r="C23" s="1" t="s">
        <v>309</v>
      </c>
      <c r="D23" s="1" t="s">
        <v>310</v>
      </c>
      <c r="E23" s="1" t="s">
        <v>311</v>
      </c>
      <c r="F23" s="1" t="s">
        <v>312</v>
      </c>
      <c r="G23" s="1" t="s">
        <v>313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314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315</v>
      </c>
      <c r="B25" s="1" t="s">
        <v>316</v>
      </c>
      <c r="C25" s="1" t="s">
        <v>317</v>
      </c>
      <c r="D25" s="1" t="s">
        <v>318</v>
      </c>
      <c r="E25" s="1" t="s">
        <v>319</v>
      </c>
      <c r="F25" s="1" t="s">
        <v>320</v>
      </c>
      <c r="G25" s="1" t="s">
        <v>118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321</v>
      </c>
      <c r="B26" s="1" t="s">
        <v>322</v>
      </c>
      <c r="C26" s="1" t="s">
        <v>323</v>
      </c>
      <c r="D26" s="1" t="s">
        <v>324</v>
      </c>
      <c r="E26" s="1" t="s">
        <v>325</v>
      </c>
      <c r="F26" s="1" t="s">
        <v>326</v>
      </c>
      <c r="G26" s="1" t="s">
        <v>327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328</v>
      </c>
      <c r="B27" s="1" t="s">
        <v>329</v>
      </c>
      <c r="C27" s="1" t="s">
        <v>330</v>
      </c>
      <c r="D27" s="1" t="s">
        <v>325</v>
      </c>
      <c r="E27" s="1" t="s">
        <v>331</v>
      </c>
      <c r="F27" s="1" t="s">
        <v>332</v>
      </c>
      <c r="G27" s="1" t="s">
        <v>333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334</v>
      </c>
      <c r="B28" s="1">
        <v>0.0</v>
      </c>
      <c r="C28" s="1" t="s">
        <v>335</v>
      </c>
      <c r="D28" s="1" t="s">
        <v>336</v>
      </c>
      <c r="E28" s="1" t="s">
        <v>337</v>
      </c>
      <c r="F28" s="1" t="s">
        <v>338</v>
      </c>
      <c r="G28" s="1" t="s">
        <v>339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340</v>
      </c>
      <c r="B29" s="1">
        <v>0.0</v>
      </c>
      <c r="C29" s="1" t="s">
        <v>341</v>
      </c>
      <c r="D29" s="1">
        <v>68.0</v>
      </c>
      <c r="E29" s="1" t="s">
        <v>342</v>
      </c>
      <c r="F29" s="1" t="s">
        <v>343</v>
      </c>
      <c r="G29" s="1" t="s">
        <v>344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345</v>
      </c>
      <c r="B30" s="1">
        <v>0.0</v>
      </c>
      <c r="C30" s="1" t="s">
        <v>346</v>
      </c>
      <c r="D30" s="1" t="s">
        <v>347</v>
      </c>
      <c r="E30" s="1" t="s">
        <v>348</v>
      </c>
      <c r="F30" s="1" t="s">
        <v>349</v>
      </c>
      <c r="G30" s="1" t="s">
        <v>350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351</v>
      </c>
      <c r="B31" s="1">
        <v>0.0</v>
      </c>
      <c r="C31" s="1" t="s">
        <v>352</v>
      </c>
      <c r="D31" s="1" t="s">
        <v>353</v>
      </c>
      <c r="E31" s="1" t="s">
        <v>354</v>
      </c>
      <c r="F31" s="1" t="s">
        <v>355</v>
      </c>
      <c r="G31" s="1" t="s">
        <v>356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357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358</v>
      </c>
      <c r="B33" s="1" t="s">
        <v>359</v>
      </c>
      <c r="C33" s="1" t="s">
        <v>360</v>
      </c>
      <c r="D33" s="1">
        <v>0.0</v>
      </c>
      <c r="E33" s="1" t="s">
        <v>361</v>
      </c>
      <c r="F33" s="1" t="s">
        <v>362</v>
      </c>
      <c r="G33" s="1" t="s">
        <v>363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364</v>
      </c>
      <c r="B34" s="1" t="s">
        <v>365</v>
      </c>
      <c r="C34" s="1" t="s">
        <v>366</v>
      </c>
      <c r="D34" s="1" t="s">
        <v>367</v>
      </c>
      <c r="E34" s="1" t="s">
        <v>368</v>
      </c>
      <c r="F34" s="1" t="s">
        <v>369</v>
      </c>
      <c r="G34" s="1" t="s">
        <v>370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371</v>
      </c>
      <c r="B35" s="1" t="s">
        <v>372</v>
      </c>
      <c r="C35" s="1" t="s">
        <v>373</v>
      </c>
      <c r="D35" s="1">
        <v>0.0</v>
      </c>
      <c r="E35" s="1" t="s">
        <v>374</v>
      </c>
      <c r="F35" s="1" t="s">
        <v>375</v>
      </c>
      <c r="G35" s="1" t="s">
        <v>376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377</v>
      </c>
      <c r="B36" s="1" t="s">
        <v>378</v>
      </c>
      <c r="C36" s="1" t="s">
        <v>379</v>
      </c>
      <c r="D36" s="1" t="s">
        <v>380</v>
      </c>
      <c r="E36" s="1" t="s">
        <v>381</v>
      </c>
      <c r="F36" s="1" t="s">
        <v>382</v>
      </c>
      <c r="G36" s="1" t="s">
        <v>383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384</v>
      </c>
      <c r="B37" s="1" t="s">
        <v>385</v>
      </c>
      <c r="C37" s="1" t="s">
        <v>386</v>
      </c>
      <c r="D37" s="1" t="s">
        <v>387</v>
      </c>
      <c r="E37" s="1" t="s">
        <v>388</v>
      </c>
      <c r="F37" s="1" t="s">
        <v>389</v>
      </c>
      <c r="G37" s="1" t="s">
        <v>390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391</v>
      </c>
      <c r="B38" s="1" t="s">
        <v>392</v>
      </c>
      <c r="C38" s="1" t="s">
        <v>327</v>
      </c>
      <c r="D38" s="1" t="s">
        <v>393</v>
      </c>
      <c r="E38" s="1" t="s">
        <v>394</v>
      </c>
      <c r="F38" s="1" t="s">
        <v>395</v>
      </c>
      <c r="G38" s="1" t="s">
        <v>396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397</v>
      </c>
      <c r="B39" s="1" t="s">
        <v>398</v>
      </c>
      <c r="C39" s="1" t="s">
        <v>399</v>
      </c>
      <c r="D39" s="1" t="s">
        <v>400</v>
      </c>
      <c r="E39" s="1" t="s">
        <v>401</v>
      </c>
      <c r="F39" s="1" t="s">
        <v>402</v>
      </c>
      <c r="G39" s="1" t="s">
        <v>403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404</v>
      </c>
      <c r="B40" s="1">
        <v>3.0</v>
      </c>
      <c r="C40" s="1" t="s">
        <v>405</v>
      </c>
      <c r="D40" s="1" t="s">
        <v>406</v>
      </c>
      <c r="E40" s="1" t="s">
        <v>407</v>
      </c>
      <c r="F40" s="1" t="s">
        <v>408</v>
      </c>
      <c r="G40" s="1" t="s">
        <v>409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410</v>
      </c>
      <c r="B41" s="1" t="s">
        <v>411</v>
      </c>
      <c r="C41" s="1" t="s">
        <v>412</v>
      </c>
      <c r="D41" s="1" t="s">
        <v>413</v>
      </c>
      <c r="E41" s="1" t="s">
        <v>414</v>
      </c>
      <c r="F41" s="1" t="s">
        <v>415</v>
      </c>
      <c r="G41" s="1" t="s">
        <v>416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417</v>
      </c>
      <c r="B42" s="1" t="s">
        <v>418</v>
      </c>
      <c r="C42" s="1" t="s">
        <v>419</v>
      </c>
      <c r="D42" s="1" t="s">
        <v>420</v>
      </c>
      <c r="E42" s="1" t="s">
        <v>421</v>
      </c>
      <c r="F42" s="1" t="s">
        <v>422</v>
      </c>
      <c r="G42" s="1" t="s">
        <v>423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424</v>
      </c>
      <c r="B43" s="1" t="s">
        <v>110</v>
      </c>
      <c r="C43" s="1" t="s">
        <v>425</v>
      </c>
      <c r="D43" s="1" t="s">
        <v>426</v>
      </c>
      <c r="E43" s="1" t="s">
        <v>393</v>
      </c>
      <c r="F43" s="1" t="s">
        <v>427</v>
      </c>
      <c r="G43" s="1" t="s">
        <v>428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429</v>
      </c>
      <c r="B44" s="1" t="s">
        <v>430</v>
      </c>
      <c r="C44" s="1" t="s">
        <v>431</v>
      </c>
      <c r="D44" s="1" t="s">
        <v>432</v>
      </c>
      <c r="E44" s="1" t="s">
        <v>433</v>
      </c>
      <c r="F44" s="1" t="s">
        <v>434</v>
      </c>
      <c r="G44" s="1" t="s">
        <v>435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436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437</v>
      </c>
      <c r="B46" s="1">
        <v>0.0</v>
      </c>
      <c r="C46" s="1" t="s">
        <v>438</v>
      </c>
      <c r="D46" s="1" t="s">
        <v>439</v>
      </c>
      <c r="E46" s="1" t="s">
        <v>440</v>
      </c>
      <c r="F46" s="1" t="s">
        <v>441</v>
      </c>
      <c r="G46" s="1" t="s">
        <v>442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443</v>
      </c>
      <c r="B47" s="1">
        <v>0.0</v>
      </c>
      <c r="C47" s="1" t="s">
        <v>444</v>
      </c>
      <c r="D47" s="1" t="s">
        <v>445</v>
      </c>
      <c r="E47" s="1" t="s">
        <v>446</v>
      </c>
      <c r="F47" s="1" t="s">
        <v>447</v>
      </c>
      <c r="G47" s="1" t="s">
        <v>448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449</v>
      </c>
      <c r="B48" s="1">
        <v>0.0</v>
      </c>
      <c r="C48" s="1" t="s">
        <v>450</v>
      </c>
      <c r="D48" s="1" t="s">
        <v>451</v>
      </c>
      <c r="E48" s="1" t="s">
        <v>452</v>
      </c>
      <c r="F48" s="1" t="s">
        <v>453</v>
      </c>
      <c r="G48" s="1" t="s">
        <v>454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455</v>
      </c>
      <c r="B49" s="1">
        <v>0.0</v>
      </c>
      <c r="C49" s="1" t="s">
        <v>456</v>
      </c>
      <c r="D49" s="1">
        <v>0.0</v>
      </c>
      <c r="E49" s="1" t="s">
        <v>457</v>
      </c>
      <c r="F49" s="1" t="s">
        <v>458</v>
      </c>
      <c r="G49" s="1" t="s">
        <v>459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460</v>
      </c>
      <c r="B50" s="1">
        <v>0.0</v>
      </c>
      <c r="C50" s="1" t="s">
        <v>456</v>
      </c>
      <c r="D50" s="1">
        <v>0.0</v>
      </c>
      <c r="E50" s="1" t="s">
        <v>461</v>
      </c>
      <c r="F50" s="1" t="s">
        <v>462</v>
      </c>
      <c r="G50" s="1" t="s">
        <v>459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463</v>
      </c>
      <c r="B51" s="1">
        <v>0.0</v>
      </c>
      <c r="C51" s="1">
        <v>2.0</v>
      </c>
      <c r="D51" s="1" t="s">
        <v>464</v>
      </c>
      <c r="E51" s="1" t="s">
        <v>465</v>
      </c>
      <c r="F51" s="1" t="s">
        <v>466</v>
      </c>
      <c r="G51" s="1" t="s">
        <v>467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468</v>
      </c>
      <c r="B52" s="1">
        <v>0.0</v>
      </c>
      <c r="C52" s="1">
        <v>2.0</v>
      </c>
      <c r="D52" s="1" t="s">
        <v>469</v>
      </c>
      <c r="E52" s="1" t="s">
        <v>470</v>
      </c>
      <c r="F52" s="1" t="s">
        <v>471</v>
      </c>
      <c r="G52" s="1" t="s">
        <v>472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473</v>
      </c>
      <c r="B53" s="1">
        <v>0.0</v>
      </c>
      <c r="C53" s="1" t="s">
        <v>474</v>
      </c>
      <c r="D53" s="1" t="s">
        <v>475</v>
      </c>
      <c r="E53" s="1" t="s">
        <v>476</v>
      </c>
      <c r="F53" s="1" t="s">
        <v>477</v>
      </c>
      <c r="G53" s="1" t="s">
        <v>478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479</v>
      </c>
      <c r="B54" s="1">
        <v>0.0</v>
      </c>
      <c r="C54" s="1">
        <v>0.0</v>
      </c>
      <c r="D54" s="1">
        <v>0.0</v>
      </c>
      <c r="E54" s="1" t="s">
        <v>480</v>
      </c>
      <c r="F54" s="1" t="s">
        <v>481</v>
      </c>
      <c r="G54" s="1" t="s">
        <v>482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483</v>
      </c>
      <c r="B55" s="1">
        <v>0.0</v>
      </c>
      <c r="C55" s="1" t="s">
        <v>484</v>
      </c>
      <c r="D55" s="1" t="s">
        <v>485</v>
      </c>
      <c r="E55" s="1" t="s">
        <v>486</v>
      </c>
      <c r="F55" s="1" t="s">
        <v>487</v>
      </c>
      <c r="G55" s="1" t="s">
        <v>488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489</v>
      </c>
      <c r="B56" s="1">
        <v>0.0</v>
      </c>
      <c r="C56" s="1" t="s">
        <v>490</v>
      </c>
      <c r="D56" s="1" t="s">
        <v>491</v>
      </c>
      <c r="E56" s="1" t="s">
        <v>492</v>
      </c>
      <c r="F56" s="1" t="s">
        <v>493</v>
      </c>
      <c r="G56" s="1" t="s">
        <v>494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495</v>
      </c>
      <c r="B57" s="1">
        <v>0.0</v>
      </c>
      <c r="C57" s="1" t="s">
        <v>496</v>
      </c>
      <c r="D57" s="1" t="s">
        <v>497</v>
      </c>
      <c r="E57" s="1" t="s">
        <v>498</v>
      </c>
      <c r="F57" s="1" t="s">
        <v>499</v>
      </c>
      <c r="G57" s="1" t="s">
        <v>500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501</v>
      </c>
      <c r="B58" s="1">
        <v>0.0</v>
      </c>
      <c r="C58" s="1" t="s">
        <v>502</v>
      </c>
      <c r="D58" s="1" t="s">
        <v>503</v>
      </c>
      <c r="E58" s="1" t="s">
        <v>504</v>
      </c>
      <c r="F58" s="1">
        <v>16.0</v>
      </c>
      <c r="G58" s="1" t="s">
        <v>505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506</v>
      </c>
      <c r="B59" s="1">
        <v>0.0</v>
      </c>
      <c r="C59" s="1" t="s">
        <v>507</v>
      </c>
      <c r="D59" s="1" t="s">
        <v>508</v>
      </c>
      <c r="E59" s="1">
        <v>0.0</v>
      </c>
      <c r="F59" s="1" t="s">
        <v>509</v>
      </c>
      <c r="G59" s="1" t="s">
        <v>510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511</v>
      </c>
      <c r="B60" s="1">
        <v>0.0</v>
      </c>
      <c r="C60" s="1" t="s">
        <v>512</v>
      </c>
      <c r="D60" s="1" t="s">
        <v>513</v>
      </c>
      <c r="E60" s="1">
        <v>-38.0</v>
      </c>
      <c r="F60" s="1" t="s">
        <v>514</v>
      </c>
      <c r="G60" s="1" t="s">
        <v>515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516</v>
      </c>
      <c r="B61" s="1">
        <v>0.0</v>
      </c>
      <c r="C61" s="1" t="s">
        <v>517</v>
      </c>
      <c r="D61" s="1" t="s">
        <v>518</v>
      </c>
      <c r="E61" s="1" t="s">
        <v>519</v>
      </c>
      <c r="F61" s="1" t="s">
        <v>520</v>
      </c>
      <c r="G61" s="1" t="s">
        <v>521</v>
      </c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522</v>
      </c>
      <c r="B62" s="1">
        <v>0.0</v>
      </c>
      <c r="C62" s="1" t="s">
        <v>523</v>
      </c>
      <c r="D62" s="1" t="s">
        <v>524</v>
      </c>
      <c r="E62" s="1" t="s">
        <v>525</v>
      </c>
      <c r="F62" s="1" t="s">
        <v>526</v>
      </c>
      <c r="G62" s="1" t="s">
        <v>527</v>
      </c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528</v>
      </c>
      <c r="B63" s="1">
        <v>0.0</v>
      </c>
      <c r="C63" s="1">
        <v>0.0</v>
      </c>
      <c r="D63" s="1" t="s">
        <v>277</v>
      </c>
      <c r="E63" s="1" t="s">
        <v>529</v>
      </c>
      <c r="F63" s="1" t="s">
        <v>530</v>
      </c>
      <c r="G63" s="1" t="s">
        <v>531</v>
      </c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532</v>
      </c>
      <c r="B64" s="1">
        <v>0.0</v>
      </c>
      <c r="C64" s="1">
        <v>0.0</v>
      </c>
      <c r="D64" s="1" t="s">
        <v>533</v>
      </c>
      <c r="E64" s="1" t="s">
        <v>534</v>
      </c>
      <c r="F64" s="1" t="s">
        <v>535</v>
      </c>
      <c r="G64" s="1" t="s">
        <v>536</v>
      </c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537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538</v>
      </c>
      <c r="B66" s="1">
        <v>0.0</v>
      </c>
      <c r="C66" s="1">
        <v>0.0</v>
      </c>
      <c r="D66" s="1" t="s">
        <v>539</v>
      </c>
      <c r="E66" s="1" t="s">
        <v>540</v>
      </c>
      <c r="F66" s="1" t="s">
        <v>541</v>
      </c>
      <c r="G66" s="1" t="s">
        <v>542</v>
      </c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543</v>
      </c>
      <c r="B67" s="1">
        <v>0.0</v>
      </c>
      <c r="C67" s="1">
        <v>0.0</v>
      </c>
      <c r="D67" s="1" t="s">
        <v>544</v>
      </c>
      <c r="E67" s="1" t="s">
        <v>545</v>
      </c>
      <c r="F67" s="1" t="s">
        <v>546</v>
      </c>
      <c r="G67" s="1" t="s">
        <v>547</v>
      </c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548</v>
      </c>
      <c r="B68" s="1">
        <v>0.0</v>
      </c>
      <c r="C68" s="1">
        <v>0.0</v>
      </c>
      <c r="D68" s="1" t="s">
        <v>549</v>
      </c>
      <c r="E68" s="1" t="s">
        <v>550</v>
      </c>
      <c r="F68" s="1" t="s">
        <v>551</v>
      </c>
      <c r="G68" s="1" t="s">
        <v>552</v>
      </c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553</v>
      </c>
      <c r="B69" s="1">
        <v>0.0</v>
      </c>
      <c r="C69" s="1">
        <v>0.0</v>
      </c>
      <c r="D69" s="1" t="s">
        <v>554</v>
      </c>
      <c r="E69" s="1">
        <v>0.0</v>
      </c>
      <c r="F69" s="1" t="s">
        <v>555</v>
      </c>
      <c r="G69" s="1" t="s">
        <v>556</v>
      </c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557</v>
      </c>
      <c r="B70" s="1">
        <v>0.0</v>
      </c>
      <c r="C70" s="1">
        <v>0.0</v>
      </c>
      <c r="D70" s="1" t="s">
        <v>558</v>
      </c>
      <c r="E70" s="1">
        <v>0.0</v>
      </c>
      <c r="F70" s="1" t="s">
        <v>559</v>
      </c>
      <c r="G70" s="1" t="s">
        <v>560</v>
      </c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561</v>
      </c>
      <c r="B71" s="1">
        <v>0.0</v>
      </c>
      <c r="C71" s="1">
        <v>0.0</v>
      </c>
      <c r="D71" s="1">
        <v>0.0</v>
      </c>
      <c r="E71" s="1" t="s">
        <v>562</v>
      </c>
      <c r="F71" s="1" t="s">
        <v>563</v>
      </c>
      <c r="G71" s="1" t="s">
        <v>564</v>
      </c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565</v>
      </c>
      <c r="B72" s="1">
        <v>0.0</v>
      </c>
      <c r="C72" s="1">
        <v>0.0</v>
      </c>
      <c r="D72" s="1">
        <v>0.0</v>
      </c>
      <c r="E72" s="1" t="s">
        <v>566</v>
      </c>
      <c r="F72" s="1" t="s">
        <v>567</v>
      </c>
      <c r="G72" s="1" t="s">
        <v>568</v>
      </c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569</v>
      </c>
      <c r="B73" s="1">
        <v>0.0</v>
      </c>
      <c r="C73" s="1">
        <v>0.0</v>
      </c>
      <c r="D73" s="1" t="s">
        <v>570</v>
      </c>
      <c r="E73" s="1" t="s">
        <v>571</v>
      </c>
      <c r="F73" s="1" t="s">
        <v>572</v>
      </c>
      <c r="G73" s="1" t="s">
        <v>573</v>
      </c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574</v>
      </c>
      <c r="B74" s="1">
        <v>0.0</v>
      </c>
      <c r="C74" s="1">
        <v>0.0</v>
      </c>
      <c r="D74" s="1">
        <v>0.0</v>
      </c>
      <c r="E74" s="1">
        <v>0.0</v>
      </c>
      <c r="F74" s="1" t="s">
        <v>575</v>
      </c>
      <c r="G74" s="1" t="s">
        <v>576</v>
      </c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577</v>
      </c>
      <c r="B75" s="1">
        <v>0.0</v>
      </c>
      <c r="C75" s="1">
        <v>0.0</v>
      </c>
      <c r="D75" s="1" t="s">
        <v>578</v>
      </c>
      <c r="E75" s="1" t="s">
        <v>579</v>
      </c>
      <c r="F75" s="1" t="s">
        <v>580</v>
      </c>
      <c r="G75" s="1" t="s">
        <v>581</v>
      </c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582</v>
      </c>
      <c r="B76" s="1">
        <v>0.0</v>
      </c>
      <c r="C76" s="1">
        <v>0.0</v>
      </c>
      <c r="D76" s="1" t="s">
        <v>583</v>
      </c>
      <c r="E76" s="1" t="s">
        <v>584</v>
      </c>
      <c r="F76" s="1" t="s">
        <v>585</v>
      </c>
      <c r="G76" s="1" t="s">
        <v>586</v>
      </c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587</v>
      </c>
      <c r="B77" s="1">
        <v>0.0</v>
      </c>
      <c r="C77" s="1">
        <v>0.0</v>
      </c>
      <c r="D77" s="1" t="s">
        <v>588</v>
      </c>
      <c r="E77" s="1" t="s">
        <v>589</v>
      </c>
      <c r="F77" s="1" t="s">
        <v>590</v>
      </c>
      <c r="G77" s="1">
        <v>-6.0</v>
      </c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591</v>
      </c>
      <c r="B78" s="1">
        <v>0.0</v>
      </c>
      <c r="C78" s="1">
        <v>0.0</v>
      </c>
      <c r="D78" s="1" t="s">
        <v>592</v>
      </c>
      <c r="E78" s="1" t="s">
        <v>593</v>
      </c>
      <c r="F78" s="1" t="s">
        <v>594</v>
      </c>
      <c r="G78" s="1" t="s">
        <v>595</v>
      </c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596</v>
      </c>
      <c r="B79" s="1">
        <v>0.0</v>
      </c>
      <c r="C79" s="1">
        <v>0.0</v>
      </c>
      <c r="D79" s="1" t="s">
        <v>597</v>
      </c>
      <c r="E79" s="1" t="s">
        <v>598</v>
      </c>
      <c r="F79" s="1" t="s">
        <v>599</v>
      </c>
      <c r="G79" s="1" t="s">
        <v>600</v>
      </c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601</v>
      </c>
      <c r="B80" s="1">
        <v>0.0</v>
      </c>
      <c r="C80" s="1">
        <v>0.0</v>
      </c>
      <c r="D80" s="1" t="s">
        <v>602</v>
      </c>
      <c r="E80" s="1" t="s">
        <v>603</v>
      </c>
      <c r="F80" s="1">
        <v>0.0</v>
      </c>
      <c r="G80" s="1" t="s">
        <v>604</v>
      </c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605</v>
      </c>
      <c r="B81" s="1">
        <v>0.0</v>
      </c>
      <c r="C81" s="1">
        <v>0.0</v>
      </c>
      <c r="D81" s="1" t="s">
        <v>606</v>
      </c>
      <c r="E81" s="1" t="s">
        <v>607</v>
      </c>
      <c r="F81" s="1" t="s">
        <v>608</v>
      </c>
      <c r="G81" s="1" t="s">
        <v>609</v>
      </c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610</v>
      </c>
      <c r="B82" s="1">
        <v>0.0</v>
      </c>
      <c r="C82" s="1">
        <v>0.0</v>
      </c>
      <c r="D82" s="1" t="s">
        <v>611</v>
      </c>
      <c r="E82" s="1" t="s">
        <v>612</v>
      </c>
      <c r="F82" s="1" t="s">
        <v>613</v>
      </c>
      <c r="G82" s="1" t="s">
        <v>614</v>
      </c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615</v>
      </c>
      <c r="B83" s="1">
        <v>0.0</v>
      </c>
      <c r="C83" s="1">
        <v>0.0</v>
      </c>
      <c r="D83" s="1">
        <v>0.0</v>
      </c>
      <c r="E83" s="1" t="s">
        <v>616</v>
      </c>
      <c r="F83" s="1" t="s">
        <v>617</v>
      </c>
      <c r="G83" s="1" t="s">
        <v>618</v>
      </c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619</v>
      </c>
      <c r="B84" s="1">
        <v>0.0</v>
      </c>
      <c r="C84" s="1">
        <v>0.0</v>
      </c>
      <c r="D84" s="1">
        <v>0.0</v>
      </c>
      <c r="E84" s="1" t="s">
        <v>620</v>
      </c>
      <c r="F84" s="1" t="s">
        <v>621</v>
      </c>
      <c r="G84" s="1" t="s">
        <v>477</v>
      </c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622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623</v>
      </c>
      <c r="B86" s="1">
        <v>0.0</v>
      </c>
      <c r="C86" s="1">
        <v>0.0</v>
      </c>
      <c r="D86" s="1">
        <v>0.0</v>
      </c>
      <c r="E86" s="1" t="s">
        <v>624</v>
      </c>
      <c r="F86" s="1" t="s">
        <v>625</v>
      </c>
      <c r="G86" s="1" t="s">
        <v>626</v>
      </c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627</v>
      </c>
      <c r="B87" s="1">
        <v>0.0</v>
      </c>
      <c r="C87" s="1">
        <v>0.0</v>
      </c>
      <c r="D87" s="1">
        <v>0.0</v>
      </c>
      <c r="E87" s="1" t="s">
        <v>628</v>
      </c>
      <c r="F87" s="1" t="s">
        <v>293</v>
      </c>
      <c r="G87" s="1" t="s">
        <v>629</v>
      </c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630</v>
      </c>
      <c r="B88" s="1">
        <v>0.0</v>
      </c>
      <c r="C88" s="1">
        <v>0.0</v>
      </c>
      <c r="D88" s="1">
        <v>0.0</v>
      </c>
      <c r="E88" s="1" t="s">
        <v>631</v>
      </c>
      <c r="F88" s="1">
        <v>-41.0</v>
      </c>
      <c r="G88" s="1" t="s">
        <v>632</v>
      </c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633</v>
      </c>
      <c r="B89" s="1">
        <v>0.0</v>
      </c>
      <c r="C89" s="1">
        <v>0.0</v>
      </c>
      <c r="D89" s="1">
        <v>0.0</v>
      </c>
      <c r="E89" s="1" t="s">
        <v>634</v>
      </c>
      <c r="F89" s="1" t="s">
        <v>635</v>
      </c>
      <c r="G89" s="1" t="s">
        <v>636</v>
      </c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637</v>
      </c>
      <c r="B90" s="1">
        <v>0.0</v>
      </c>
      <c r="C90" s="1">
        <v>0.0</v>
      </c>
      <c r="D90" s="1">
        <v>0.0</v>
      </c>
      <c r="E90" s="1" t="s">
        <v>638</v>
      </c>
      <c r="F90" s="1" t="s">
        <v>635</v>
      </c>
      <c r="G90" s="1" t="s">
        <v>639</v>
      </c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640</v>
      </c>
      <c r="B91" s="1">
        <v>0.0</v>
      </c>
      <c r="C91" s="1">
        <v>0.0</v>
      </c>
      <c r="D91" s="1">
        <v>0.0</v>
      </c>
      <c r="E91" s="1" t="s">
        <v>641</v>
      </c>
      <c r="F91" s="1" t="s">
        <v>642</v>
      </c>
      <c r="G91" s="1" t="s">
        <v>643</v>
      </c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644</v>
      </c>
      <c r="B92" s="1">
        <v>0.0</v>
      </c>
      <c r="C92" s="1">
        <v>0.0</v>
      </c>
      <c r="D92" s="1">
        <v>0.0</v>
      </c>
      <c r="E92" s="1" t="s">
        <v>645</v>
      </c>
      <c r="F92" s="1" t="s">
        <v>646</v>
      </c>
      <c r="G92" s="1" t="s">
        <v>647</v>
      </c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648</v>
      </c>
      <c r="B93" s="1">
        <v>0.0</v>
      </c>
      <c r="C93" s="1">
        <v>0.0</v>
      </c>
      <c r="D93" s="1">
        <v>0.0</v>
      </c>
      <c r="E93" s="1" t="s">
        <v>649</v>
      </c>
      <c r="F93" s="1" t="s">
        <v>650</v>
      </c>
      <c r="G93" s="1" t="s">
        <v>651</v>
      </c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652</v>
      </c>
      <c r="B94" s="1">
        <v>0.0</v>
      </c>
      <c r="C94" s="1">
        <v>0.0</v>
      </c>
      <c r="D94" s="1">
        <v>0.0</v>
      </c>
      <c r="E94" s="1">
        <v>0.0</v>
      </c>
      <c r="F94" s="1">
        <v>0.0</v>
      </c>
      <c r="G94" s="1" t="s">
        <v>653</v>
      </c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654</v>
      </c>
      <c r="B95" s="1">
        <v>0.0</v>
      </c>
      <c r="C95" s="1">
        <v>0.0</v>
      </c>
      <c r="D95" s="1">
        <v>0.0</v>
      </c>
      <c r="E95" s="1" t="s">
        <v>655</v>
      </c>
      <c r="F95" s="1" t="s">
        <v>293</v>
      </c>
      <c r="G95" s="1" t="s">
        <v>656</v>
      </c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657</v>
      </c>
      <c r="B96" s="1">
        <v>0.0</v>
      </c>
      <c r="C96" s="1">
        <v>0.0</v>
      </c>
      <c r="D96" s="1">
        <v>0.0</v>
      </c>
      <c r="E96" s="1" t="s">
        <v>658</v>
      </c>
      <c r="F96" s="1" t="s">
        <v>659</v>
      </c>
      <c r="G96" s="1" t="s">
        <v>660</v>
      </c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661</v>
      </c>
      <c r="B97" s="1">
        <v>0.0</v>
      </c>
      <c r="C97" s="1">
        <v>0.0</v>
      </c>
      <c r="D97" s="1">
        <v>0.0</v>
      </c>
      <c r="E97" s="1" t="s">
        <v>662</v>
      </c>
      <c r="F97" s="1" t="s">
        <v>663</v>
      </c>
      <c r="G97" s="1" t="s">
        <v>664</v>
      </c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665</v>
      </c>
      <c r="B98" s="1">
        <v>0.0</v>
      </c>
      <c r="C98" s="1">
        <v>0.0</v>
      </c>
      <c r="D98" s="1">
        <v>0.0</v>
      </c>
      <c r="E98" s="1" t="s">
        <v>666</v>
      </c>
      <c r="F98" s="1" t="s">
        <v>667</v>
      </c>
      <c r="G98" s="1" t="s">
        <v>668</v>
      </c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669</v>
      </c>
      <c r="B99" s="1">
        <v>0.0</v>
      </c>
      <c r="C99" s="1">
        <v>0.0</v>
      </c>
      <c r="D99" s="1">
        <v>0.0</v>
      </c>
      <c r="E99" s="1" t="s">
        <v>670</v>
      </c>
      <c r="F99" s="1" t="s">
        <v>671</v>
      </c>
      <c r="G99" s="1" t="s">
        <v>672</v>
      </c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673</v>
      </c>
      <c r="B100" s="1">
        <v>0.0</v>
      </c>
      <c r="C100" s="1">
        <v>0.0</v>
      </c>
      <c r="D100" s="1">
        <v>0.0</v>
      </c>
      <c r="E100" s="1" t="s">
        <v>674</v>
      </c>
      <c r="F100" s="1" t="s">
        <v>675</v>
      </c>
      <c r="G100" s="1">
        <v>0.0</v>
      </c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676</v>
      </c>
      <c r="B101" s="1">
        <v>0.0</v>
      </c>
      <c r="C101" s="1">
        <v>0.0</v>
      </c>
      <c r="D101" s="1">
        <v>0.0</v>
      </c>
      <c r="E101" s="1" t="s">
        <v>677</v>
      </c>
      <c r="F101" s="1" t="s">
        <v>678</v>
      </c>
      <c r="G101" s="1" t="s">
        <v>679</v>
      </c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680</v>
      </c>
      <c r="B102" s="1">
        <v>0.0</v>
      </c>
      <c r="C102" s="1">
        <v>0.0</v>
      </c>
      <c r="D102" s="1">
        <v>0.0</v>
      </c>
      <c r="E102" s="1" t="s">
        <v>681</v>
      </c>
      <c r="F102" s="1" t="s">
        <v>682</v>
      </c>
      <c r="G102" s="1" t="s">
        <v>683</v>
      </c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684</v>
      </c>
      <c r="B103" s="1">
        <v>0.0</v>
      </c>
      <c r="C103" s="1">
        <v>0.0</v>
      </c>
      <c r="D103" s="1">
        <v>0.0</v>
      </c>
      <c r="E103" s="1">
        <v>0.0</v>
      </c>
      <c r="F103" s="1" t="s">
        <v>685</v>
      </c>
      <c r="G103" s="1" t="s">
        <v>686</v>
      </c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687</v>
      </c>
      <c r="B104" s="1">
        <v>0.0</v>
      </c>
      <c r="C104" s="1">
        <v>0.0</v>
      </c>
      <c r="D104" s="1">
        <v>0.0</v>
      </c>
      <c r="E104" s="1">
        <v>0.0</v>
      </c>
      <c r="F104" s="1" t="s">
        <v>688</v>
      </c>
      <c r="G104" s="1" t="s">
        <v>689</v>
      </c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690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691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 t="s">
        <v>692</v>
      </c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693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694</v>
      </c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695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 t="s">
        <v>696</v>
      </c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697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 t="s">
        <v>698</v>
      </c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699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 t="s">
        <v>698</v>
      </c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700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 t="s">
        <v>701</v>
      </c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702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 t="s">
        <v>703</v>
      </c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704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 t="s">
        <v>705</v>
      </c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706</v>
      </c>
      <c r="B114" s="1">
        <v>0.0</v>
      </c>
      <c r="C114" s="1">
        <v>0.0</v>
      </c>
      <c r="D114" s="1">
        <v>0.0</v>
      </c>
      <c r="E114" s="1">
        <v>0.0</v>
      </c>
      <c r="F114" s="1">
        <v>0.0</v>
      </c>
      <c r="G114" s="1" t="s">
        <v>707</v>
      </c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708</v>
      </c>
      <c r="B115" s="1">
        <v>0.0</v>
      </c>
      <c r="C115" s="1">
        <v>0.0</v>
      </c>
      <c r="D115" s="1">
        <v>0.0</v>
      </c>
      <c r="E115" s="1">
        <v>0.0</v>
      </c>
      <c r="F115" s="1">
        <v>0.0</v>
      </c>
      <c r="G115" s="1" t="s">
        <v>709</v>
      </c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710</v>
      </c>
      <c r="B116" s="1">
        <v>0.0</v>
      </c>
      <c r="C116" s="1">
        <v>0.0</v>
      </c>
      <c r="D116" s="1">
        <v>0.0</v>
      </c>
      <c r="E116" s="1">
        <v>0.0</v>
      </c>
      <c r="F116" s="1">
        <v>0.0</v>
      </c>
      <c r="G116" s="1" t="s">
        <v>711</v>
      </c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712</v>
      </c>
      <c r="B117" s="1">
        <v>0.0</v>
      </c>
      <c r="C117" s="1">
        <v>0.0</v>
      </c>
      <c r="D117" s="1">
        <v>0.0</v>
      </c>
      <c r="E117" s="1">
        <v>0.0</v>
      </c>
      <c r="F117" s="1">
        <v>0.0</v>
      </c>
      <c r="G117" s="1" t="s">
        <v>713</v>
      </c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714</v>
      </c>
      <c r="B118" s="1">
        <v>0.0</v>
      </c>
      <c r="C118" s="1">
        <v>0.0</v>
      </c>
      <c r="D118" s="1">
        <v>0.0</v>
      </c>
      <c r="E118" s="1">
        <v>0.0</v>
      </c>
      <c r="F118" s="1">
        <v>0.0</v>
      </c>
      <c r="G118" s="1" t="s">
        <v>715</v>
      </c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716</v>
      </c>
      <c r="B119" s="1">
        <v>0.0</v>
      </c>
      <c r="C119" s="1">
        <v>0.0</v>
      </c>
      <c r="D119" s="1">
        <v>0.0</v>
      </c>
      <c r="E119" s="1">
        <v>0.0</v>
      </c>
      <c r="F119" s="1">
        <v>0.0</v>
      </c>
      <c r="G119" s="1" t="s">
        <v>717</v>
      </c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718</v>
      </c>
      <c r="B120" s="1">
        <v>0.0</v>
      </c>
      <c r="C120" s="1">
        <v>0.0</v>
      </c>
      <c r="D120" s="1">
        <v>0.0</v>
      </c>
      <c r="E120" s="1">
        <v>0.0</v>
      </c>
      <c r="F120" s="1">
        <v>0.0</v>
      </c>
      <c r="G120" s="1" t="s">
        <v>719</v>
      </c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720</v>
      </c>
      <c r="B121" s="1">
        <v>0.0</v>
      </c>
      <c r="C121" s="1">
        <v>0.0</v>
      </c>
      <c r="D121" s="1">
        <v>0.0</v>
      </c>
      <c r="E121" s="1">
        <v>0.0</v>
      </c>
      <c r="F121" s="1">
        <v>0.0</v>
      </c>
      <c r="G121" s="1" t="s">
        <v>721</v>
      </c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 t="s">
        <v>722</v>
      </c>
      <c r="C1" s="1" t="s">
        <v>723</v>
      </c>
      <c r="D1" s="1" t="s">
        <v>724</v>
      </c>
      <c r="E1" s="1" t="s">
        <v>725</v>
      </c>
      <c r="F1" s="1" t="s">
        <v>726</v>
      </c>
      <c r="G1" s="1" t="s">
        <v>727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728</v>
      </c>
      <c r="B2" s="1" t="s">
        <v>729</v>
      </c>
      <c r="C2" s="1" t="s">
        <v>730</v>
      </c>
      <c r="D2" s="1" t="s">
        <v>731</v>
      </c>
      <c r="E2" s="1" t="s">
        <v>732</v>
      </c>
      <c r="F2" s="1" t="s">
        <v>732</v>
      </c>
      <c r="G2" s="1" t="s">
        <v>733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734</v>
      </c>
      <c r="B3" s="1" t="s">
        <v>733</v>
      </c>
      <c r="C3" s="1" t="s">
        <v>735</v>
      </c>
      <c r="D3" s="1" t="s">
        <v>736</v>
      </c>
      <c r="E3" s="1" t="s">
        <v>737</v>
      </c>
      <c r="F3" s="1" t="s">
        <v>738</v>
      </c>
      <c r="G3" s="1" t="s">
        <v>733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739</v>
      </c>
      <c r="B4" s="1" t="s">
        <v>729</v>
      </c>
      <c r="C4" s="1" t="s">
        <v>730</v>
      </c>
      <c r="D4" s="1" t="s">
        <v>731</v>
      </c>
      <c r="E4" s="1" t="s">
        <v>732</v>
      </c>
      <c r="F4" s="1" t="s">
        <v>732</v>
      </c>
      <c r="G4" s="1" t="s">
        <v>732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734</v>
      </c>
      <c r="B5" s="1" t="s">
        <v>733</v>
      </c>
      <c r="C5" s="1" t="s">
        <v>735</v>
      </c>
      <c r="D5" s="1" t="s">
        <v>736</v>
      </c>
      <c r="E5" s="1" t="s">
        <v>737</v>
      </c>
      <c r="F5" s="1" t="s">
        <v>738</v>
      </c>
      <c r="G5" s="1" t="s">
        <v>738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740</v>
      </c>
      <c r="B6" s="1" t="s">
        <v>741</v>
      </c>
      <c r="C6" s="1" t="s">
        <v>742</v>
      </c>
      <c r="D6" s="1" t="s">
        <v>743</v>
      </c>
      <c r="E6" s="1" t="s">
        <v>744</v>
      </c>
      <c r="F6" s="1" t="s">
        <v>745</v>
      </c>
      <c r="G6" s="1" t="s">
        <v>746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747</v>
      </c>
      <c r="B7" s="1" t="s">
        <v>733</v>
      </c>
      <c r="C7" s="1" t="s">
        <v>748</v>
      </c>
      <c r="D7" s="1" t="s">
        <v>749</v>
      </c>
      <c r="E7" s="1" t="s">
        <v>750</v>
      </c>
      <c r="F7" s="1" t="s">
        <v>751</v>
      </c>
      <c r="G7" s="1" t="s">
        <v>752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753</v>
      </c>
      <c r="B8" s="1" t="s">
        <v>754</v>
      </c>
      <c r="C8" s="1" t="s">
        <v>755</v>
      </c>
      <c r="D8" s="1" t="s">
        <v>756</v>
      </c>
      <c r="E8" s="1" t="s">
        <v>757</v>
      </c>
      <c r="F8" s="1" t="s">
        <v>758</v>
      </c>
      <c r="G8" s="1" t="s">
        <v>759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760</v>
      </c>
      <c r="B9" s="1" t="s">
        <v>761</v>
      </c>
      <c r="C9" s="1" t="s">
        <v>762</v>
      </c>
      <c r="D9" s="1" t="s">
        <v>763</v>
      </c>
      <c r="E9" s="1" t="s">
        <v>763</v>
      </c>
      <c r="F9" s="1" t="s">
        <v>764</v>
      </c>
      <c r="G9" s="1" t="s">
        <v>765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766</v>
      </c>
      <c r="B10" s="1" t="s">
        <v>767</v>
      </c>
      <c r="C10" s="1" t="s">
        <v>767</v>
      </c>
      <c r="D10" s="1" t="s">
        <v>767</v>
      </c>
      <c r="E10" s="1" t="s">
        <v>763</v>
      </c>
      <c r="F10" s="1" t="s">
        <v>764</v>
      </c>
      <c r="G10" s="1" t="s">
        <v>765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768</v>
      </c>
      <c r="B11" s="1" t="s">
        <v>769</v>
      </c>
      <c r="C11" s="1" t="s">
        <v>767</v>
      </c>
      <c r="D11" s="1" t="s">
        <v>767</v>
      </c>
      <c r="E11" s="1" t="s">
        <v>770</v>
      </c>
      <c r="F11" s="1" t="s">
        <v>771</v>
      </c>
      <c r="G11" s="1" t="s">
        <v>772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773</v>
      </c>
      <c r="B12" s="1" t="s">
        <v>769</v>
      </c>
      <c r="C12" s="1" t="s">
        <v>769</v>
      </c>
      <c r="D12" s="1" t="s">
        <v>767</v>
      </c>
      <c r="E12" s="1" t="s">
        <v>774</v>
      </c>
      <c r="F12" s="1" t="s">
        <v>775</v>
      </c>
      <c r="G12" s="1" t="s">
        <v>776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777</v>
      </c>
      <c r="B13" s="1" t="s">
        <v>769</v>
      </c>
      <c r="C13" s="1" t="s">
        <v>769</v>
      </c>
      <c r="D13" s="1" t="s">
        <v>767</v>
      </c>
      <c r="E13" s="1" t="s">
        <v>778</v>
      </c>
      <c r="F13" s="1" t="s">
        <v>779</v>
      </c>
      <c r="G13" s="1" t="s">
        <v>733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780</v>
      </c>
      <c r="B14" s="1" t="s">
        <v>781</v>
      </c>
      <c r="C14" s="1" t="s">
        <v>782</v>
      </c>
      <c r="D14" s="1" t="s">
        <v>783</v>
      </c>
      <c r="E14" s="1" t="s">
        <v>784</v>
      </c>
      <c r="F14" s="1" t="s">
        <v>785</v>
      </c>
      <c r="G14" s="1" t="s">
        <v>733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786</v>
      </c>
      <c r="B15" s="1" t="s">
        <v>733</v>
      </c>
      <c r="C15" s="1" t="s">
        <v>733</v>
      </c>
      <c r="D15" s="1" t="s">
        <v>733</v>
      </c>
      <c r="E15" s="1" t="s">
        <v>733</v>
      </c>
      <c r="F15" s="1" t="s">
        <v>733</v>
      </c>
      <c r="G15" s="1" t="s">
        <v>733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787</v>
      </c>
      <c r="B16" s="1" t="s">
        <v>733</v>
      </c>
      <c r="C16" s="1" t="s">
        <v>733</v>
      </c>
      <c r="D16" s="1" t="s">
        <v>733</v>
      </c>
      <c r="E16" s="1" t="s">
        <v>733</v>
      </c>
      <c r="F16" s="1" t="s">
        <v>733</v>
      </c>
      <c r="G16" s="1" t="s">
        <v>733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788</v>
      </c>
      <c r="B17" s="1" t="s">
        <v>158</v>
      </c>
      <c r="C17" s="1" t="s">
        <v>159</v>
      </c>
      <c r="D17" s="1" t="s">
        <v>160</v>
      </c>
      <c r="E17" s="1" t="s">
        <v>789</v>
      </c>
      <c r="F17" s="1" t="s">
        <v>790</v>
      </c>
      <c r="G17" s="1" t="s">
        <v>791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792</v>
      </c>
      <c r="B18" s="1" t="s">
        <v>733</v>
      </c>
      <c r="C18" s="1" t="s">
        <v>733</v>
      </c>
      <c r="D18" s="1" t="s">
        <v>733</v>
      </c>
      <c r="E18" s="1" t="s">
        <v>733</v>
      </c>
      <c r="F18" s="1" t="s">
        <v>733</v>
      </c>
      <c r="G18" s="1" t="s">
        <v>733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793</v>
      </c>
      <c r="B19" s="1" t="s">
        <v>794</v>
      </c>
      <c r="C19" s="1" t="s">
        <v>795</v>
      </c>
      <c r="D19" s="1" t="s">
        <v>796</v>
      </c>
      <c r="E19" s="1" t="s">
        <v>797</v>
      </c>
      <c r="F19" s="1" t="s">
        <v>798</v>
      </c>
      <c r="G19" s="1" t="s">
        <v>799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800</v>
      </c>
      <c r="B20" s="1" t="s">
        <v>801</v>
      </c>
      <c r="C20" s="1" t="s">
        <v>802</v>
      </c>
      <c r="D20" s="1" t="s">
        <v>803</v>
      </c>
      <c r="E20" s="1" t="s">
        <v>804</v>
      </c>
      <c r="F20" s="1" t="s">
        <v>805</v>
      </c>
      <c r="G20" s="1" t="s">
        <v>806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807</v>
      </c>
      <c r="B21" s="1" t="s">
        <v>808</v>
      </c>
      <c r="C21" s="1" t="s">
        <v>809</v>
      </c>
      <c r="D21" s="1" t="s">
        <v>810</v>
      </c>
      <c r="E21" s="1" t="s">
        <v>811</v>
      </c>
      <c r="F21" s="1" t="s">
        <v>812</v>
      </c>
      <c r="G21" s="1" t="s">
        <v>813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814</v>
      </c>
      <c r="B22" s="1" t="s">
        <v>815</v>
      </c>
      <c r="C22" s="1" t="s">
        <v>816</v>
      </c>
      <c r="D22" s="1" t="s">
        <v>817</v>
      </c>
      <c r="E22" s="1" t="s">
        <v>818</v>
      </c>
      <c r="F22" s="1" t="s">
        <v>819</v>
      </c>
      <c r="G22" s="1" t="s">
        <v>820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120</v>
      </c>
      <c r="B23" s="1" t="s">
        <v>733</v>
      </c>
      <c r="C23" s="1" t="s">
        <v>733</v>
      </c>
      <c r="D23" s="1" t="s">
        <v>733</v>
      </c>
      <c r="E23" s="1" t="s">
        <v>733</v>
      </c>
      <c r="F23" s="1" t="s">
        <v>733</v>
      </c>
      <c r="G23" s="1" t="s">
        <v>733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821</v>
      </c>
      <c r="B24" s="1" t="s">
        <v>822</v>
      </c>
      <c r="C24" s="1" t="s">
        <v>823</v>
      </c>
      <c r="D24" s="1" t="s">
        <v>595</v>
      </c>
      <c r="E24" s="1" t="s">
        <v>824</v>
      </c>
      <c r="F24" s="1" t="s">
        <v>824</v>
      </c>
      <c r="G24" s="1" t="s">
        <v>824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825</v>
      </c>
      <c r="B25" s="1" t="s">
        <v>826</v>
      </c>
      <c r="C25" s="1" t="s">
        <v>827</v>
      </c>
      <c r="D25" s="1" t="s">
        <v>828</v>
      </c>
      <c r="E25" s="1" t="s">
        <v>829</v>
      </c>
      <c r="F25" s="1" t="s">
        <v>829</v>
      </c>
      <c r="G25" s="1" t="s">
        <v>733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830</v>
      </c>
      <c r="B26" s="1" t="s">
        <v>831</v>
      </c>
      <c r="C26" s="1" t="s">
        <v>832</v>
      </c>
      <c r="D26" s="1" t="s">
        <v>833</v>
      </c>
      <c r="E26" s="1" t="s">
        <v>733</v>
      </c>
      <c r="F26" s="1" t="s">
        <v>733</v>
      </c>
      <c r="G26" s="1" t="s">
        <v>733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834</v>
      </c>
      <c r="B2" s="1" t="s">
        <v>835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836</v>
      </c>
      <c r="B3" s="1" t="s">
        <v>837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838</v>
      </c>
      <c r="B4" s="1" t="s">
        <v>839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840</v>
      </c>
      <c r="B5" s="1" t="s">
        <v>841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842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843</v>
      </c>
      <c r="B7" s="1" t="s">
        <v>844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845</v>
      </c>
      <c r="B8" s="4" t="s">
        <v>846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847</v>
      </c>
      <c r="B9" s="1" t="s">
        <v>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848</v>
      </c>
      <c r="B10" s="1" t="s">
        <v>849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850</v>
      </c>
      <c r="B11" s="1" t="s">
        <v>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851</v>
      </c>
      <c r="B12" s="1" t="s">
        <v>852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853</v>
      </c>
      <c r="B13" s="1" t="s">
        <v>854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855</v>
      </c>
      <c r="B14" s="1" t="s">
        <v>852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856</v>
      </c>
      <c r="B15" s="1" t="s">
        <v>857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858</v>
      </c>
      <c r="B16" s="1">
        <v>731.0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859</v>
      </c>
      <c r="B17" s="1" t="s">
        <v>860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861</v>
      </c>
      <c r="B18" s="1">
        <v>10.0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862</v>
      </c>
      <c r="B19" s="1">
        <v>7.0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863</v>
      </c>
      <c r="B20" s="1">
        <v>6.0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864</v>
      </c>
      <c r="B21" s="1">
        <v>6.0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865</v>
      </c>
      <c r="B22" s="1">
        <v>8.0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866</v>
      </c>
      <c r="B23" s="1">
        <v>1.7356896E9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867</v>
      </c>
      <c r="B24" s="1">
        <v>1.7039808E9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868</v>
      </c>
      <c r="B25" s="1">
        <v>86400.0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869</v>
      </c>
      <c r="B26" s="1">
        <v>2.0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870</v>
      </c>
      <c r="B27" s="1">
        <v>11.31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871</v>
      </c>
      <c r="B28" s="1">
        <v>11.58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872</v>
      </c>
      <c r="B29" s="1">
        <v>11.01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873</v>
      </c>
      <c r="B30" s="1">
        <v>11.7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874</v>
      </c>
      <c r="B31" s="1">
        <v>11.31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875</v>
      </c>
      <c r="B32" s="1">
        <v>11.58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876</v>
      </c>
      <c r="B33" s="1">
        <v>11.01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877</v>
      </c>
      <c r="B34" s="1">
        <v>11.7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878</v>
      </c>
      <c r="B35" s="1">
        <v>3.927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879</v>
      </c>
      <c r="B36" s="1">
        <v>-210.66669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880</v>
      </c>
      <c r="B37" s="1">
        <v>216411.0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881</v>
      </c>
      <c r="B38" s="1">
        <v>216411.0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882</v>
      </c>
      <c r="B39" s="1">
        <v>861011.0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883</v>
      </c>
      <c r="B40" s="1">
        <v>1061620.0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884</v>
      </c>
      <c r="B41" s="1">
        <v>1061620.0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885</v>
      </c>
      <c r="B42" s="1">
        <v>8.39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886</v>
      </c>
      <c r="B43" s="1">
        <v>14.25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887</v>
      </c>
      <c r="B44" s="1">
        <v>200.0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888</v>
      </c>
      <c r="B45" s="1">
        <v>200.0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889</v>
      </c>
      <c r="B46" s="1">
        <v>5.27075392E8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890</v>
      </c>
      <c r="B47" s="1">
        <v>5.63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891</v>
      </c>
      <c r="B48" s="1">
        <v>19.0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892</v>
      </c>
      <c r="B49" s="1">
        <v>1.5236255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893</v>
      </c>
      <c r="B50" s="1">
        <v>10.5875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894</v>
      </c>
      <c r="B51" s="1">
        <v>9.154875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895</v>
      </c>
      <c r="B52" s="1" t="s">
        <v>896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897</v>
      </c>
      <c r="B53" s="1">
        <v>6.00966336E8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898</v>
      </c>
      <c r="B54" s="1">
        <v>-0.047519997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899</v>
      </c>
      <c r="B55" s="1">
        <v>2.2618013E7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900</v>
      </c>
      <c r="B56" s="1">
        <v>4.7656E7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901</v>
      </c>
      <c r="B57" s="1">
        <v>2058362.0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902</v>
      </c>
      <c r="B58" s="1">
        <v>2334655.0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903</v>
      </c>
      <c r="B59" s="1">
        <v>1.7328384E9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904</v>
      </c>
      <c r="B60" s="1">
        <v>1.7356032E9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905</v>
      </c>
      <c r="B61" s="1">
        <v>0.0432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906</v>
      </c>
      <c r="B62" s="1">
        <v>0.51418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907</v>
      </c>
      <c r="B63" s="1">
        <v>0.27328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908</v>
      </c>
      <c r="B64" s="1">
        <v>1.4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909</v>
      </c>
      <c r="B65" s="1">
        <v>0.074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910</v>
      </c>
      <c r="B66" s="1">
        <v>5.02263E7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911</v>
      </c>
      <c r="B67" s="1">
        <v>1.179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912</v>
      </c>
      <c r="B68" s="1">
        <v>9.380832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913</v>
      </c>
      <c r="B69" s="1">
        <v>1.7039808E9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914</v>
      </c>
      <c r="B70" s="1">
        <v>1.7356032E9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915</v>
      </c>
      <c r="B71" s="1">
        <v>1.727568E9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916</v>
      </c>
      <c r="B72" s="1">
        <v>-1.6439E7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917</v>
      </c>
      <c r="B73" s="1">
        <v>-0.36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918</v>
      </c>
      <c r="B74" s="1">
        <v>-0.07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919</v>
      </c>
      <c r="B75" s="1">
        <v>1.737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920</v>
      </c>
      <c r="B76" s="1">
        <v>29.836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921</v>
      </c>
      <c r="B77" s="1">
        <v>0.30751443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922</v>
      </c>
      <c r="B78" s="1">
        <v>0.22455823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923</v>
      </c>
      <c r="B79" s="1" t="s">
        <v>924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925</v>
      </c>
      <c r="B80" s="1" t="s">
        <v>926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927</v>
      </c>
      <c r="B81" s="1" t="s">
        <v>1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928</v>
      </c>
      <c r="B82" s="1" t="s">
        <v>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929</v>
      </c>
      <c r="B83" s="1" t="s">
        <v>930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931</v>
      </c>
      <c r="B84" s="1" t="s">
        <v>930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932</v>
      </c>
      <c r="B85" s="1">
        <v>1.6190118E9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933</v>
      </c>
      <c r="B86" s="1" t="s">
        <v>934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935</v>
      </c>
      <c r="B87" s="1" t="s">
        <v>936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937</v>
      </c>
      <c r="B88" s="1" t="s">
        <v>938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939</v>
      </c>
      <c r="B89" s="1" t="s">
        <v>940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941</v>
      </c>
      <c r="B90" s="1">
        <v>-1.8E7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942</v>
      </c>
      <c r="B91" s="1">
        <v>11.06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943</v>
      </c>
      <c r="B92" s="1">
        <v>15.0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944</v>
      </c>
      <c r="B93" s="1">
        <v>8.5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945</v>
      </c>
      <c r="B94" s="1">
        <v>11.875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946</v>
      </c>
      <c r="B95" s="1">
        <v>12.0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947</v>
      </c>
      <c r="B96" s="1" t="s">
        <v>948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949</v>
      </c>
      <c r="B97" s="1">
        <v>4.0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950</v>
      </c>
      <c r="B98" s="1">
        <v>2.0684E7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951</v>
      </c>
      <c r="B99" s="1">
        <v>0.434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952</v>
      </c>
      <c r="B100" s="1">
        <v>2.01424E7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953</v>
      </c>
      <c r="B101" s="1">
        <v>7.0271E7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954</v>
      </c>
      <c r="B102" s="1">
        <v>0.69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955</v>
      </c>
      <c r="B103" s="1">
        <v>0.875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956</v>
      </c>
      <c r="B104" s="1">
        <v>3.45935008E8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957</v>
      </c>
      <c r="B105" s="1">
        <v>102.505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958</v>
      </c>
      <c r="B106" s="1">
        <v>7.32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959</v>
      </c>
      <c r="B107" s="1">
        <v>0.0021600001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960</v>
      </c>
      <c r="B108" s="1">
        <v>-0.1666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961</v>
      </c>
      <c r="B109" s="1">
        <v>6.4139E7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962</v>
      </c>
      <c r="B110" s="1">
        <v>4.6633124E7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963</v>
      </c>
      <c r="B111" s="1">
        <v>5.1482E7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964</v>
      </c>
      <c r="B112" s="1">
        <v>0.31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965</v>
      </c>
      <c r="B113" s="1">
        <v>0.18541001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966</v>
      </c>
      <c r="B114" s="1">
        <v>0.058229998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967</v>
      </c>
      <c r="B115" s="1">
        <v>0.05019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968</v>
      </c>
      <c r="B116" s="1" t="s">
        <v>896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969</v>
      </c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62</v>
      </c>
      <c r="B3" s="1">
        <v>0.0</v>
      </c>
      <c r="C3" s="1">
        <v>-22.0</v>
      </c>
      <c r="D3" s="1">
        <v>-20.0</v>
      </c>
      <c r="E3" s="1">
        <v>-51.0</v>
      </c>
      <c r="F3" s="1">
        <v>3.0</v>
      </c>
      <c r="G3" s="1">
        <v>19.0</v>
      </c>
      <c r="H3" s="1">
        <f>IF(G3*FORECAST(H2,B3:G3,B2:G2)&gt;0,FORECAST(H2,B3:G3,B2:G2),G3)*$X$1</f>
        <v>2.066666667</v>
      </c>
      <c r="I3" s="1">
        <f>IF(H3*FORECAST(I2,B3:H3,B2:H2)&gt;0,FORECAST(I2,B3:H3,B2:H2),H3)*$X$1</f>
        <v>6.038095238</v>
      </c>
      <c r="J3" s="1">
        <f>IF(I3*FORECAST(J2,B3:I3,B2:I2)&gt;0,FORECAST(J2,B3:I3,B2:I2),I3)*$X$1</f>
        <v>10.00952381</v>
      </c>
      <c r="K3" s="1">
        <f>IF(J3*FORECAST(K2,B3:J3,B2:J2)&gt;0,FORECAST(K2,B3:J3,B2:J2),J3)*$X$1</f>
        <v>13.98095238</v>
      </c>
      <c r="L3" s="1">
        <f>IF(K3*FORECAST(L2,B3:K3,B2:K2)&gt;0,FORECAST(L2,B3:K3,B2:K2),K3)*$X$1</f>
        <v>17.95238095</v>
      </c>
      <c r="M3" s="1">
        <f>IF(L3*FORECAST(M2,B3:L3,B2:L2)&gt;0,FORECAST(M2,B3:L3,B2:L2),L3)*$X$1</f>
        <v>21.92380952</v>
      </c>
      <c r="N3" s="1">
        <f>IF(M3*FORECAST(N2,B3:M3,B2:M2)&gt;0,FORECAST(N2,B3:M3,B2:M2),M3)*$X$1</f>
        <v>25.8952381</v>
      </c>
      <c r="O3" s="5">
        <f>IF(N3*FORECAST(O2,B3:N3,B2:N2)&gt;0,FORECAST(O2,B3:N3,B2:N2),N3)*$X$1</f>
        <v>29.86666667</v>
      </c>
      <c r="P3" s="5">
        <f>IF(O3*FORECAST(P2,B3:O3,B2:O2)&gt;0,FORECAST(P2,B3:O3,B2:O2),O3)*$X$1</f>
        <v>33.83809524</v>
      </c>
      <c r="Q3" s="5">
        <f>IF(P3*FORECAST(Q2,B3:P3,B2:P2)&gt;0,FORECAST(Q2,B3:P3,B2:P2),P3)*$X$1</f>
        <v>37.80952381</v>
      </c>
      <c r="R3" s="5">
        <f>IF(Q3*FORECAST(R2,B3:Q3,B2:Q2)&gt;0,FORECAST(R2,B3:Q3,B2:Q2),Q3)*$X$1</f>
        <v>41.78095238</v>
      </c>
      <c r="S3" s="5">
        <f>IF(R3*FORECAST(S2,B3:R3,B2:R2)&gt;0,FORECAST(S2,B3:R3,B2:R2),R3)*$X$1</f>
        <v>45.75238095</v>
      </c>
      <c r="T3" s="2"/>
      <c r="U3" s="2"/>
      <c r="V3" s="2"/>
      <c r="W3" s="2"/>
      <c r="X3" s="2"/>
      <c r="Y3" s="2"/>
      <c r="Z3" s="2"/>
    </row>
    <row r="4">
      <c r="A4" s="3" t="s">
        <v>119</v>
      </c>
      <c r="B4" s="1">
        <v>35.0</v>
      </c>
      <c r="C4" s="1">
        <v>43.0</v>
      </c>
      <c r="D4" s="1">
        <v>65.0</v>
      </c>
      <c r="E4" s="1">
        <v>47.0</v>
      </c>
      <c r="F4" s="1">
        <v>73.0</v>
      </c>
      <c r="G4" s="1">
        <v>54.0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970</v>
      </c>
      <c r="B5" s="1">
        <v>0.0</v>
      </c>
      <c r="C5" s="1">
        <v>0.0</v>
      </c>
      <c r="D5" s="1">
        <v>2.0</v>
      </c>
      <c r="E5" s="1">
        <v>29.0</v>
      </c>
      <c r="F5" s="1">
        <v>40.0</v>
      </c>
      <c r="G5" s="1">
        <v>45.0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971</v>
      </c>
      <c r="L7" s="1">
        <f>IF(S3*FORECAST(S2,B3:S3,B2:S2)&gt;0,FORECAST(S2,B3:S3,B2:S2),R3)*$X$1 * (1+0.02)/(0.0943-0.02)</f>
        <v>628.0945972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972</v>
      </c>
      <c r="L8" s="6">
        <f t="array" ref="L8">NPV(0.0943,I3:S3)</f>
        <v>149.2145031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973</v>
      </c>
      <c r="L9" s="6">
        <f t="array" ref="L9">NPV(0.0943,I16:S16)</f>
        <v>233.0905498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974</v>
      </c>
      <c r="L10" s="6">
        <f>L8 + L9</f>
        <v>382.3050529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120</v>
      </c>
      <c r="L11" s="1">
        <v>54.0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975</v>
      </c>
      <c r="L12" s="6">
        <f>L10 - L11</f>
        <v>328.3050529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976</v>
      </c>
      <c r="L13" s="1">
        <v>45.0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7.295667843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(1+0.02)/(0.0943-0.02)</f>
        <v>628.0945972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26</v>
      </c>
      <c r="B3" s="1">
        <v>-6.0</v>
      </c>
      <c r="C3" s="1">
        <v>-16.0</v>
      </c>
      <c r="D3" s="1">
        <v>-19.0</v>
      </c>
      <c r="E3" s="1">
        <v>-47.0</v>
      </c>
      <c r="F3" s="1">
        <v>-36.0</v>
      </c>
      <c r="G3" s="1">
        <v>-25.0</v>
      </c>
      <c r="H3" s="1">
        <f>IF(G3*FORECAST(H2,B3:G3,B2:G2)&gt;0,FORECAST(H2,B3:G3,B2:G2),G3)*$X$1</f>
        <v>-43.13333333</v>
      </c>
      <c r="I3" s="1">
        <f>IF(H3*FORECAST(I2,B3:H3,B2:H2)&gt;0,FORECAST(I2,B3:H3,B2:H2),H3)*$X$1</f>
        <v>-48.36190476</v>
      </c>
      <c r="J3" s="1">
        <f>IF(I3*FORECAST(J2,B3:I3,B2:I2)&gt;0,FORECAST(J2,B3:I3,B2:I2),I3)*$X$1</f>
        <v>-53.59047619</v>
      </c>
      <c r="K3" s="1">
        <f>IF(J3*FORECAST(K2,B3:J3,B2:J2)&gt;0,FORECAST(K2,B3:J3,B2:J2),J3)*$X$1</f>
        <v>-58.81904762</v>
      </c>
      <c r="L3" s="1">
        <f>IF(K3*FORECAST(L2,B3:K3,B2:K2)&gt;0,FORECAST(L2,B3:K3,B2:K2),K3)*$X$1</f>
        <v>-64.04761905</v>
      </c>
      <c r="M3" s="1">
        <f>IF(L3*FORECAST(M2,B3:L3,B2:L2)&gt;0,FORECAST(M2,B3:L3,B2:L2),L3)*$X$1</f>
        <v>-69.27619048</v>
      </c>
      <c r="N3" s="1">
        <f>IF(M3*FORECAST(N2,B3:M3,B2:M2)&gt;0,FORECAST(N2,B3:M3,B2:M2),M3)*$X$1</f>
        <v>-74.5047619</v>
      </c>
      <c r="O3" s="5">
        <f>IF(N3*FORECAST(O2,B3:N3,B2:N2)&gt;0,FORECAST(O2,B3:N3,B2:N2),N3)*$X$1</f>
        <v>-79.73333333</v>
      </c>
      <c r="P3" s="5">
        <f>IF(O3*FORECAST(P2,B3:O3,B2:O2)&gt;0,FORECAST(P2,B3:O3,B2:O2),O3)*$X$1</f>
        <v>-84.96190476</v>
      </c>
      <c r="Q3" s="5">
        <f>IF(P3*FORECAST(Q2,B3:P3,B2:P2)&gt;0,FORECAST(Q2,B3:P3,B2:P2),P3)*$X$1</f>
        <v>-90.19047619</v>
      </c>
      <c r="R3" s="5">
        <f>IF(Q3*FORECAST(R2,B3:Q3,B2:Q2)&gt;0,FORECAST(R2,B3:Q3,B2:Q2),Q3)*$X$1</f>
        <v>-95.41904762</v>
      </c>
      <c r="S3" s="5">
        <f>IF(R3*FORECAST(S2,B3:R3,B2:R2)&gt;0,FORECAST(S2,B3:R3,B2:R2),R3)*$X$1</f>
        <v>-100.647619</v>
      </c>
      <c r="T3" s="2"/>
      <c r="U3" s="2"/>
      <c r="V3" s="2"/>
      <c r="W3" s="2"/>
      <c r="X3" s="2"/>
      <c r="Y3" s="2"/>
      <c r="Z3" s="2"/>
    </row>
    <row r="4">
      <c r="A4" s="3" t="s">
        <v>119</v>
      </c>
      <c r="B4" s="1">
        <v>35.0</v>
      </c>
      <c r="C4" s="1">
        <v>43.0</v>
      </c>
      <c r="D4" s="1">
        <v>65.0</v>
      </c>
      <c r="E4" s="1">
        <v>47.0</v>
      </c>
      <c r="F4" s="1">
        <v>73.0</v>
      </c>
      <c r="G4" s="1">
        <v>54.0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970</v>
      </c>
      <c r="B5" s="1">
        <v>0.0</v>
      </c>
      <c r="C5" s="1">
        <v>0.0</v>
      </c>
      <c r="D5" s="1">
        <v>2.0</v>
      </c>
      <c r="E5" s="1">
        <v>29.0</v>
      </c>
      <c r="F5" s="1">
        <v>40.0</v>
      </c>
      <c r="G5" s="1">
        <v>45.0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971</v>
      </c>
      <c r="L7" s="1">
        <f>IF(S3*FORECAST(S2,B3:S3,B2:S2)&gt;0,FORECAST(S2,B3:S3,B2:S2),R3)*$X$1 * (1+0.02)/(0.0943-0.02)</f>
        <v>-1381.703519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972</v>
      </c>
      <c r="L8" s="6">
        <f t="array" ref="L8">NPV(0.0943,I3:S3)</f>
        <v>-465.9611642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973</v>
      </c>
      <c r="L9" s="6">
        <f t="array" ref="L9">NPV(0.0943,I16:S16)</f>
        <v>-512.7603934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974</v>
      </c>
      <c r="L10" s="6">
        <f>L8 + L9</f>
        <v>-978.7215577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120</v>
      </c>
      <c r="L11" s="1">
        <v>54.0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975</v>
      </c>
      <c r="L12" s="6">
        <f>L10 - L11</f>
        <v>-1032.721558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976</v>
      </c>
      <c r="L13" s="1">
        <v>45.0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-22.94936795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(1+0.02)/(0.0943-0.02)</f>
        <v>-1381.703519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