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<sst xmlns="http://schemas.openxmlformats.org/spreadsheetml/2006/main" count="1124" uniqueCount="916">
  <si>
    <t>ticker</t>
  </si>
  <si>
    <t>SILK</t>
  </si>
  <si>
    <t>nombre</t>
  </si>
  <si>
    <t>SILK ROAD MEDICAL INC</t>
  </si>
  <si>
    <t>empresa</t>
  </si>
  <si>
    <t>Medical Equipment, Supplies &amp; Distribution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</si>
  <si>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</si>
  <si>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</si>
  <si>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</si>
  <si>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</si>
  <si>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</si>
  <si>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</si>
  <si>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</si>
  <si>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</si>
  <si>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</si>
  <si>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</si>
  <si>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</si>
  <si>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-126.32%</t>
  </si>
  <si>
    <t>Total Assets Growth</t>
  </si>
  <si>
    <t>7.50%</t>
  </si>
  <si>
    <t>Net Property, Plant and Equipment Growth</t>
  </si>
  <si>
    <t>2300.00%</t>
  </si>
  <si>
    <t>EBITDA Growth</t>
  </si>
  <si>
    <t>106.87%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</si>
  <si>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</si>
  <si>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</si>
  <si>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</si>
  <si>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</si>
  <si>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</si>
  <si>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</si>
  <si>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</si>
  <si>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</si>
  <si>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</si>
  <si>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</si>
  <si>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</si>
  <si>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</si>
  <si>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</si>
  <si>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</si>
  <si>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</si>
  <si>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</si>
  <si>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</si>
  <si>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</si>
  <si>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</si>
  <si>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</si>
  <si>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</si>
  <si>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</si>
  <si>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</si>
  <si>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</si>
  <si>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</si>
  <si>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</si>
  <si>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</si>
  <si>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</si>
  <si>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</si>
  <si>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</si>
  <si>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</si>
  <si>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</si>
  <si>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</si>
  <si>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</si>
  <si>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</si>
  <si>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</si>
  <si>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</si>
  <si>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</si>
  <si>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</si>
  <si>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</si>
  <si>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</si>
  <si>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</si>
  <si>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</si>
  <si>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</si>
  <si>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</si>
  <si>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</si>
  <si>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</si>
  <si>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</si>
  <si>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</si>
  <si>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</si>
  <si>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</si>
  <si>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</si>
  <si>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</si>
  <si>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</si>
  <si>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</si>
  <si>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</si>
  <si>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</si>
  <si>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</si>
  <si>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</si>
  <si>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</si>
  <si>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</si>
  <si>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</si>
  <si>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</si>
  <si>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</si>
  <si>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</si>
  <si>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</si>
  <si>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</si>
  <si>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</si>
  <si>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</si>
  <si>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</si>
  <si>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</si>
  <si>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</si>
  <si>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</si>
  <si>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</si>
  <si>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</si>
  <si>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</si>
  <si>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</si>
  <si>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-55.04</t>
  </si>
  <si>
    <t>-43.89</t>
  </si>
  <si>
    <t>2.3</t>
  </si>
  <si>
    <t>3.14</t>
  </si>
  <si>
    <t>2.27</t>
  </si>
  <si>
    <t>4.27</t>
  </si>
  <si>
    <t>3.86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</si>
  <si>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</si>
  <si>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</si>
  <si>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</si>
  <si>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</si>
  <si>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</si>
  <si>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</si>
  <si>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</si>
  <si>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</si>
  <si>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</si>
  <si>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</si>
  <si>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</si>
  <si>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</si>
  <si>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</si>
  <si>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</si>
  <si>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</si>
  <si>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</si>
  <si>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</si>
  <si>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</si>
  <si>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</si>
  <si>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</si>
  <si>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</si>
  <si>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</si>
  <si>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</si>
  <si>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</si>
  <si>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</si>
  <si>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</si>
  <si>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</si>
  <si>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</si>
  <si>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</si>
  <si>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</si>
  <si>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Minority Interest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</si>
  <si>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</si>
  <si>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</si>
  <si>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</si>
  <si>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</si>
  <si>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</si>
  <si>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-16.51</t>
  </si>
  <si>
    <t>-14.5</t>
  </si>
  <si>
    <t>-2.28</t>
  </si>
  <si>
    <t>-1.44</t>
  </si>
  <si>
    <t>-1.54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</si>
  <si>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</si>
  <si>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</si>
  <si>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</si>
  <si>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</si>
  <si>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</si>
  <si>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</si>
  <si>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-10.32</t>
  </si>
  <si>
    <t>-9.06</t>
  </si>
  <si>
    <t>-1.43</t>
  </si>
  <si>
    <t>-0.87</t>
  </si>
  <si>
    <t>-0.9</t>
  </si>
  <si>
    <t>-0.95</t>
  </si>
  <si>
    <t>-0.89</t>
  </si>
  <si>
    <t>Normalized Diluted EPS</t>
  </si>
  <si>
    <t>EBITDA</t>
  </si>
  <si>
    <t>EBITA</t>
  </si>
  <si>
    <t>EBIT</t>
  </si>
  <si>
    <t>EBITDAR</t>
  </si>
  <si>
    <t>Effective Tax Rate - (Ratio)</t>
  </si>
  <si>
    <t>-0.02</t>
  </si>
  <si>
    <t>-0.04</t>
  </si>
  <si>
    <t>-0.05</t>
  </si>
  <si>
    <t>-0.08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</si>
  <si>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</si>
  <si>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</si>
  <si>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</si>
  <si>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</si>
  <si>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</si>
  <si>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</si>
  <si>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</si>
  <si>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</si>
  <si>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</si>
  <si>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</si>
  <si>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</si>
  <si>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</si>
  <si>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</si>
  <si>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</si>
  <si>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</si>
  <si>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-31.85</t>
  </si>
  <si>
    <t>-19.47</t>
  </si>
  <si>
    <t>-16.84</t>
  </si>
  <si>
    <t>-17.66</t>
  </si>
  <si>
    <t>-15.25</t>
  </si>
  <si>
    <t>-13.85</t>
  </si>
  <si>
    <t>Return on Total Capital</t>
  </si>
  <si>
    <t>-38.53</t>
  </si>
  <si>
    <t>-23.05</t>
  </si>
  <si>
    <t>-18.98</t>
  </si>
  <si>
    <t>-20.13</t>
  </si>
  <si>
    <t>-17.05</t>
  </si>
  <si>
    <t>-15.37</t>
  </si>
  <si>
    <t>Return On Equity %</t>
  </si>
  <si>
    <t>-178.7</t>
  </si>
  <si>
    <t>-52.81</t>
  </si>
  <si>
    <t>-53.35</t>
  </si>
  <si>
    <t>-45.25</t>
  </si>
  <si>
    <t>-35.39</t>
  </si>
  <si>
    <t>Return on Common Equity</t>
  </si>
  <si>
    <t>32.28</t>
  </si>
  <si>
    <t>167.29</t>
  </si>
  <si>
    <t>Margin Analysis</t>
  </si>
  <si>
    <t>Gross Profit Margin %</t>
  </si>
  <si>
    <t>64.03</t>
  </si>
  <si>
    <t>68.53</t>
  </si>
  <si>
    <t>74.86</t>
  </si>
  <si>
    <t>71.7</t>
  </si>
  <si>
    <t>74.92</t>
  </si>
  <si>
    <t>72.68</t>
  </si>
  <si>
    <t>71.75</t>
  </si>
  <si>
    <t>SG&amp;A Margin</t>
  </si>
  <si>
    <t>142.1</t>
  </si>
  <si>
    <t>100.76</t>
  </si>
  <si>
    <t>99.79</t>
  </si>
  <si>
    <t>100.13</t>
  </si>
  <si>
    <t>94.99</t>
  </si>
  <si>
    <t>83.9</t>
  </si>
  <si>
    <t>81.88</t>
  </si>
  <si>
    <t>EBITDA Margin %</t>
  </si>
  <si>
    <t>-127.97</t>
  </si>
  <si>
    <t>-60.42</t>
  </si>
  <si>
    <t>-43.17</t>
  </si>
  <si>
    <t>-55.66</t>
  </si>
  <si>
    <t>-45.76</t>
  </si>
  <si>
    <t>-35.98</t>
  </si>
  <si>
    <t>-31.94</t>
  </si>
  <si>
    <t>EBITA Margin %</t>
  </si>
  <si>
    <t>-128.87</t>
  </si>
  <si>
    <t>-61.91</t>
  </si>
  <si>
    <t>-44.3</t>
  </si>
  <si>
    <t>-56.71</t>
  </si>
  <si>
    <t>-46.78</t>
  </si>
  <si>
    <t>-37.51</t>
  </si>
  <si>
    <t>-33.46</t>
  </si>
  <si>
    <t>EBIT Margin %</t>
  </si>
  <si>
    <t>Income From Continuing Operations Margin %</t>
  </si>
  <si>
    <t>-135.76</t>
  </si>
  <si>
    <t>-108.89</t>
  </si>
  <si>
    <t>-82.73</t>
  </si>
  <si>
    <t>-62.96</t>
  </si>
  <si>
    <t>-49.09</t>
  </si>
  <si>
    <t>-39.68</t>
  </si>
  <si>
    <t>-31.47</t>
  </si>
  <si>
    <t>Net Income Margin %</t>
  </si>
  <si>
    <t>Net Avail. For Common Margin %</t>
  </si>
  <si>
    <t>Normalized Net Income Margin</t>
  </si>
  <si>
    <t>-84.85</t>
  </si>
  <si>
    <t>-68.05</t>
  </si>
  <si>
    <t>-51.7</t>
  </si>
  <si>
    <t>-38.25</t>
  </si>
  <si>
    <t>-30.67</t>
  </si>
  <si>
    <t>-24.59</t>
  </si>
  <si>
    <t>-19.6</t>
  </si>
  <si>
    <t>Levered Free Cash Flow Margin</t>
  </si>
  <si>
    <t>-45.21</t>
  </si>
  <si>
    <t>-31.03</t>
  </si>
  <si>
    <t>-30.68</t>
  </si>
  <si>
    <t>-24.02</t>
  </si>
  <si>
    <t>-13.46</t>
  </si>
  <si>
    <t>-6.85</t>
  </si>
  <si>
    <t>Unlevered Free Cash Flow Margin</t>
  </si>
  <si>
    <t>-37.52</t>
  </si>
  <si>
    <t>-26.22</t>
  </si>
  <si>
    <t>-27.1</t>
  </si>
  <si>
    <t>-22.63</t>
  </si>
  <si>
    <t>-11.32</t>
  </si>
  <si>
    <t>-4.55</t>
  </si>
  <si>
    <t>Asset Turnover</t>
  </si>
  <si>
    <t>0.82</t>
  </si>
  <si>
    <t>0.7</t>
  </si>
  <si>
    <t>0.48</t>
  </si>
  <si>
    <t>0.6</t>
  </si>
  <si>
    <t>0.65</t>
  </si>
  <si>
    <t>0.66</t>
  </si>
  <si>
    <t>Fixed Assets Turnover</t>
  </si>
  <si>
    <t>20.53</t>
  </si>
  <si>
    <t>14.06</t>
  </si>
  <si>
    <t>12.78</t>
  </si>
  <si>
    <t>10.94</t>
  </si>
  <si>
    <t>10.13</t>
  </si>
  <si>
    <t>12.19</t>
  </si>
  <si>
    <t>Receivables Turnover (Average Receivables)</t>
  </si>
  <si>
    <t>7.1</t>
  </si>
  <si>
    <t>8.46</t>
  </si>
  <si>
    <t>8.51</t>
  </si>
  <si>
    <t>9.71</t>
  </si>
  <si>
    <t>9.29</t>
  </si>
  <si>
    <t>8.52</t>
  </si>
  <si>
    <t>Inventory Turnover (Average Inventory)</t>
  </si>
  <si>
    <t>2.42</t>
  </si>
  <si>
    <t>1.98</t>
  </si>
  <si>
    <t>2.1</t>
  </si>
  <si>
    <t>1.83</t>
  </si>
  <si>
    <t>2.04</t>
  </si>
  <si>
    <t>Short Term Liquidity</t>
  </si>
  <si>
    <t>Current Ratio</t>
  </si>
  <si>
    <t>9.04</t>
  </si>
  <si>
    <t>4.15</t>
  </si>
  <si>
    <t>6.64</t>
  </si>
  <si>
    <t>8.86</t>
  </si>
  <si>
    <t>5.49</t>
  </si>
  <si>
    <t>10.41</t>
  </si>
  <si>
    <t>7.95</t>
  </si>
  <si>
    <t>Quick Ratio</t>
  </si>
  <si>
    <t>8.28</t>
  </si>
  <si>
    <t>3.34</t>
  </si>
  <si>
    <t>5.86</t>
  </si>
  <si>
    <t>8.01</t>
  </si>
  <si>
    <t>4.68</t>
  </si>
  <si>
    <t>9.46</t>
  </si>
  <si>
    <t>6.77</t>
  </si>
  <si>
    <t>Operating Cash Flow to Current Liabilities</t>
  </si>
  <si>
    <t>-5.42</t>
  </si>
  <si>
    <t>-2.45</t>
  </si>
  <si>
    <t>-1.75</t>
  </si>
  <si>
    <t>-2.15</t>
  </si>
  <si>
    <t>-1.49</t>
  </si>
  <si>
    <t>-1.33</t>
  </si>
  <si>
    <t>-1.06</t>
  </si>
  <si>
    <t>Days Sales Outstanding (Average Receivables)</t>
  </si>
  <si>
    <t>51.41</t>
  </si>
  <si>
    <t>43.16</t>
  </si>
  <si>
    <t>42.99</t>
  </si>
  <si>
    <t>37.59</t>
  </si>
  <si>
    <t>39.28</t>
  </si>
  <si>
    <t>42.84</t>
  </si>
  <si>
    <t>Days Outstanding Inventory (Average Inventory)</t>
  </si>
  <si>
    <t>150.91</t>
  </si>
  <si>
    <t>184.09</t>
  </si>
  <si>
    <t>174.58</t>
  </si>
  <si>
    <t>199.67</t>
  </si>
  <si>
    <t>178.97</t>
  </si>
  <si>
    <t>179.29</t>
  </si>
  <si>
    <t>Average Days Payable Outstanding</t>
  </si>
  <si>
    <t>38.19</t>
  </si>
  <si>
    <t>28.04</t>
  </si>
  <si>
    <t>39.26</t>
  </si>
  <si>
    <t>27.27</t>
  </si>
  <si>
    <t>22.75</t>
  </si>
  <si>
    <t>24.68</t>
  </si>
  <si>
    <t>Cash Conversion Cycle (Average Days)</t>
  </si>
  <si>
    <t>164.13</t>
  </si>
  <si>
    <t>199.22</t>
  </si>
  <si>
    <t>178.31</t>
  </si>
  <si>
    <t>209.99</t>
  </si>
  <si>
    <t>195.5</t>
  </si>
  <si>
    <t>197.46</t>
  </si>
  <si>
    <t>Long Term Solvency</t>
  </si>
  <si>
    <t>Total Debt/Equity</t>
  </si>
  <si>
    <t>254.45</t>
  </si>
  <si>
    <t>-334.17</t>
  </si>
  <si>
    <t>68.64</t>
  </si>
  <si>
    <t>48.59</t>
  </si>
  <si>
    <t>70.33</t>
  </si>
  <si>
    <t>50.31</t>
  </si>
  <si>
    <t>55.99</t>
  </si>
  <si>
    <t>Total Debt / Total Capital</t>
  </si>
  <si>
    <t>71.79</t>
  </si>
  <si>
    <t>142.7</t>
  </si>
  <si>
    <t>40.7</t>
  </si>
  <si>
    <t>32.7</t>
  </si>
  <si>
    <t>41.29</t>
  </si>
  <si>
    <t>33.47</t>
  </si>
  <si>
    <t>35.89</t>
  </si>
  <si>
    <t>LT Debt/Equity</t>
  </si>
  <si>
    <t>67.57</t>
  </si>
  <si>
    <t>47.8</t>
  </si>
  <si>
    <t>63.77</t>
  </si>
  <si>
    <t>49.18</t>
  </si>
  <si>
    <t>54.87</t>
  </si>
  <si>
    <t>Long-Term Debt / Total Capital</t>
  </si>
  <si>
    <t>40.07</t>
  </si>
  <si>
    <t>32.17</t>
  </si>
  <si>
    <t>37.44</t>
  </si>
  <si>
    <t>32.72</t>
  </si>
  <si>
    <t>35.17</t>
  </si>
  <si>
    <t>Total Liabilities / Total Assets</t>
  </si>
  <si>
    <t>74.84</t>
  </si>
  <si>
    <t>132.35</t>
  </si>
  <si>
    <t>47.68</t>
  </si>
  <si>
    <t>40.05</t>
  </si>
  <si>
    <t>49.41</t>
  </si>
  <si>
    <t>39.23</t>
  </si>
  <si>
    <t>43.03</t>
  </si>
  <si>
    <t>EBIT / Interest Expense</t>
  </si>
  <si>
    <t>-4.66</t>
  </si>
  <si>
    <t>-4.91</t>
  </si>
  <si>
    <t>-5.67</t>
  </si>
  <si>
    <t>-9.67</t>
  </si>
  <si>
    <t>-18.85</t>
  </si>
  <si>
    <t>-10.2</t>
  </si>
  <si>
    <t>-8.63</t>
  </si>
  <si>
    <t>EBITDA / Interest Expense</t>
  </si>
  <si>
    <t>-4.63</t>
  </si>
  <si>
    <t>-4.79</t>
  </si>
  <si>
    <t>-5.35</t>
  </si>
  <si>
    <t>-9.29</t>
  </si>
  <si>
    <t>-17.95</t>
  </si>
  <si>
    <t>-9.48</t>
  </si>
  <si>
    <t>-8.01</t>
  </si>
  <si>
    <t>(EBITDA - Capex) / Interest Expense</t>
  </si>
  <si>
    <t>-4.74</t>
  </si>
  <si>
    <t>-5.31</t>
  </si>
  <si>
    <t>-5.46</t>
  </si>
  <si>
    <t>-9.49</t>
  </si>
  <si>
    <t>-19.84</t>
  </si>
  <si>
    <t>-10.46</t>
  </si>
  <si>
    <t>-8.23</t>
  </si>
  <si>
    <t>Total Debt / EBITDA</t>
  </si>
  <si>
    <t>-1.51</t>
  </si>
  <si>
    <t>-2.12</t>
  </si>
  <si>
    <t>-1.86</t>
  </si>
  <si>
    <t>-1.27</t>
  </si>
  <si>
    <t>-1.23</t>
  </si>
  <si>
    <t>-1.71</t>
  </si>
  <si>
    <t>Net Debt / EBITDA</t>
  </si>
  <si>
    <t>0.31</t>
  </si>
  <si>
    <t>-0.92</t>
  </si>
  <si>
    <t>1.56</t>
  </si>
  <si>
    <t>2.32</t>
  </si>
  <si>
    <t>1.21</t>
  </si>
  <si>
    <t>2.72</t>
  </si>
  <si>
    <t>1.76</t>
  </si>
  <si>
    <t>Total Debt / (EBITDA - Capex)</t>
  </si>
  <si>
    <t>-1.48</t>
  </si>
  <si>
    <t>-1.91</t>
  </si>
  <si>
    <t>-1.83</t>
  </si>
  <si>
    <t>-1.25</t>
  </si>
  <si>
    <t>-1.12</t>
  </si>
  <si>
    <t>-1.55</t>
  </si>
  <si>
    <t>-1.5</t>
  </si>
  <si>
    <t>Net Debt / (EBITDA - Capex)</t>
  </si>
  <si>
    <t>-0.83</t>
  </si>
  <si>
    <t>1.53</t>
  </si>
  <si>
    <t>2.28</t>
  </si>
  <si>
    <t>1.09</t>
  </si>
  <si>
    <t>2.46</t>
  </si>
  <si>
    <t>1.71</t>
  </si>
  <si>
    <t>Growth Over Prior Year</t>
  </si>
  <si>
    <t>Total Revenues, 1 Yr. Growth %</t>
  </si>
  <si>
    <t>142.37</t>
  </si>
  <si>
    <t>83.33</t>
  </si>
  <si>
    <t>18.74</t>
  </si>
  <si>
    <t>34.89</t>
  </si>
  <si>
    <t>36.62</t>
  </si>
  <si>
    <t>27.77</t>
  </si>
  <si>
    <t>Gross Profit, 1 Yr. Growth %</t>
  </si>
  <si>
    <t>159.43</t>
  </si>
  <si>
    <t>100.26</t>
  </si>
  <si>
    <t>13.72</t>
  </si>
  <si>
    <t>40.96</t>
  </si>
  <si>
    <t>32.53</t>
  </si>
  <si>
    <t>26.12</t>
  </si>
  <si>
    <t>EBITDA, 1 Yr. Growth %</t>
  </si>
  <si>
    <t>14.43</t>
  </si>
  <si>
    <t>31.01</t>
  </si>
  <si>
    <t>53.07</t>
  </si>
  <si>
    <t>10.38</t>
  </si>
  <si>
    <t>7.41</t>
  </si>
  <si>
    <t>13.43</t>
  </si>
  <si>
    <t>EBITA, 1 Yr. Growth %</t>
  </si>
  <si>
    <t>16.44</t>
  </si>
  <si>
    <t>31.18</t>
  </si>
  <si>
    <t>10.75</t>
  </si>
  <si>
    <t>9.56</t>
  </si>
  <si>
    <t>13.97</t>
  </si>
  <si>
    <t>EBIT, 1 Yr. Growth %</t>
  </si>
  <si>
    <t>Earnings From Cont. Operations, 1 Yr. Growth %</t>
  </si>
  <si>
    <t>94.41</t>
  </si>
  <si>
    <t>39.29</t>
  </si>
  <si>
    <t>-9.63</t>
  </si>
  <si>
    <t>5.16</t>
  </si>
  <si>
    <t>10.44</t>
  </si>
  <si>
    <t>1.33</t>
  </si>
  <si>
    <t>Net Income, 1 Yr. Growth %</t>
  </si>
  <si>
    <t>94.4</t>
  </si>
  <si>
    <t>Normalized Net Income, 1 Yr. Growth %</t>
  </si>
  <si>
    <t>39.33</t>
  </si>
  <si>
    <t>-12.16</t>
  </si>
  <si>
    <t>7.69</t>
  </si>
  <si>
    <t>9.57</t>
  </si>
  <si>
    <t>1.8</t>
  </si>
  <si>
    <t>Diluted EPS Before Extra, 1 Yr. Growth %</t>
  </si>
  <si>
    <t>-94.17</t>
  </si>
  <si>
    <t>-37.07</t>
  </si>
  <si>
    <t>0.09</t>
  </si>
  <si>
    <t>6.92</t>
  </si>
  <si>
    <t>-6.58</t>
  </si>
  <si>
    <t>Accounts Receivable, 1 Yr. Growth %</t>
  </si>
  <si>
    <t>-13.33</t>
  </si>
  <si>
    <t>34.77</t>
  </si>
  <si>
    <t>5.45</t>
  </si>
  <si>
    <t>30.45</t>
  </si>
  <si>
    <t>52.19</t>
  </si>
  <si>
    <t>30.91</t>
  </si>
  <si>
    <t>Inventory, 1 Yr. Growth %</t>
  </si>
  <si>
    <t>76.85</t>
  </si>
  <si>
    <t>79.7</t>
  </si>
  <si>
    <t>-3.23</t>
  </si>
  <si>
    <t>78.71</t>
  </si>
  <si>
    <t>8.08</t>
  </si>
  <si>
    <t>54.85</t>
  </si>
  <si>
    <t>Net Property, Plant and Equip., 1 Yr. Growth %</t>
  </si>
  <si>
    <t>492.59</t>
  </si>
  <si>
    <t>112.99</t>
  </si>
  <si>
    <t>-8.02</t>
  </si>
  <si>
    <t>128.93</t>
  </si>
  <si>
    <t>11.9</t>
  </si>
  <si>
    <t>1.04</t>
  </si>
  <si>
    <t>Total Assets, 1 Yr. Growth %</t>
  </si>
  <si>
    <t>-5.12</t>
  </si>
  <si>
    <t>221.46</t>
  </si>
  <si>
    <t>30.5</t>
  </si>
  <si>
    <t>-12.65</t>
  </si>
  <si>
    <t>72.19</t>
  </si>
  <si>
    <t>-1.62</t>
  </si>
  <si>
    <t>Tangible Book Value, 1 Yr. Growth %</t>
  </si>
  <si>
    <t>36.49</t>
  </si>
  <si>
    <t>-153.43</t>
  </si>
  <si>
    <t>49.53</t>
  </si>
  <si>
    <t>-26.29</t>
  </si>
  <si>
    <t>106.81</t>
  </si>
  <si>
    <t>-7.76</t>
  </si>
  <si>
    <t>Common Equity, 1 Yr. Growth %</t>
  </si>
  <si>
    <t>Cash From Operations, 1 Yr. Growth %</t>
  </si>
  <si>
    <t>-14.09</t>
  </si>
  <si>
    <t>36.48</t>
  </si>
  <si>
    <t>42.07</t>
  </si>
  <si>
    <t>-7.45</t>
  </si>
  <si>
    <t>-16.32</t>
  </si>
  <si>
    <t>-1.74</t>
  </si>
  <si>
    <t>Capital Expenditures, 1 Yr. Growth %</t>
  </si>
  <si>
    <t>413.77</t>
  </si>
  <si>
    <t>-76.49</t>
  </si>
  <si>
    <t>57.38</t>
  </si>
  <si>
    <t>465.08</t>
  </si>
  <si>
    <t>5.19</t>
  </si>
  <si>
    <t>-69.89</t>
  </si>
  <si>
    <t>Levered Free Cash Flow, 1 Yr. Growth %</t>
  </si>
  <si>
    <t>25.81</t>
  </si>
  <si>
    <t>17.41</t>
  </si>
  <si>
    <t>5.05</t>
  </si>
  <si>
    <t>-23.47</t>
  </si>
  <si>
    <t>-34.98</t>
  </si>
  <si>
    <t>Unlevered Free Cash Flow, 1 Yr. Growth %</t>
  </si>
  <si>
    <t>28.08</t>
  </si>
  <si>
    <t>22.77</t>
  </si>
  <si>
    <t>11.93</t>
  </si>
  <si>
    <t>-31.67</t>
  </si>
  <si>
    <t>-48.58</t>
  </si>
  <si>
    <t>Compound Annual Growth Rate Over Two Years</t>
  </si>
  <si>
    <t>Total Revenues, 2 Yr. CAGR %</t>
  </si>
  <si>
    <t>110.79</t>
  </si>
  <si>
    <t>47.54</t>
  </si>
  <si>
    <t>26.56</t>
  </si>
  <si>
    <t>35.75</t>
  </si>
  <si>
    <t>32.12</t>
  </si>
  <si>
    <t>Gross Profit, 2 Yr. CAGR %</t>
  </si>
  <si>
    <t>127.93</t>
  </si>
  <si>
    <t>50.91</t>
  </si>
  <si>
    <t>26.61</t>
  </si>
  <si>
    <t>36.68</t>
  </si>
  <si>
    <t>29.29</t>
  </si>
  <si>
    <t>EBITDA, 2 Yr. CAGR %</t>
  </si>
  <si>
    <t>22.44</t>
  </si>
  <si>
    <t>41.61</t>
  </si>
  <si>
    <t>30.29</t>
  </si>
  <si>
    <t>8.88</t>
  </si>
  <si>
    <t>EBITA, 2 Yr. CAGR %</t>
  </si>
  <si>
    <t>23.59</t>
  </si>
  <si>
    <t>41.2</t>
  </si>
  <si>
    <t>30.05</t>
  </si>
  <si>
    <t>10.15</t>
  </si>
  <si>
    <t>11.74</t>
  </si>
  <si>
    <t>EBIT, 2 Yr. CAGR %</t>
  </si>
  <si>
    <t>Earnings From Cont. Operations, 2 Yr. CAGR %</t>
  </si>
  <si>
    <t>64.56</t>
  </si>
  <si>
    <t>-2.52</t>
  </si>
  <si>
    <t>7.77</t>
  </si>
  <si>
    <t>5.79</t>
  </si>
  <si>
    <t>Net Income, 2 Yr. CAGR %</t>
  </si>
  <si>
    <t>Normalized Net Income, 2 Yr. CAGR %</t>
  </si>
  <si>
    <t>64.55</t>
  </si>
  <si>
    <t>10.63</t>
  </si>
  <si>
    <t>-2.53</t>
  </si>
  <si>
    <t>8.63</t>
  </si>
  <si>
    <t>5.62</t>
  </si>
  <si>
    <t>Diluted EPS Before Extra, 2 Yr. CAGR %</t>
  </si>
  <si>
    <t>-62.81</t>
  </si>
  <si>
    <t>-80.85</t>
  </si>
  <si>
    <t>-20.64</t>
  </si>
  <si>
    <t>3.45</t>
  </si>
  <si>
    <t>-0.06</t>
  </si>
  <si>
    <t>Accounts Receivable, 2 Yr. CAGR %</t>
  </si>
  <si>
    <t>28.42</t>
  </si>
  <si>
    <t>19.21</t>
  </si>
  <si>
    <t>17.29</t>
  </si>
  <si>
    <t>40.9</t>
  </si>
  <si>
    <t>41.15</t>
  </si>
  <si>
    <t>Inventory, 2 Yr. CAGR %</t>
  </si>
  <si>
    <t>78.27</t>
  </si>
  <si>
    <t>31.87</t>
  </si>
  <si>
    <t>31.51</t>
  </si>
  <si>
    <t>38.98</t>
  </si>
  <si>
    <t>29.37</t>
  </si>
  <si>
    <t>Net Property, Plant and Equip., 2 Yr. CAGR %</t>
  </si>
  <si>
    <t>255.27</t>
  </si>
  <si>
    <t>39.97</t>
  </si>
  <si>
    <t>45.11</t>
  </si>
  <si>
    <t>60.05</t>
  </si>
  <si>
    <t>6.33</t>
  </si>
  <si>
    <t>Total Assets, 2 Yr. CAGR %</t>
  </si>
  <si>
    <t>78.58</t>
  </si>
  <si>
    <t>104.82</t>
  </si>
  <si>
    <t>22.64</t>
  </si>
  <si>
    <t>30.15</t>
  </si>
  <si>
    <t>Tangible Book Value, 2 Yr. CAGR %</t>
  </si>
  <si>
    <t>-14.6</t>
  </si>
  <si>
    <t>-10.62</t>
  </si>
  <si>
    <t>4.99</t>
  </si>
  <si>
    <t>23.47</t>
  </si>
  <si>
    <t>38.11</t>
  </si>
  <si>
    <t>Common Equity, 2 Yr. CAGR %</t>
  </si>
  <si>
    <t>Cash From Operations, 2 Yr. CAGR %</t>
  </si>
  <si>
    <t>8.29</t>
  </si>
  <si>
    <t>39.25</t>
  </si>
  <si>
    <t>14.67</t>
  </si>
  <si>
    <t>-9.32</t>
  </si>
  <si>
    <t>Capital Expenditures, 2 Yr. CAGR %</t>
  </si>
  <si>
    <t>9.89</t>
  </si>
  <si>
    <t>-39.18</t>
  </si>
  <si>
    <t>198.22</t>
  </si>
  <si>
    <t>143.81</t>
  </si>
  <si>
    <t>-43.72</t>
  </si>
  <si>
    <t>Levered Free Cash Flow, 2 Yr. CAGR %</t>
  </si>
  <si>
    <t>21.54</t>
  </si>
  <si>
    <t>11.36</t>
  </si>
  <si>
    <t>-10.34</t>
  </si>
  <si>
    <t>-29.46</t>
  </si>
  <si>
    <t>Unlevered Free Cash Flow, 2 Yr. CAGR %</t>
  </si>
  <si>
    <t>25.4</t>
  </si>
  <si>
    <t>17.58</t>
  </si>
  <si>
    <t>-12.55</t>
  </si>
  <si>
    <t>-40.73</t>
  </si>
  <si>
    <t>Compound Annual Growth Rate Over Three Years</t>
  </si>
  <si>
    <t>Total Revenues, 3 Yr. CAGR %</t>
  </si>
  <si>
    <t>74.09</t>
  </si>
  <si>
    <t>43.2</t>
  </si>
  <si>
    <t>29.83</t>
  </si>
  <si>
    <t>33.04</t>
  </si>
  <si>
    <t>Gross Profit, 3 Yr. CAGR %</t>
  </si>
  <si>
    <t>80.78</t>
  </si>
  <si>
    <t>47.52</t>
  </si>
  <si>
    <t>28.56</t>
  </si>
  <si>
    <t>33.07</t>
  </si>
  <si>
    <t>EBITDA, 3 Yr. CAGR %</t>
  </si>
  <si>
    <t>31.9</t>
  </si>
  <si>
    <t>30.53</t>
  </si>
  <si>
    <t>22.17</t>
  </si>
  <si>
    <t>EBITA, 3 Yr. CAGR %</t>
  </si>
  <si>
    <t>32.41</t>
  </si>
  <si>
    <t>30.43</t>
  </si>
  <si>
    <t>22.83</t>
  </si>
  <si>
    <t>11.41</t>
  </si>
  <si>
    <t>EBIT, 3 Yr. CAGR %</t>
  </si>
  <si>
    <t>Earnings From Cont. Operations, 3 Yr. CAGR %</t>
  </si>
  <si>
    <t>34.76</t>
  </si>
  <si>
    <t>9.8</t>
  </si>
  <si>
    <t>1.62</t>
  </si>
  <si>
    <t>5.58</t>
  </si>
  <si>
    <t>Net Income, 3 Yr. CAGR %</t>
  </si>
  <si>
    <t>Normalized Net Income, 3 Yr. CAGR %</t>
  </si>
  <si>
    <t>33.48</t>
  </si>
  <si>
    <t>1.35</t>
  </si>
  <si>
    <t>6.3</t>
  </si>
  <si>
    <t>Diluted EPS Before Extra, 3 Yr. CAGR %</t>
  </si>
  <si>
    <t>-55.69</t>
  </si>
  <si>
    <t>-66.76</t>
  </si>
  <si>
    <t>-12.35</t>
  </si>
  <si>
    <t>-0.01</t>
  </si>
  <si>
    <t>Accounts Receivable, 3 Yr. CAGR %</t>
  </si>
  <si>
    <t>20.26</t>
  </si>
  <si>
    <t>22.85</t>
  </si>
  <si>
    <t>27.93</t>
  </si>
  <si>
    <t>37.49</t>
  </si>
  <si>
    <t>Inventory, 3 Yr. CAGR %</t>
  </si>
  <si>
    <t>45.42</t>
  </si>
  <si>
    <t>45.93</t>
  </si>
  <si>
    <t>23.18</t>
  </si>
  <si>
    <t>44.08</t>
  </si>
  <si>
    <t>Net Property, Plant and Equip., 3 Yr. CAGR %</t>
  </si>
  <si>
    <t>126.43</t>
  </si>
  <si>
    <t>64.91</t>
  </si>
  <si>
    <t>37.3</t>
  </si>
  <si>
    <t>Total Assets, 3 Yr. CAGR %</t>
  </si>
  <si>
    <t>60.85</t>
  </si>
  <si>
    <t>54.17</t>
  </si>
  <si>
    <t>25.2</t>
  </si>
  <si>
    <t>13.95</t>
  </si>
  <si>
    <t>Tangible Book Value, 3 Yr. CAGR %</t>
  </si>
  <si>
    <t>2.93</t>
  </si>
  <si>
    <t>-16.18</t>
  </si>
  <si>
    <t>31.61</t>
  </si>
  <si>
    <t>12.03</t>
  </si>
  <si>
    <t>Common Equity, 3 Yr. CAGR %</t>
  </si>
  <si>
    <t>Cash From Operations, 3 Yr. CAGR %</t>
  </si>
  <si>
    <t>18.55</t>
  </si>
  <si>
    <t>21.52</t>
  </si>
  <si>
    <t>3.24</t>
  </si>
  <si>
    <t>-8.7</t>
  </si>
  <si>
    <t>Capital Expenditures, 3 Yr. CAGR %</t>
  </si>
  <si>
    <t>23.87</t>
  </si>
  <si>
    <t>27.86</t>
  </si>
  <si>
    <t>110.71</t>
  </si>
  <si>
    <t>21.41</t>
  </si>
  <si>
    <t>Levered Free Cash Flow, 3 Yr. CAGR %</t>
  </si>
  <si>
    <t>15.98</t>
  </si>
  <si>
    <t>-1.73</t>
  </si>
  <si>
    <t>-19.45</t>
  </si>
  <si>
    <t>Unlevered Free Cash Flow, 3 Yr. CAGR %</t>
  </si>
  <si>
    <t>20.98</t>
  </si>
  <si>
    <t>-1.88</t>
  </si>
  <si>
    <t>-26.74</t>
  </si>
  <si>
    <t>Compound Annual Growth Rate Over Five Years</t>
  </si>
  <si>
    <t>Total Revenues, 5 Yr. CAGR %</t>
  </si>
  <si>
    <t>57.6</t>
  </si>
  <si>
    <t>38.66</t>
  </si>
  <si>
    <t>Gross Profit, 5 Yr. CAGR %</t>
  </si>
  <si>
    <t>61.65</t>
  </si>
  <si>
    <t>39.94</t>
  </si>
  <si>
    <t>EBITDA, 5 Yr. CAGR %</t>
  </si>
  <si>
    <t>22.28</t>
  </si>
  <si>
    <t>22.06</t>
  </si>
  <si>
    <t>EBITA, 5 Yr. CAGR %</t>
  </si>
  <si>
    <t>23.13</t>
  </si>
  <si>
    <t>22.6</t>
  </si>
  <si>
    <t>EBIT, 5 Yr. CAGR %</t>
  </si>
  <si>
    <t>Earnings From Cont. Operations, 5 Yr. CAGR %</t>
  </si>
  <si>
    <t>23.23</t>
  </si>
  <si>
    <t>8.18</t>
  </si>
  <si>
    <t>Net Income, 5 Yr. CAGR %</t>
  </si>
  <si>
    <t>Normalized Net Income, 5 Yr. CAGR %</t>
  </si>
  <si>
    <t>23.03</t>
  </si>
  <si>
    <t>8.11</t>
  </si>
  <si>
    <t>Diluted EPS Before Extra, 5 Yr. CAGR %</t>
  </si>
  <si>
    <t>-37.8</t>
  </si>
  <si>
    <t>-48.37</t>
  </si>
  <si>
    <t>Accounts Receivable, 5 Yr. CAGR %</t>
  </si>
  <si>
    <t>28.13</t>
  </si>
  <si>
    <t>29.86</t>
  </si>
  <si>
    <t>Inventory, 5 Yr. CAGR %</t>
  </si>
  <si>
    <t>42.81</t>
  </si>
  <si>
    <t>39.07</t>
  </si>
  <si>
    <t>Net Property, Plant and Equip., 5 Yr. CAGR %</t>
  </si>
  <si>
    <t>97.09</t>
  </si>
  <si>
    <t>38.36</t>
  </si>
  <si>
    <t>Total Assets, 5 Yr. CAGR %</t>
  </si>
  <si>
    <t>44.31</t>
  </si>
  <si>
    <t>44.07</t>
  </si>
  <si>
    <t>Tangible Book Value, 5 Yr. CAGR %</t>
  </si>
  <si>
    <t>10.7</t>
  </si>
  <si>
    <t>2.35</t>
  </si>
  <si>
    <t>Common Equity, 5 Yr. CAGR %</t>
  </si>
  <si>
    <t>Cash From Operations, 5 Yr. CAGR %</t>
  </si>
  <si>
    <t>5.23</t>
  </si>
  <si>
    <t>8.09</t>
  </si>
  <si>
    <t>Capital Expenditures, 5 Yr. CAGR %</t>
  </si>
  <si>
    <t>62.41</t>
  </si>
  <si>
    <t>-7.92</t>
  </si>
  <si>
    <t>Levered Free Cash Flow, 5 Yr. CAGR %</t>
  </si>
  <si>
    <t>-4.94</t>
  </si>
  <si>
    <t>Unlevered Free Cash Flow, 5 Yr. CAGR %</t>
  </si>
  <si>
    <t>-9.05</t>
  </si>
  <si>
    <t>2019</t>
  </si>
  <si>
    <t>2020</t>
  </si>
  <si>
    <t>2021</t>
  </si>
  <si>
    <t>2022</t>
  </si>
  <si>
    <t>2023</t>
  </si>
  <si>
    <t>2025</t>
  </si>
  <si>
    <t>Capitalization
                                    1</t>
  </si>
  <si>
    <t>1,246</t>
  </si>
  <si>
    <t>2,139</t>
  </si>
  <si>
    <t>1,487</t>
  </si>
  <si>
    <t>2,015</t>
  </si>
  <si>
    <t>477.9</t>
  </si>
  <si>
    <t>1,117</t>
  </si>
  <si>
    <t>Change</t>
  </si>
  <si>
    <t>-</t>
  </si>
  <si>
    <t>71.6%</t>
  </si>
  <si>
    <t>-30.48%</t>
  </si>
  <si>
    <t>35.5%</t>
  </si>
  <si>
    <t>-76.28%</t>
  </si>
  <si>
    <t>Enterprise Value (EV)</t>
  </si>
  <si>
    <t>1,201</t>
  </si>
  <si>
    <t>2,118</t>
  </si>
  <si>
    <t>1,425</t>
  </si>
  <si>
    <t>1,876</t>
  </si>
  <si>
    <t>372</t>
  </si>
  <si>
    <t>76.4%</t>
  </si>
  <si>
    <t>-32.69%</t>
  </si>
  <si>
    <t>31.59%</t>
  </si>
  <si>
    <t>-80.17%</t>
  </si>
  <si>
    <t>P/E ratio</t>
  </si>
  <si>
    <t>-17.7x</t>
  </si>
  <si>
    <t>-43.7x</t>
  </si>
  <si>
    <t>-29.6x</t>
  </si>
  <si>
    <t>-34.3x</t>
  </si>
  <si>
    <t>-8.52x</t>
  </si>
  <si>
    <t>PBR</t>
  </si>
  <si>
    <t>12.9x</t>
  </si>
  <si>
    <t>19.3x</t>
  </si>
  <si>
    <t>18.6x</t>
  </si>
  <si>
    <t>12.4x</t>
  </si>
  <si>
    <t>3.15x</t>
  </si>
  <si>
    <t>PEG</t>
  </si>
  <si>
    <t>1.2x</t>
  </si>
  <si>
    <t>-4.94x</t>
  </si>
  <si>
    <t>1.31x</t>
  </si>
  <si>
    <t>Capitalization / Revenue</t>
  </si>
  <si>
    <t>19,672,807x</t>
  </si>
  <si>
    <t>28,430,408x</t>
  </si>
  <si>
    <t>14,653,225x</t>
  </si>
  <si>
    <t>14,532,644x</t>
  </si>
  <si>
    <t>2,697,739x</t>
  </si>
  <si>
    <t>EV / Revenue</t>
  </si>
  <si>
    <t>18.9x</t>
  </si>
  <si>
    <t>28.2x</t>
  </si>
  <si>
    <t>14x</t>
  </si>
  <si>
    <t>13.5x</t>
  </si>
  <si>
    <t>2.1x</t>
  </si>
  <si>
    <t>EV / EBITDA</t>
  </si>
  <si>
    <t>-43.9x</t>
  </si>
  <si>
    <t>-51.1x</t>
  </si>
  <si>
    <t>-30.7x</t>
  </si>
  <si>
    <t>-37.6x</t>
  </si>
  <si>
    <t>-6.58x</t>
  </si>
  <si>
    <t>EV / EBIT</t>
  </si>
  <si>
    <t>-42.8x</t>
  </si>
  <si>
    <t>-49.4x</t>
  </si>
  <si>
    <t>-30x</t>
  </si>
  <si>
    <t>-36.1x</t>
  </si>
  <si>
    <t>-6.28x</t>
  </si>
  <si>
    <t>EV / FCF</t>
  </si>
  <si>
    <t>-39.8x</t>
  </si>
  <si>
    <t>-32.6x</t>
  </si>
  <si>
    <t>-49.9x</t>
  </si>
  <si>
    <t>-11.1x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</si>
  <si>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</si>
  <si>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</si>
  <si>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</si>
  <si>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</si>
  <si>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</si>
  <si>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</si>
  <si>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</si>
  <si>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63.35</t>
  </si>
  <si>
    <t>75.23</t>
  </si>
  <si>
    <t>101.5</t>
  </si>
  <si>
    <t>138.6</t>
  </si>
  <si>
    <t>177.1</t>
  </si>
  <si>
    <t>-27.35</t>
  </si>
  <si>
    <t>-41.47</t>
  </si>
  <si>
    <t>-46.44</t>
  </si>
  <si>
    <t>-49.88</t>
  </si>
  <si>
    <t>-56.58</t>
  </si>
  <si>
    <t>-28.06</t>
  </si>
  <si>
    <t>-42.86</t>
  </si>
  <si>
    <t>-47.47</t>
  </si>
  <si>
    <t>-52</t>
  </si>
  <si>
    <t>-59.27</t>
  </si>
  <si>
    <t>Net income</t>
  </si>
  <si>
    <t>-52.42</t>
  </si>
  <si>
    <t>-47.36</t>
  </si>
  <si>
    <t>-49.81</t>
  </si>
  <si>
    <t>-55.01</t>
  </si>
  <si>
    <t>-55.74</t>
  </si>
  <si>
    <t>-45.81</t>
  </si>
  <si>
    <t>-20.93</t>
  </si>
  <si>
    <t>-61.54</t>
  </si>
  <si>
    <t>-139.1</t>
  </si>
  <si>
    <t>-105.8</t>
  </si>
  <si>
    <t>Reference price
                                    2</t>
  </si>
  <si>
    <t>40.38</t>
  </si>
  <si>
    <t>62.98</t>
  </si>
  <si>
    <t>42.61</t>
  </si>
  <si>
    <t>52.85</t>
  </si>
  <si>
    <t>12.27</t>
  </si>
  <si>
    <t>27.49</t>
  </si>
  <si>
    <t>Nbr of stocks (in thousands)</t>
  </si>
  <si>
    <t>30,866</t>
  </si>
  <si>
    <t>33,959</t>
  </si>
  <si>
    <t>34,896</t>
  </si>
  <si>
    <t>38,123</t>
  </si>
  <si>
    <t>38,945</t>
  </si>
  <si>
    <t>40,632</t>
  </si>
  <si>
    <t>Announcement Date</t>
  </si>
  <si>
    <t>2/26/20</t>
  </si>
  <si>
    <t>3/1/21</t>
  </si>
  <si>
    <t>2/24/22</t>
  </si>
  <si>
    <t>2/28/23</t>
  </si>
  <si>
    <t>2/28/24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</si>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</sst>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-12.37091531229804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-19.0</v>
      </c>
      <c r="C2" s="1">
        <v>-37.0</v>
      </c>
      <c r="D2" s="1">
        <v>-52.0</v>
      </c>
      <c r="E2" s="1">
        <v>-47.0</v>
      </c>
      <c r="F2" s="1">
        <v>-49.0</v>
      </c>
      <c r="G2" s="1">
        <v>-55.0</v>
      </c>
      <c r="H2" s="1">
        <v>-55.0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12.0</v>
      </c>
      <c r="C3" s="1">
        <v>51.0</v>
      </c>
      <c r="D3" s="1">
        <v>1.0</v>
      </c>
      <c r="E3" s="1">
        <v>1.0</v>
      </c>
      <c r="F3" s="1">
        <v>1.0</v>
      </c>
      <c r="G3" s="1">
        <v>3.0</v>
      </c>
      <c r="H3" s="1">
        <v>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12.0</v>
      </c>
      <c r="C4" s="1">
        <v>51.0</v>
      </c>
      <c r="D4" s="1">
        <v>1.0</v>
      </c>
      <c r="E4" s="1">
        <v>1.0</v>
      </c>
      <c r="F4" s="1">
        <v>1.0</v>
      </c>
      <c r="G4" s="1">
        <v>3.0</v>
      </c>
      <c r="H4" s="1">
        <v>3.0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8.0</v>
      </c>
      <c r="C5" s="1">
        <v>6.0</v>
      </c>
      <c r="D5" s="1">
        <v>4.0</v>
      </c>
      <c r="E5" s="1">
        <v>6.0</v>
      </c>
      <c r="F5" s="1">
        <v>15.0</v>
      </c>
      <c r="G5" s="1">
        <v>21.0</v>
      </c>
      <c r="H5" s="1">
        <v>23.0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15.0</v>
      </c>
      <c r="D6" s="1">
        <v>0.0</v>
      </c>
      <c r="E6" s="1">
        <v>5.0</v>
      </c>
      <c r="F6" s="1">
        <v>0.0</v>
      </c>
      <c r="G6" s="1">
        <v>18.0</v>
      </c>
      <c r="H6" s="1">
        <v>16.0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-30.0</v>
      </c>
      <c r="E7" s="1">
        <v>30.0</v>
      </c>
      <c r="F7" s="1">
        <v>57.0</v>
      </c>
      <c r="G7" s="1">
        <v>-1.0</v>
      </c>
      <c r="H7" s="1">
        <v>-6.0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53.0</v>
      </c>
      <c r="C8" s="1">
        <v>91.0</v>
      </c>
      <c r="D8" s="1">
        <v>2.0</v>
      </c>
      <c r="E8" s="1">
        <v>7.0</v>
      </c>
      <c r="F8" s="1">
        <v>14.0</v>
      </c>
      <c r="G8" s="1">
        <v>25.0</v>
      </c>
      <c r="H8" s="1">
        <v>38.0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42.0</v>
      </c>
      <c r="C9" s="1">
        <v>1.0</v>
      </c>
      <c r="D9" s="1">
        <v>2.0</v>
      </c>
      <c r="E9" s="1">
        <v>-3.0</v>
      </c>
      <c r="F9" s="1">
        <v>0.0</v>
      </c>
      <c r="G9" s="1">
        <v>0.0</v>
      </c>
      <c r="H9" s="1">
        <v>4.0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-1.0</v>
      </c>
      <c r="C10" s="1">
        <v>13.0</v>
      </c>
      <c r="D10" s="1">
        <v>21.0</v>
      </c>
      <c r="E10" s="1">
        <v>1.0</v>
      </c>
      <c r="F10" s="1">
        <v>7.0</v>
      </c>
      <c r="G10" s="1">
        <v>1.0</v>
      </c>
      <c r="H10" s="1">
        <v>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-4.0</v>
      </c>
      <c r="C11" s="1">
        <v>-1.0</v>
      </c>
      <c r="D11" s="1">
        <v>-2.0</v>
      </c>
      <c r="E11" s="1">
        <v>-43.0</v>
      </c>
      <c r="F11" s="1">
        <v>-2.0</v>
      </c>
      <c r="G11" s="1">
        <v>-6.0</v>
      </c>
      <c r="H11" s="1">
        <v>-5.0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-2.0</v>
      </c>
      <c r="C12" s="1">
        <v>-2.0</v>
      </c>
      <c r="D12" s="1">
        <v>-4.0</v>
      </c>
      <c r="E12" s="1">
        <v>-2.0</v>
      </c>
      <c r="F12" s="1">
        <v>-5.0</v>
      </c>
      <c r="G12" s="1">
        <v>-1.0</v>
      </c>
      <c r="H12" s="1">
        <v>-10.0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67.0</v>
      </c>
      <c r="C13" s="1">
        <v>-30.0</v>
      </c>
      <c r="D13" s="1">
        <v>61.0</v>
      </c>
      <c r="E13" s="1">
        <v>59.0</v>
      </c>
      <c r="F13" s="1">
        <v>-1.0</v>
      </c>
      <c r="G13" s="1">
        <v>96.0</v>
      </c>
      <c r="H13" s="1">
        <v>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64.0</v>
      </c>
      <c r="C14" s="1">
        <v>2.0</v>
      </c>
      <c r="D14" s="1">
        <v>3.0</v>
      </c>
      <c r="E14" s="1">
        <v>-3.0</v>
      </c>
      <c r="F14" s="1">
        <v>3.0</v>
      </c>
      <c r="G14" s="1">
        <v>62.0</v>
      </c>
      <c r="H14" s="1">
        <v>-58.0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-25.0</v>
      </c>
      <c r="C15" s="1">
        <v>-21.0</v>
      </c>
      <c r="D15" s="1">
        <v>-29.0</v>
      </c>
      <c r="E15" s="1">
        <v>-42.0</v>
      </c>
      <c r="F15" s="1">
        <v>-38.0</v>
      </c>
      <c r="G15" s="1">
        <v>-32.0</v>
      </c>
      <c r="H15" s="1">
        <v>-32.0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-44.0</v>
      </c>
      <c r="C16" s="1">
        <v>-2.0</v>
      </c>
      <c r="D16" s="1">
        <v>-53.0</v>
      </c>
      <c r="E16" s="1">
        <v>-84.0</v>
      </c>
      <c r="F16" s="1">
        <v>-4.0</v>
      </c>
      <c r="G16" s="1">
        <v>-5.0</v>
      </c>
      <c r="H16" s="1">
        <v>-1.0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-69.0</v>
      </c>
      <c r="E18" s="1">
        <v>-8.0</v>
      </c>
      <c r="F18" s="1">
        <v>77.0</v>
      </c>
      <c r="G18" s="1">
        <v>-157.0</v>
      </c>
      <c r="H18" s="1">
        <v>-5.0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-75.0</v>
      </c>
      <c r="C20" s="1">
        <v>-2.0</v>
      </c>
      <c r="D20" s="1">
        <v>-69.0</v>
      </c>
      <c r="E20" s="1">
        <v>-9.0</v>
      </c>
      <c r="F20" s="1">
        <v>72.0</v>
      </c>
      <c r="G20" s="1">
        <v>-162.0</v>
      </c>
      <c r="H20" s="1">
        <v>-7.0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5.0</v>
      </c>
      <c r="C21" s="1">
        <v>15.0</v>
      </c>
      <c r="D21" s="1">
        <v>0.0</v>
      </c>
      <c r="E21" s="1">
        <v>48.0</v>
      </c>
      <c r="F21" s="1">
        <v>0.0</v>
      </c>
      <c r="G21" s="1">
        <v>73.0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5.0</v>
      </c>
      <c r="C22" s="1">
        <v>15.0</v>
      </c>
      <c r="D22" s="1">
        <v>0.0</v>
      </c>
      <c r="E22" s="1">
        <v>48.0</v>
      </c>
      <c r="F22" s="1">
        <v>0.0</v>
      </c>
      <c r="G22" s="1">
        <v>73.0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-40.0</v>
      </c>
      <c r="F23" s="1">
        <v>0.0</v>
      </c>
      <c r="G23" s="1">
        <v>-49.0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-40.0</v>
      </c>
      <c r="F24" s="1">
        <v>0.0</v>
      </c>
      <c r="G24" s="1">
        <v>-49.0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33.0</v>
      </c>
      <c r="C25" s="1">
        <v>65.0</v>
      </c>
      <c r="D25" s="1">
        <v>112.0</v>
      </c>
      <c r="E25" s="1">
        <v>75.0</v>
      </c>
      <c r="F25" s="1">
        <v>6.0</v>
      </c>
      <c r="G25" s="1">
        <v>115.0</v>
      </c>
      <c r="H25" s="1">
        <v>3.0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41.0</v>
      </c>
      <c r="C26" s="1">
        <v>0.0</v>
      </c>
      <c r="D26" s="1">
        <v>1.0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576.0</v>
      </c>
      <c r="C27" s="1">
        <v>-23.0</v>
      </c>
      <c r="D27" s="1">
        <v>0.0</v>
      </c>
      <c r="E27" s="1">
        <v>-2.0</v>
      </c>
      <c r="F27" s="1">
        <v>3.0</v>
      </c>
      <c r="G27" s="1">
        <v>0.0</v>
      </c>
      <c r="H27" s="1">
        <v>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47.0</v>
      </c>
      <c r="C28" s="1">
        <v>15.0</v>
      </c>
      <c r="D28" s="1">
        <v>114.0</v>
      </c>
      <c r="E28" s="1">
        <v>81.0</v>
      </c>
      <c r="F28" s="1">
        <v>6.0</v>
      </c>
      <c r="G28" s="1">
        <v>140.0</v>
      </c>
      <c r="H28" s="1">
        <v>3.0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21.0</v>
      </c>
      <c r="C29" s="1">
        <v>-8.0</v>
      </c>
      <c r="D29" s="1">
        <v>14.0</v>
      </c>
      <c r="E29" s="1">
        <v>30.0</v>
      </c>
      <c r="F29" s="1">
        <v>40.0</v>
      </c>
      <c r="G29" s="1">
        <v>-54.0</v>
      </c>
      <c r="H29" s="1">
        <v>-35.0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2.0</v>
      </c>
      <c r="C31" s="1">
        <v>2.0</v>
      </c>
      <c r="D31" s="1">
        <v>4.0</v>
      </c>
      <c r="E31" s="1">
        <v>7.0</v>
      </c>
      <c r="F31" s="1">
        <v>2.0</v>
      </c>
      <c r="G31" s="1">
        <v>3.0</v>
      </c>
      <c r="H31" s="1">
        <v>5.0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-15.0</v>
      </c>
      <c r="D32" s="1">
        <v>-19.0</v>
      </c>
      <c r="E32" s="1">
        <v>-23.0</v>
      </c>
      <c r="F32" s="1">
        <v>-24.0</v>
      </c>
      <c r="G32" s="1">
        <v>-18.0</v>
      </c>
      <c r="H32" s="1">
        <v>-12.0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-12.0</v>
      </c>
      <c r="D33" s="1">
        <v>-16.0</v>
      </c>
      <c r="E33" s="1">
        <v>-20.0</v>
      </c>
      <c r="F33" s="1">
        <v>-22.0</v>
      </c>
      <c r="G33" s="1">
        <v>-15.0</v>
      </c>
      <c r="H33" s="1">
        <v>-8.0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-1.0</v>
      </c>
      <c r="D34" s="1">
        <v>2.0</v>
      </c>
      <c r="E34" s="1">
        <v>1.0</v>
      </c>
      <c r="F34" s="1">
        <v>5.0</v>
      </c>
      <c r="G34" s="1">
        <v>6.0</v>
      </c>
      <c r="H34" s="1">
        <v>12.0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5.0</v>
      </c>
      <c r="C35" s="1">
        <v>15.0</v>
      </c>
      <c r="D35" s="1">
        <v>0.0</v>
      </c>
      <c r="E35" s="1">
        <v>8.0</v>
      </c>
      <c r="F35" s="1">
        <v>0.0</v>
      </c>
      <c r="G35" s="1">
        <v>24.0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33.0</v>
      </c>
      <c r="C3" s="1">
        <v>24.0</v>
      </c>
      <c r="D3" s="1">
        <v>39.0</v>
      </c>
      <c r="E3" s="1">
        <v>69.0</v>
      </c>
      <c r="F3" s="1">
        <v>110.0</v>
      </c>
      <c r="G3" s="1">
        <v>55.0</v>
      </c>
      <c r="H3" s="1">
        <v>20.0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0.0</v>
      </c>
      <c r="D4" s="1">
        <v>51.0</v>
      </c>
      <c r="E4" s="1">
        <v>78.0</v>
      </c>
      <c r="F4" s="1">
        <v>0.0</v>
      </c>
      <c r="G4" s="1">
        <v>158.0</v>
      </c>
      <c r="H4" s="1">
        <v>161.0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33.0</v>
      </c>
      <c r="C5" s="1">
        <v>24.0</v>
      </c>
      <c r="D5" s="1">
        <v>90.0</v>
      </c>
      <c r="E5" s="1">
        <v>147.0</v>
      </c>
      <c r="F5" s="1">
        <v>110.0</v>
      </c>
      <c r="G5" s="1">
        <v>214.0</v>
      </c>
      <c r="H5" s="1">
        <v>181.0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5.0</v>
      </c>
      <c r="C6" s="1">
        <v>4.0</v>
      </c>
      <c r="D6" s="1">
        <v>8.0</v>
      </c>
      <c r="E6" s="1">
        <v>9.0</v>
      </c>
      <c r="F6" s="1">
        <v>11.0</v>
      </c>
      <c r="G6" s="1">
        <v>18.0</v>
      </c>
      <c r="H6" s="1">
        <v>23.0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5.0</v>
      </c>
      <c r="C7" s="1">
        <v>4.0</v>
      </c>
      <c r="D7" s="1">
        <v>8.0</v>
      </c>
      <c r="E7" s="1">
        <v>9.0</v>
      </c>
      <c r="F7" s="1">
        <v>11.0</v>
      </c>
      <c r="G7" s="1">
        <v>18.0</v>
      </c>
      <c r="H7" s="1">
        <v>23.0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3.0</v>
      </c>
      <c r="C8" s="1">
        <v>5.0</v>
      </c>
      <c r="D8" s="1">
        <v>10.0</v>
      </c>
      <c r="E8" s="1">
        <v>9.0</v>
      </c>
      <c r="F8" s="1">
        <v>17.0</v>
      </c>
      <c r="G8" s="1">
        <v>19.0</v>
      </c>
      <c r="H8" s="1">
        <v>29.0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27.0</v>
      </c>
      <c r="C9" s="1">
        <v>1.0</v>
      </c>
      <c r="D9" s="1">
        <v>2.0</v>
      </c>
      <c r="E9" s="1">
        <v>2.0</v>
      </c>
      <c r="F9" s="1">
        <v>3.0</v>
      </c>
      <c r="G9" s="1">
        <v>3.0</v>
      </c>
      <c r="H9" s="1">
        <v>5.0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0.0</v>
      </c>
      <c r="E10" s="1">
        <v>4.0</v>
      </c>
      <c r="F10" s="1">
        <v>34.0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42.0</v>
      </c>
      <c r="C11" s="1">
        <v>36.0</v>
      </c>
      <c r="D11" s="1">
        <v>112.0</v>
      </c>
      <c r="E11" s="1">
        <v>173.0</v>
      </c>
      <c r="F11" s="1">
        <v>143.0</v>
      </c>
      <c r="G11" s="1">
        <v>255.0</v>
      </c>
      <c r="H11" s="1">
        <v>241.0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1.0</v>
      </c>
      <c r="C12" s="1">
        <v>3.0</v>
      </c>
      <c r="D12" s="1">
        <v>7.0</v>
      </c>
      <c r="E12" s="1">
        <v>7.0</v>
      </c>
      <c r="F12" s="1">
        <v>16.0</v>
      </c>
      <c r="G12" s="1">
        <v>19.0</v>
      </c>
      <c r="H12" s="1">
        <v>22.0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-1.0</v>
      </c>
      <c r="C13" s="1">
        <v>-94.0</v>
      </c>
      <c r="D13" s="1">
        <v>-1.0</v>
      </c>
      <c r="E13" s="1">
        <v>-2.0</v>
      </c>
      <c r="F13" s="1">
        <v>-3.0</v>
      </c>
      <c r="G13" s="1">
        <v>-5.0</v>
      </c>
      <c r="H13" s="1">
        <v>-7.0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48.0</v>
      </c>
      <c r="C14" s="1">
        <v>2.0</v>
      </c>
      <c r="D14" s="1">
        <v>6.0</v>
      </c>
      <c r="E14" s="1">
        <v>5.0</v>
      </c>
      <c r="F14" s="1">
        <v>12.0</v>
      </c>
      <c r="G14" s="1">
        <v>14.0</v>
      </c>
      <c r="H14" s="1">
        <v>14.0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18.0</v>
      </c>
      <c r="E15" s="1">
        <v>0.0</v>
      </c>
      <c r="F15" s="1">
        <v>0.0</v>
      </c>
      <c r="G15" s="1">
        <v>0.0</v>
      </c>
      <c r="H15" s="1">
        <v>9.0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95.0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52.0</v>
      </c>
      <c r="C17" s="1">
        <v>38.0</v>
      </c>
      <c r="D17" s="1">
        <v>55.0</v>
      </c>
      <c r="E17" s="1">
        <v>34.0</v>
      </c>
      <c r="F17" s="1">
        <v>38.0</v>
      </c>
      <c r="G17" s="1">
        <v>33.0</v>
      </c>
      <c r="H17" s="1">
        <v>41.0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43.0</v>
      </c>
      <c r="C18" s="1">
        <v>40.0</v>
      </c>
      <c r="D18" s="1">
        <v>137.0</v>
      </c>
      <c r="E18" s="1">
        <v>179.0</v>
      </c>
      <c r="F18" s="1">
        <v>157.0</v>
      </c>
      <c r="G18" s="1">
        <v>270.0</v>
      </c>
      <c r="H18" s="1">
        <v>265.0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1.0</v>
      </c>
      <c r="C20" s="1">
        <v>1.0</v>
      </c>
      <c r="D20" s="1">
        <v>1.0</v>
      </c>
      <c r="E20" s="1">
        <v>2.0</v>
      </c>
      <c r="F20" s="1">
        <v>2.0</v>
      </c>
      <c r="G20" s="1">
        <v>2.0</v>
      </c>
      <c r="H20" s="1">
        <v>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3.0</v>
      </c>
      <c r="C21" s="1">
        <v>7.0</v>
      </c>
      <c r="D21" s="1">
        <v>11.0</v>
      </c>
      <c r="E21" s="1">
        <v>13.0</v>
      </c>
      <c r="F21" s="1">
        <v>17.0</v>
      </c>
      <c r="G21" s="1">
        <v>19.0</v>
      </c>
      <c r="H21" s="1">
        <v>22.0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0.0</v>
      </c>
      <c r="C22" s="1">
        <v>0.0</v>
      </c>
      <c r="D22" s="1">
        <v>0.0</v>
      </c>
      <c r="E22" s="1">
        <v>0.0</v>
      </c>
      <c r="F22" s="1">
        <v>3.0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76.0</v>
      </c>
      <c r="E23" s="1">
        <v>85.0</v>
      </c>
      <c r="F23" s="1">
        <v>1.0</v>
      </c>
      <c r="G23" s="1">
        <v>1.0</v>
      </c>
      <c r="H23" s="1">
        <v>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30.0</v>
      </c>
      <c r="E24" s="1">
        <v>20.0</v>
      </c>
      <c r="F24" s="1">
        <v>15.0</v>
      </c>
      <c r="G24" s="1">
        <v>25.0</v>
      </c>
      <c r="H24" s="1">
        <v>14.0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2.0</v>
      </c>
      <c r="E25" s="1">
        <v>2.0</v>
      </c>
      <c r="F25" s="1">
        <v>37.0</v>
      </c>
      <c r="G25" s="1">
        <v>54.0</v>
      </c>
      <c r="H25" s="1">
        <v>50.0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4.0</v>
      </c>
      <c r="C26" s="1">
        <v>8.0</v>
      </c>
      <c r="D26" s="1">
        <v>16.0</v>
      </c>
      <c r="E26" s="1">
        <v>19.0</v>
      </c>
      <c r="F26" s="1">
        <v>26.0</v>
      </c>
      <c r="G26" s="1">
        <v>24.0</v>
      </c>
      <c r="H26" s="1">
        <v>30.0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27.0</v>
      </c>
      <c r="C27" s="1">
        <v>44.0</v>
      </c>
      <c r="D27" s="1">
        <v>44.0</v>
      </c>
      <c r="E27" s="1">
        <v>48.0</v>
      </c>
      <c r="F27" s="1">
        <v>44.0</v>
      </c>
      <c r="G27" s="1">
        <v>74.0</v>
      </c>
      <c r="H27" s="1">
        <v>75.0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3.0</v>
      </c>
      <c r="E28" s="1">
        <v>2.0</v>
      </c>
      <c r="F28" s="1">
        <v>5.0</v>
      </c>
      <c r="G28" s="1">
        <v>6.0</v>
      </c>
      <c r="H28" s="1">
        <v>7.0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1.0</v>
      </c>
      <c r="D29" s="1">
        <v>0.0</v>
      </c>
      <c r="E29" s="1">
        <v>87.0</v>
      </c>
      <c r="F29" s="1">
        <v>76.0</v>
      </c>
      <c r="G29" s="1">
        <v>72.0</v>
      </c>
      <c r="H29" s="1">
        <v>94.0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32.0</v>
      </c>
      <c r="C30" s="1">
        <v>54.0</v>
      </c>
      <c r="D30" s="1">
        <v>65.0</v>
      </c>
      <c r="E30" s="1">
        <v>71.0</v>
      </c>
      <c r="F30" s="1">
        <v>77.0</v>
      </c>
      <c r="G30" s="1">
        <v>106.0</v>
      </c>
      <c r="H30" s="1">
        <v>114.0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105.0</v>
      </c>
      <c r="C31" s="1">
        <v>105.0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4.0</v>
      </c>
      <c r="C32" s="1">
        <v>16.0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109.0</v>
      </c>
      <c r="C33" s="1">
        <v>121.0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3.0</v>
      </c>
      <c r="E34" s="1">
        <v>3.0</v>
      </c>
      <c r="F34" s="1">
        <v>3.0</v>
      </c>
      <c r="G34" s="1">
        <v>3.0</v>
      </c>
      <c r="H34" s="1">
        <v>3.0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2.0</v>
      </c>
      <c r="C35" s="1">
        <v>4.0</v>
      </c>
      <c r="D35" s="1">
        <v>263.0</v>
      </c>
      <c r="E35" s="1">
        <v>346.0</v>
      </c>
      <c r="F35" s="1">
        <v>368.0</v>
      </c>
      <c r="G35" s="1">
        <v>508.0</v>
      </c>
      <c r="H35" s="1">
        <v>550.0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-102.0</v>
      </c>
      <c r="C36" s="1">
        <v>-139.0</v>
      </c>
      <c r="D36" s="1">
        <v>-192.0</v>
      </c>
      <c r="E36" s="1">
        <v>-239.0</v>
      </c>
      <c r="F36" s="1">
        <v>-289.0</v>
      </c>
      <c r="G36" s="1">
        <v>-344.0</v>
      </c>
      <c r="H36" s="1">
        <v>-399.0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0.0</v>
      </c>
      <c r="C37" s="1">
        <v>0.0</v>
      </c>
      <c r="D37" s="1">
        <v>0.0</v>
      </c>
      <c r="E37" s="1">
        <v>3.0</v>
      </c>
      <c r="F37" s="1">
        <v>0.0</v>
      </c>
      <c r="G37" s="1">
        <v>-16.0</v>
      </c>
      <c r="H37" s="1">
        <v>7.0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-98.0</v>
      </c>
      <c r="C38" s="1">
        <v>-135.0</v>
      </c>
      <c r="D38" s="1">
        <v>71.0</v>
      </c>
      <c r="E38" s="1">
        <v>108.0</v>
      </c>
      <c r="F38" s="1">
        <v>79.0</v>
      </c>
      <c r="G38" s="1">
        <v>164.0</v>
      </c>
      <c r="H38" s="1">
        <v>151.0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10.0</v>
      </c>
      <c r="C39" s="1">
        <v>-13.0</v>
      </c>
      <c r="D39" s="1">
        <v>71.0</v>
      </c>
      <c r="E39" s="1">
        <v>108.0</v>
      </c>
      <c r="F39" s="1">
        <v>79.0</v>
      </c>
      <c r="G39" s="1">
        <v>164.0</v>
      </c>
      <c r="H39" s="1">
        <v>151.0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43.0</v>
      </c>
      <c r="C40" s="1">
        <v>40.0</v>
      </c>
      <c r="D40" s="1">
        <v>137.0</v>
      </c>
      <c r="E40" s="1">
        <v>179.0</v>
      </c>
      <c r="F40" s="1">
        <v>157.0</v>
      </c>
      <c r="G40" s="1">
        <v>270.0</v>
      </c>
      <c r="H40" s="1">
        <v>265.0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1.0</v>
      </c>
      <c r="C42" s="1">
        <v>3.0</v>
      </c>
      <c r="D42" s="1">
        <v>31.0</v>
      </c>
      <c r="E42" s="1">
        <v>34.0</v>
      </c>
      <c r="F42" s="1">
        <v>35.0</v>
      </c>
      <c r="G42" s="1">
        <v>38.0</v>
      </c>
      <c r="H42" s="1">
        <v>39.0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1.0</v>
      </c>
      <c r="C43" s="1">
        <v>3.0</v>
      </c>
      <c r="D43" s="1">
        <v>31.0</v>
      </c>
      <c r="E43" s="1">
        <v>34.0</v>
      </c>
      <c r="F43" s="1">
        <v>34.0</v>
      </c>
      <c r="G43" s="1">
        <v>38.0</v>
      </c>
      <c r="H43" s="1">
        <v>39.0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106</v>
      </c>
      <c r="H44" s="1" t="s">
        <v>107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-98.0</v>
      </c>
      <c r="C45" s="1">
        <v>-135.0</v>
      </c>
      <c r="D45" s="1">
        <v>71.0</v>
      </c>
      <c r="E45" s="1">
        <v>108.0</v>
      </c>
      <c r="F45" s="1">
        <v>79.0</v>
      </c>
      <c r="G45" s="1">
        <v>164.0</v>
      </c>
      <c r="H45" s="1">
        <v>151.0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 t="s">
        <v>101</v>
      </c>
      <c r="C46" s="1" t="s">
        <v>102</v>
      </c>
      <c r="D46" s="1" t="s">
        <v>103</v>
      </c>
      <c r="E46" s="1" t="s">
        <v>104</v>
      </c>
      <c r="F46" s="1" t="s">
        <v>105</v>
      </c>
      <c r="G46" s="1" t="s">
        <v>106</v>
      </c>
      <c r="H46" s="1" t="s">
        <v>107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27.0</v>
      </c>
      <c r="C47" s="1">
        <v>44.0</v>
      </c>
      <c r="D47" s="1">
        <v>49.0</v>
      </c>
      <c r="E47" s="1">
        <v>52.0</v>
      </c>
      <c r="F47" s="1">
        <v>55.0</v>
      </c>
      <c r="G47" s="1">
        <v>82.0</v>
      </c>
      <c r="H47" s="1">
        <v>84.0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-5.0</v>
      </c>
      <c r="C48" s="1">
        <v>19.0</v>
      </c>
      <c r="D48" s="1">
        <v>-41.0</v>
      </c>
      <c r="E48" s="1">
        <v>-95.0</v>
      </c>
      <c r="F48" s="1">
        <v>-54.0</v>
      </c>
      <c r="G48" s="1">
        <v>-131.0</v>
      </c>
      <c r="H48" s="1">
        <v>-96.0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0.0</v>
      </c>
      <c r="D49" s="1">
        <v>6.0</v>
      </c>
      <c r="E49" s="1">
        <v>6.0</v>
      </c>
      <c r="F49" s="1">
        <v>9.0</v>
      </c>
      <c r="G49" s="1">
        <v>12.0</v>
      </c>
      <c r="H49" s="1">
        <v>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50.0</v>
      </c>
      <c r="C51" s="1">
        <v>1.0</v>
      </c>
      <c r="D51" s="1">
        <v>1.0</v>
      </c>
      <c r="E51" s="1">
        <v>1.0</v>
      </c>
      <c r="F51" s="1">
        <v>2.0</v>
      </c>
      <c r="G51" s="1">
        <v>4.0</v>
      </c>
      <c r="H51" s="1">
        <v>6.0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2.0</v>
      </c>
      <c r="C52" s="1">
        <v>4.0</v>
      </c>
      <c r="D52" s="1">
        <v>9.0</v>
      </c>
      <c r="E52" s="1">
        <v>10.0</v>
      </c>
      <c r="F52" s="1">
        <v>15.0</v>
      </c>
      <c r="G52" s="1">
        <v>14.0</v>
      </c>
      <c r="H52" s="1">
        <v>23.0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1.0</v>
      </c>
      <c r="C53" s="1">
        <v>1.0</v>
      </c>
      <c r="D53" s="1">
        <v>1.0</v>
      </c>
      <c r="E53" s="1">
        <v>2.0</v>
      </c>
      <c r="F53" s="1">
        <v>3.0</v>
      </c>
      <c r="G53" s="1">
        <v>6.0</v>
      </c>
      <c r="H53" s="1">
        <v>7.0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0.0</v>
      </c>
      <c r="C54" s="1">
        <v>176.0</v>
      </c>
      <c r="D54" s="1">
        <v>224.0</v>
      </c>
      <c r="E54" s="1">
        <v>281.0</v>
      </c>
      <c r="F54" s="1">
        <v>352.0</v>
      </c>
      <c r="G54" s="1">
        <v>414.0</v>
      </c>
      <c r="H54" s="1">
        <v>474.0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61.0</v>
      </c>
      <c r="C55" s="1">
        <v>1.0</v>
      </c>
      <c r="D55" s="1">
        <v>4.0</v>
      </c>
      <c r="E55" s="1">
        <v>1.0</v>
      </c>
      <c r="F55" s="1">
        <v>0.0</v>
      </c>
      <c r="G55" s="1">
        <v>0.0</v>
      </c>
      <c r="H55" s="1">
        <v>2.0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14.0</v>
      </c>
      <c r="C2" s="1">
        <v>34.0</v>
      </c>
      <c r="D2" s="1">
        <v>63.0</v>
      </c>
      <c r="E2" s="1">
        <v>75.0</v>
      </c>
      <c r="F2" s="1">
        <v>101.0</v>
      </c>
      <c r="G2" s="1">
        <v>139.0</v>
      </c>
      <c r="H2" s="1">
        <v>177.0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14.0</v>
      </c>
      <c r="C3" s="1">
        <v>34.0</v>
      </c>
      <c r="D3" s="1">
        <v>63.0</v>
      </c>
      <c r="E3" s="1">
        <v>75.0</v>
      </c>
      <c r="F3" s="1">
        <v>101.0</v>
      </c>
      <c r="G3" s="1">
        <v>139.0</v>
      </c>
      <c r="H3" s="1">
        <v>177.0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5.0</v>
      </c>
      <c r="C4" s="1">
        <v>10.0</v>
      </c>
      <c r="D4" s="1">
        <v>15.0</v>
      </c>
      <c r="E4" s="1">
        <v>21.0</v>
      </c>
      <c r="F4" s="1">
        <v>25.0</v>
      </c>
      <c r="G4" s="1">
        <v>37.0</v>
      </c>
      <c r="H4" s="1">
        <v>50.0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9.0</v>
      </c>
      <c r="C5" s="1">
        <v>23.0</v>
      </c>
      <c r="D5" s="1">
        <v>47.0</v>
      </c>
      <c r="E5" s="1">
        <v>53.0</v>
      </c>
      <c r="F5" s="1">
        <v>76.0</v>
      </c>
      <c r="G5" s="1">
        <v>101.0</v>
      </c>
      <c r="H5" s="1">
        <v>127.0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20.0</v>
      </c>
      <c r="C6" s="1">
        <v>34.0</v>
      </c>
      <c r="D6" s="1">
        <v>63.0</v>
      </c>
      <c r="E6" s="1">
        <v>75.0</v>
      </c>
      <c r="F6" s="1">
        <v>96.0</v>
      </c>
      <c r="G6" s="1">
        <v>116.0</v>
      </c>
      <c r="H6" s="1">
        <v>145.0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7.0</v>
      </c>
      <c r="C7" s="1">
        <v>10.0</v>
      </c>
      <c r="D7" s="1">
        <v>12.0</v>
      </c>
      <c r="E7" s="1">
        <v>21.0</v>
      </c>
      <c r="F7" s="1">
        <v>27.0</v>
      </c>
      <c r="G7" s="1">
        <v>36.0</v>
      </c>
      <c r="H7" s="1">
        <v>41.0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27.0</v>
      </c>
      <c r="C8" s="1">
        <v>45.0</v>
      </c>
      <c r="D8" s="1">
        <v>75.0</v>
      </c>
      <c r="E8" s="1">
        <v>96.0</v>
      </c>
      <c r="F8" s="1">
        <v>123.0</v>
      </c>
      <c r="G8" s="1">
        <v>153.0</v>
      </c>
      <c r="H8" s="1">
        <v>186.0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-18.0</v>
      </c>
      <c r="C9" s="1">
        <v>-21.0</v>
      </c>
      <c r="D9" s="1">
        <v>-28.0</v>
      </c>
      <c r="E9" s="1">
        <v>-42.0</v>
      </c>
      <c r="F9" s="1">
        <v>-47.0</v>
      </c>
      <c r="G9" s="1">
        <v>-52.0</v>
      </c>
      <c r="H9" s="1">
        <v>-59.0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-3.0</v>
      </c>
      <c r="C10" s="1">
        <v>-4.0</v>
      </c>
      <c r="D10" s="1">
        <v>-4.0</v>
      </c>
      <c r="E10" s="1">
        <v>-4.0</v>
      </c>
      <c r="F10" s="1">
        <v>-2.0</v>
      </c>
      <c r="G10" s="1">
        <v>-5.0</v>
      </c>
      <c r="H10" s="1">
        <v>-6.0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3.0</v>
      </c>
      <c r="C11" s="1">
        <v>18.0</v>
      </c>
      <c r="D11" s="1">
        <v>1.0</v>
      </c>
      <c r="E11" s="1">
        <v>1.0</v>
      </c>
      <c r="F11" s="1">
        <v>19.0</v>
      </c>
      <c r="G11" s="1">
        <v>2.0</v>
      </c>
      <c r="H11" s="1">
        <v>9.0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-3.0</v>
      </c>
      <c r="C12" s="1">
        <v>-4.0</v>
      </c>
      <c r="D12" s="1">
        <v>-3.0</v>
      </c>
      <c r="E12" s="1">
        <v>-3.0</v>
      </c>
      <c r="F12" s="1">
        <v>-2.0</v>
      </c>
      <c r="G12" s="1">
        <v>-2.0</v>
      </c>
      <c r="H12" s="1">
        <v>3.0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2.0</v>
      </c>
      <c r="C13" s="1">
        <v>-12.0</v>
      </c>
      <c r="D13" s="1">
        <v>-21.0</v>
      </c>
      <c r="E13" s="1">
        <v>-6.0</v>
      </c>
      <c r="F13" s="1">
        <v>0.0</v>
      </c>
      <c r="G13" s="1">
        <v>1.0</v>
      </c>
      <c r="H13" s="1">
        <v>64.0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-19.0</v>
      </c>
      <c r="C14" s="1">
        <v>-37.0</v>
      </c>
      <c r="D14" s="1">
        <v>-52.0</v>
      </c>
      <c r="E14" s="1">
        <v>-46.0</v>
      </c>
      <c r="F14" s="1">
        <v>-49.0</v>
      </c>
      <c r="G14" s="1">
        <v>-54.0</v>
      </c>
      <c r="H14" s="1">
        <v>-55.0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-18.0</v>
      </c>
      <c r="H15" s="1">
        <v>-16.0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0.0</v>
      </c>
      <c r="D16" s="1">
        <v>0.0</v>
      </c>
      <c r="E16" s="1">
        <v>-1.0</v>
      </c>
      <c r="F16" s="1">
        <v>0.0</v>
      </c>
      <c r="G16" s="1">
        <v>-24.0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-19.0</v>
      </c>
      <c r="C17" s="1">
        <v>-37.0</v>
      </c>
      <c r="D17" s="1">
        <v>-52.0</v>
      </c>
      <c r="E17" s="1">
        <v>-47.0</v>
      </c>
      <c r="F17" s="1">
        <v>-49.0</v>
      </c>
      <c r="G17" s="1">
        <v>-54.0</v>
      </c>
      <c r="H17" s="1">
        <v>-55.0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1.0</v>
      </c>
      <c r="F18" s="1">
        <v>2.0</v>
      </c>
      <c r="G18" s="1">
        <v>2.0</v>
      </c>
      <c r="H18" s="1">
        <v>4.0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-19.0</v>
      </c>
      <c r="C19" s="1">
        <v>-37.0</v>
      </c>
      <c r="D19" s="1">
        <v>-52.0</v>
      </c>
      <c r="E19" s="1">
        <v>-47.0</v>
      </c>
      <c r="F19" s="1">
        <v>-49.0</v>
      </c>
      <c r="G19" s="1">
        <v>-55.0</v>
      </c>
      <c r="H19" s="1">
        <v>-55.0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-19.0</v>
      </c>
      <c r="C20" s="1">
        <v>-37.0</v>
      </c>
      <c r="D20" s="1">
        <v>-52.0</v>
      </c>
      <c r="E20" s="1">
        <v>-47.0</v>
      </c>
      <c r="F20" s="1">
        <v>-49.0</v>
      </c>
      <c r="G20" s="1">
        <v>-55.0</v>
      </c>
      <c r="H20" s="1">
        <v>-55.0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576.0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-19.0</v>
      </c>
      <c r="C22" s="1">
        <v>-37.0</v>
      </c>
      <c r="D22" s="1">
        <v>-52.0</v>
      </c>
      <c r="E22" s="1">
        <v>-47.0</v>
      </c>
      <c r="F22" s="1">
        <v>-49.0</v>
      </c>
      <c r="G22" s="1">
        <v>-55.0</v>
      </c>
      <c r="H22" s="1">
        <v>-55.0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-19.0</v>
      </c>
      <c r="C23" s="1">
        <v>-37.0</v>
      </c>
      <c r="D23" s="1">
        <v>-52.0</v>
      </c>
      <c r="E23" s="1">
        <v>-47.0</v>
      </c>
      <c r="F23" s="1">
        <v>-49.0</v>
      </c>
      <c r="G23" s="1">
        <v>-55.0</v>
      </c>
      <c r="H23" s="1">
        <v>-55.0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-19.0</v>
      </c>
      <c r="C24" s="1">
        <v>-37.0</v>
      </c>
      <c r="D24" s="1">
        <v>-52.0</v>
      </c>
      <c r="E24" s="1">
        <v>-47.0</v>
      </c>
      <c r="F24" s="1">
        <v>-49.0</v>
      </c>
      <c r="G24" s="1">
        <v>-55.0</v>
      </c>
      <c r="H24" s="1">
        <v>-55.0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 t="s">
        <v>144</v>
      </c>
      <c r="C26" s="1" t="s">
        <v>145</v>
      </c>
      <c r="D26" s="1" t="s">
        <v>146</v>
      </c>
      <c r="E26" s="1" t="s">
        <v>147</v>
      </c>
      <c r="F26" s="1" t="s">
        <v>147</v>
      </c>
      <c r="G26" s="1" t="s">
        <v>148</v>
      </c>
      <c r="H26" s="1" t="s">
        <v>147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144</v>
      </c>
      <c r="C27" s="1" t="s">
        <v>145</v>
      </c>
      <c r="D27" s="1" t="s">
        <v>146</v>
      </c>
      <c r="E27" s="1" t="s">
        <v>147</v>
      </c>
      <c r="F27" s="1" t="s">
        <v>147</v>
      </c>
      <c r="G27" s="1" t="s">
        <v>148</v>
      </c>
      <c r="H27" s="1" t="s">
        <v>147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1.0</v>
      </c>
      <c r="C28" s="1">
        <v>2.0</v>
      </c>
      <c r="D28" s="1">
        <v>22.0</v>
      </c>
      <c r="E28" s="1">
        <v>32.0</v>
      </c>
      <c r="F28" s="1">
        <v>34.0</v>
      </c>
      <c r="G28" s="1">
        <v>35.0</v>
      </c>
      <c r="H28" s="1">
        <v>38.0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144</v>
      </c>
      <c r="C29" s="1" t="s">
        <v>145</v>
      </c>
      <c r="D29" s="1" t="s">
        <v>146</v>
      </c>
      <c r="E29" s="1" t="s">
        <v>147</v>
      </c>
      <c r="F29" s="1" t="s">
        <v>147</v>
      </c>
      <c r="G29" s="1" t="s">
        <v>148</v>
      </c>
      <c r="H29" s="1" t="s">
        <v>147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 t="s">
        <v>144</v>
      </c>
      <c r="C30" s="1" t="s">
        <v>145</v>
      </c>
      <c r="D30" s="1" t="s">
        <v>146</v>
      </c>
      <c r="E30" s="1" t="s">
        <v>147</v>
      </c>
      <c r="F30" s="1" t="s">
        <v>147</v>
      </c>
      <c r="G30" s="1" t="s">
        <v>148</v>
      </c>
      <c r="H30" s="1" t="s">
        <v>147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1.0</v>
      </c>
      <c r="C31" s="1">
        <v>2.0</v>
      </c>
      <c r="D31" s="1">
        <v>22.0</v>
      </c>
      <c r="E31" s="1">
        <v>32.0</v>
      </c>
      <c r="F31" s="1">
        <v>34.0</v>
      </c>
      <c r="G31" s="1">
        <v>35.0</v>
      </c>
      <c r="H31" s="1">
        <v>38.0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155</v>
      </c>
      <c r="C32" s="1" t="s">
        <v>156</v>
      </c>
      <c r="D32" s="1" t="s">
        <v>157</v>
      </c>
      <c r="E32" s="1" t="s">
        <v>158</v>
      </c>
      <c r="F32" s="1" t="s">
        <v>159</v>
      </c>
      <c r="G32" s="1" t="s">
        <v>160</v>
      </c>
      <c r="H32" s="1" t="s">
        <v>161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155</v>
      </c>
      <c r="C33" s="1" t="s">
        <v>156</v>
      </c>
      <c r="D33" s="1" t="s">
        <v>157</v>
      </c>
      <c r="E33" s="1" t="s">
        <v>158</v>
      </c>
      <c r="F33" s="1" t="s">
        <v>159</v>
      </c>
      <c r="G33" s="1" t="s">
        <v>160</v>
      </c>
      <c r="H33" s="1" t="s">
        <v>161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-18.0</v>
      </c>
      <c r="C35" s="1">
        <v>-20.0</v>
      </c>
      <c r="D35" s="1">
        <v>-27.0</v>
      </c>
      <c r="E35" s="1">
        <v>-41.0</v>
      </c>
      <c r="F35" s="1">
        <v>-46.0</v>
      </c>
      <c r="G35" s="1">
        <v>-49.0</v>
      </c>
      <c r="H35" s="1">
        <v>-56.0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-18.0</v>
      </c>
      <c r="C36" s="1">
        <v>-21.0</v>
      </c>
      <c r="D36" s="1">
        <v>-28.0</v>
      </c>
      <c r="E36" s="1">
        <v>-42.0</v>
      </c>
      <c r="F36" s="1">
        <v>-47.0</v>
      </c>
      <c r="G36" s="1">
        <v>-52.0</v>
      </c>
      <c r="H36" s="1">
        <v>-59.0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-18.0</v>
      </c>
      <c r="C37" s="1">
        <v>-21.0</v>
      </c>
      <c r="D37" s="1">
        <v>-28.0</v>
      </c>
      <c r="E37" s="1">
        <v>-42.0</v>
      </c>
      <c r="F37" s="1">
        <v>-47.0</v>
      </c>
      <c r="G37" s="1">
        <v>-52.0</v>
      </c>
      <c r="H37" s="1">
        <v>-59.0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0.0</v>
      </c>
      <c r="C38" s="1">
        <v>0.0</v>
      </c>
      <c r="D38" s="1">
        <v>-26.0</v>
      </c>
      <c r="E38" s="1">
        <v>-41.0</v>
      </c>
      <c r="F38" s="1">
        <v>-45.0</v>
      </c>
      <c r="G38" s="1">
        <v>-48.0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 t="s">
        <v>168</v>
      </c>
      <c r="E39" s="1" t="s">
        <v>168</v>
      </c>
      <c r="F39" s="1" t="s">
        <v>169</v>
      </c>
      <c r="G39" s="1" t="s">
        <v>170</v>
      </c>
      <c r="H39" s="1" t="s">
        <v>171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-12.0</v>
      </c>
      <c r="C40" s="1">
        <v>-23.0</v>
      </c>
      <c r="D40" s="1">
        <v>-32.0</v>
      </c>
      <c r="E40" s="1">
        <v>-28.0</v>
      </c>
      <c r="F40" s="1">
        <v>-31.0</v>
      </c>
      <c r="G40" s="1">
        <v>-34.0</v>
      </c>
      <c r="H40" s="1">
        <v>-34.0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3.0</v>
      </c>
      <c r="C41" s="1">
        <v>4.0</v>
      </c>
      <c r="D41" s="1">
        <v>4.0</v>
      </c>
      <c r="E41" s="1">
        <v>4.0</v>
      </c>
      <c r="F41" s="1">
        <v>2.0</v>
      </c>
      <c r="G41" s="1">
        <v>5.0</v>
      </c>
      <c r="H41" s="1">
        <v>6.0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21.0</v>
      </c>
      <c r="C43" s="1">
        <v>18.0</v>
      </c>
      <c r="D43" s="1">
        <v>36.0</v>
      </c>
      <c r="E43" s="1">
        <v>19.0</v>
      </c>
      <c r="F43" s="1">
        <v>22.0</v>
      </c>
      <c r="G43" s="1">
        <v>34.0</v>
      </c>
      <c r="H43" s="1">
        <v>46.0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0.0</v>
      </c>
      <c r="C44" s="1">
        <v>18.0</v>
      </c>
      <c r="D44" s="1">
        <v>36.0</v>
      </c>
      <c r="E44" s="1">
        <v>19.0</v>
      </c>
      <c r="F44" s="1">
        <v>22.0</v>
      </c>
      <c r="G44" s="1">
        <v>34.0</v>
      </c>
      <c r="H44" s="1">
        <v>46.0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177</v>
      </c>
      <c r="B45" s="1">
        <v>7.0</v>
      </c>
      <c r="C45" s="1">
        <v>10.0</v>
      </c>
      <c r="D45" s="1">
        <v>12.0</v>
      </c>
      <c r="E45" s="1">
        <v>21.0</v>
      </c>
      <c r="F45" s="1">
        <v>27.0</v>
      </c>
      <c r="G45" s="1">
        <v>36.0</v>
      </c>
      <c r="H45" s="1">
        <v>41.0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178</v>
      </c>
      <c r="B46" s="1">
        <v>0.0</v>
      </c>
      <c r="C46" s="1">
        <v>0.0</v>
      </c>
      <c r="D46" s="1">
        <v>87.0</v>
      </c>
      <c r="E46" s="1">
        <v>87.0</v>
      </c>
      <c r="F46" s="1">
        <v>1.0</v>
      </c>
      <c r="G46" s="1">
        <v>1.0</v>
      </c>
      <c r="H46" s="1">
        <v>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179</v>
      </c>
      <c r="B47" s="1">
        <v>0.0</v>
      </c>
      <c r="C47" s="1">
        <v>0.0</v>
      </c>
      <c r="D47" s="1">
        <v>73.0</v>
      </c>
      <c r="E47" s="1">
        <v>60.0</v>
      </c>
      <c r="F47" s="1">
        <v>46.0</v>
      </c>
      <c r="G47" s="1">
        <v>92.0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180</v>
      </c>
      <c r="B48" s="1">
        <v>0.0</v>
      </c>
      <c r="C48" s="1">
        <v>0.0</v>
      </c>
      <c r="D48" s="1">
        <v>13.0</v>
      </c>
      <c r="E48" s="1">
        <v>26.0</v>
      </c>
      <c r="F48" s="1">
        <v>77.0</v>
      </c>
      <c r="G48" s="1">
        <v>63.0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181</v>
      </c>
      <c r="B49" s="1">
        <v>4.0</v>
      </c>
      <c r="C49" s="1">
        <v>5.0</v>
      </c>
      <c r="D49" s="1">
        <v>17.0</v>
      </c>
      <c r="E49" s="1">
        <v>33.0</v>
      </c>
      <c r="F49" s="1">
        <v>63.0</v>
      </c>
      <c r="G49" s="1">
        <v>1.0</v>
      </c>
      <c r="H49" s="1">
        <v>1.0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182</v>
      </c>
      <c r="B50" s="1">
        <v>9.0</v>
      </c>
      <c r="C50" s="1">
        <v>25.0</v>
      </c>
      <c r="D50" s="1">
        <v>42.0</v>
      </c>
      <c r="E50" s="1">
        <v>1.0</v>
      </c>
      <c r="F50" s="1">
        <v>2.0</v>
      </c>
      <c r="G50" s="1">
        <v>5.0</v>
      </c>
      <c r="H50" s="1">
        <v>7.0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183</v>
      </c>
      <c r="B51" s="1">
        <v>38.0</v>
      </c>
      <c r="C51" s="1">
        <v>60.0</v>
      </c>
      <c r="D51" s="1">
        <v>2.0</v>
      </c>
      <c r="E51" s="1">
        <v>5.0</v>
      </c>
      <c r="F51" s="1">
        <v>11.0</v>
      </c>
      <c r="G51" s="1">
        <v>18.0</v>
      </c>
      <c r="H51" s="1">
        <v>29.0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184</v>
      </c>
      <c r="B52" s="1">
        <v>53.0</v>
      </c>
      <c r="C52" s="1">
        <v>91.0</v>
      </c>
      <c r="D52" s="1">
        <v>2.0</v>
      </c>
      <c r="E52" s="1">
        <v>7.0</v>
      </c>
      <c r="F52" s="1">
        <v>14.0</v>
      </c>
      <c r="G52" s="1">
        <v>25.0</v>
      </c>
      <c r="H52" s="1">
        <v>38.0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>
        <v>0.0</v>
      </c>
      <c r="C3" s="1" t="s">
        <v>187</v>
      </c>
      <c r="D3" s="1" t="s">
        <v>188</v>
      </c>
      <c r="E3" s="1" t="s">
        <v>189</v>
      </c>
      <c r="F3" s="1" t="s">
        <v>190</v>
      </c>
      <c r="G3" s="1" t="s">
        <v>191</v>
      </c>
      <c r="H3" s="1" t="s">
        <v>192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193</v>
      </c>
      <c r="B4" s="1">
        <v>0.0</v>
      </c>
      <c r="C4" s="1" t="s">
        <v>194</v>
      </c>
      <c r="D4" s="1" t="s">
        <v>195</v>
      </c>
      <c r="E4" s="1" t="s">
        <v>196</v>
      </c>
      <c r="F4" s="1" t="s">
        <v>197</v>
      </c>
      <c r="G4" s="1" t="s">
        <v>198</v>
      </c>
      <c r="H4" s="1" t="s">
        <v>199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200</v>
      </c>
      <c r="B5" s="1">
        <v>0.0</v>
      </c>
      <c r="C5" s="1">
        <v>0.0</v>
      </c>
      <c r="D5" s="1" t="s">
        <v>201</v>
      </c>
      <c r="E5" s="1" t="s">
        <v>202</v>
      </c>
      <c r="F5" s="1" t="s">
        <v>203</v>
      </c>
      <c r="G5" s="1" t="s">
        <v>204</v>
      </c>
      <c r="H5" s="1" t="s">
        <v>205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>
        <v>0.0</v>
      </c>
      <c r="C6" s="1" t="s">
        <v>207</v>
      </c>
      <c r="D6" s="1" t="s">
        <v>208</v>
      </c>
      <c r="E6" s="1" t="s">
        <v>202</v>
      </c>
      <c r="F6" s="1" t="s">
        <v>203</v>
      </c>
      <c r="G6" s="1" t="s">
        <v>204</v>
      </c>
      <c r="H6" s="1" t="s">
        <v>205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211</v>
      </c>
      <c r="C8" s="1" t="s">
        <v>212</v>
      </c>
      <c r="D8" s="1" t="s">
        <v>213</v>
      </c>
      <c r="E8" s="1" t="s">
        <v>214</v>
      </c>
      <c r="F8" s="1" t="s">
        <v>215</v>
      </c>
      <c r="G8" s="1" t="s">
        <v>216</v>
      </c>
      <c r="H8" s="1" t="s">
        <v>217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 t="s">
        <v>219</v>
      </c>
      <c r="C9" s="1" t="s">
        <v>220</v>
      </c>
      <c r="D9" s="1" t="s">
        <v>221</v>
      </c>
      <c r="E9" s="1" t="s">
        <v>222</v>
      </c>
      <c r="F9" s="1" t="s">
        <v>223</v>
      </c>
      <c r="G9" s="1" t="s">
        <v>224</v>
      </c>
      <c r="H9" s="1" t="s">
        <v>225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226</v>
      </c>
      <c r="B10" s="1" t="s">
        <v>227</v>
      </c>
      <c r="C10" s="1" t="s">
        <v>228</v>
      </c>
      <c r="D10" s="1" t="s">
        <v>229</v>
      </c>
      <c r="E10" s="1" t="s">
        <v>230</v>
      </c>
      <c r="F10" s="1" t="s">
        <v>231</v>
      </c>
      <c r="G10" s="1" t="s">
        <v>232</v>
      </c>
      <c r="H10" s="1" t="s">
        <v>233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234</v>
      </c>
      <c r="B11" s="1" t="s">
        <v>235</v>
      </c>
      <c r="C11" s="1" t="s">
        <v>236</v>
      </c>
      <c r="D11" s="1" t="s">
        <v>237</v>
      </c>
      <c r="E11" s="1" t="s">
        <v>238</v>
      </c>
      <c r="F11" s="1" t="s">
        <v>239</v>
      </c>
      <c r="G11" s="1" t="s">
        <v>240</v>
      </c>
      <c r="H11" s="1" t="s">
        <v>241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242</v>
      </c>
      <c r="B12" s="1" t="s">
        <v>235</v>
      </c>
      <c r="C12" s="1" t="s">
        <v>236</v>
      </c>
      <c r="D12" s="1" t="s">
        <v>237</v>
      </c>
      <c r="E12" s="1" t="s">
        <v>238</v>
      </c>
      <c r="F12" s="1" t="s">
        <v>239</v>
      </c>
      <c r="G12" s="1" t="s">
        <v>240</v>
      </c>
      <c r="H12" s="1" t="s">
        <v>241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243</v>
      </c>
      <c r="B13" s="1" t="s">
        <v>244</v>
      </c>
      <c r="C13" s="1" t="s">
        <v>245</v>
      </c>
      <c r="D13" s="1" t="s">
        <v>246</v>
      </c>
      <c r="E13" s="1" t="s">
        <v>247</v>
      </c>
      <c r="F13" s="1" t="s">
        <v>248</v>
      </c>
      <c r="G13" s="1" t="s">
        <v>249</v>
      </c>
      <c r="H13" s="1" t="s">
        <v>250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251</v>
      </c>
      <c r="B14" s="1" t="s">
        <v>244</v>
      </c>
      <c r="C14" s="1" t="s">
        <v>245</v>
      </c>
      <c r="D14" s="1" t="s">
        <v>246</v>
      </c>
      <c r="E14" s="1" t="s">
        <v>247</v>
      </c>
      <c r="F14" s="1" t="s">
        <v>248</v>
      </c>
      <c r="G14" s="1" t="s">
        <v>249</v>
      </c>
      <c r="H14" s="1" t="s">
        <v>250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1" t="s">
        <v>244</v>
      </c>
      <c r="C15" s="1" t="s">
        <v>245</v>
      </c>
      <c r="D15" s="1" t="s">
        <v>246</v>
      </c>
      <c r="E15" s="1" t="s">
        <v>247</v>
      </c>
      <c r="F15" s="1" t="s">
        <v>248</v>
      </c>
      <c r="G15" s="1" t="s">
        <v>249</v>
      </c>
      <c r="H15" s="1" t="s">
        <v>250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253</v>
      </c>
      <c r="B16" s="1" t="s">
        <v>254</v>
      </c>
      <c r="C16" s="1" t="s">
        <v>255</v>
      </c>
      <c r="D16" s="1" t="s">
        <v>256</v>
      </c>
      <c r="E16" s="1" t="s">
        <v>257</v>
      </c>
      <c r="F16" s="1" t="s">
        <v>258</v>
      </c>
      <c r="G16" s="1" t="s">
        <v>259</v>
      </c>
      <c r="H16" s="1" t="s">
        <v>260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261</v>
      </c>
      <c r="B17" s="1">
        <v>0.0</v>
      </c>
      <c r="C17" s="1" t="s">
        <v>262</v>
      </c>
      <c r="D17" s="1" t="s">
        <v>263</v>
      </c>
      <c r="E17" s="1" t="s">
        <v>264</v>
      </c>
      <c r="F17" s="1" t="s">
        <v>265</v>
      </c>
      <c r="G17" s="1" t="s">
        <v>266</v>
      </c>
      <c r="H17" s="1" t="s">
        <v>267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268</v>
      </c>
      <c r="B18" s="1">
        <v>0.0</v>
      </c>
      <c r="C18" s="1" t="s">
        <v>269</v>
      </c>
      <c r="D18" s="1" t="s">
        <v>270</v>
      </c>
      <c r="E18" s="1" t="s">
        <v>271</v>
      </c>
      <c r="F18" s="1" t="s">
        <v>272</v>
      </c>
      <c r="G18" s="1" t="s">
        <v>273</v>
      </c>
      <c r="H18" s="1" t="s">
        <v>274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275</v>
      </c>
      <c r="B20" s="1">
        <v>0.0</v>
      </c>
      <c r="C20" s="1" t="s">
        <v>276</v>
      </c>
      <c r="D20" s="1" t="s">
        <v>277</v>
      </c>
      <c r="E20" s="1" t="s">
        <v>278</v>
      </c>
      <c r="F20" s="1" t="s">
        <v>279</v>
      </c>
      <c r="G20" s="1" t="s">
        <v>280</v>
      </c>
      <c r="H20" s="1" t="s">
        <v>281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282</v>
      </c>
      <c r="B21" s="1">
        <v>0.0</v>
      </c>
      <c r="C21" s="1" t="s">
        <v>283</v>
      </c>
      <c r="D21" s="1" t="s">
        <v>284</v>
      </c>
      <c r="E21" s="1" t="s">
        <v>285</v>
      </c>
      <c r="F21" s="1" t="s">
        <v>286</v>
      </c>
      <c r="G21" s="1" t="s">
        <v>287</v>
      </c>
      <c r="H21" s="1" t="s">
        <v>288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289</v>
      </c>
      <c r="B22" s="1">
        <v>0.0</v>
      </c>
      <c r="C22" s="1" t="s">
        <v>290</v>
      </c>
      <c r="D22" s="1" t="s">
        <v>291</v>
      </c>
      <c r="E22" s="1" t="s">
        <v>292</v>
      </c>
      <c r="F22" s="1" t="s">
        <v>293</v>
      </c>
      <c r="G22" s="1" t="s">
        <v>294</v>
      </c>
      <c r="H22" s="1" t="s">
        <v>295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296</v>
      </c>
      <c r="B23" s="1">
        <v>0.0</v>
      </c>
      <c r="C23" s="1" t="s">
        <v>297</v>
      </c>
      <c r="D23" s="1" t="s">
        <v>298</v>
      </c>
      <c r="E23" s="1" t="s">
        <v>299</v>
      </c>
      <c r="F23" s="1" t="s">
        <v>300</v>
      </c>
      <c r="G23" s="1" t="s">
        <v>301</v>
      </c>
      <c r="H23" s="1" t="s">
        <v>301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303</v>
      </c>
      <c r="B25" s="1" t="s">
        <v>304</v>
      </c>
      <c r="C25" s="1" t="s">
        <v>305</v>
      </c>
      <c r="D25" s="1" t="s">
        <v>306</v>
      </c>
      <c r="E25" s="1" t="s">
        <v>307</v>
      </c>
      <c r="F25" s="1" t="s">
        <v>308</v>
      </c>
      <c r="G25" s="1" t="s">
        <v>309</v>
      </c>
      <c r="H25" s="1" t="s">
        <v>310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311</v>
      </c>
      <c r="B26" s="1" t="s">
        <v>312</v>
      </c>
      <c r="C26" s="1" t="s">
        <v>313</v>
      </c>
      <c r="D26" s="1" t="s">
        <v>314</v>
      </c>
      <c r="E26" s="1" t="s">
        <v>315</v>
      </c>
      <c r="F26" s="1" t="s">
        <v>316</v>
      </c>
      <c r="G26" s="1" t="s">
        <v>317</v>
      </c>
      <c r="H26" s="1" t="s">
        <v>318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319</v>
      </c>
      <c r="B27" s="1" t="s">
        <v>320</v>
      </c>
      <c r="C27" s="1" t="s">
        <v>321</v>
      </c>
      <c r="D27" s="1" t="s">
        <v>322</v>
      </c>
      <c r="E27" s="1" t="s">
        <v>323</v>
      </c>
      <c r="F27" s="1" t="s">
        <v>324</v>
      </c>
      <c r="G27" s="1" t="s">
        <v>325</v>
      </c>
      <c r="H27" s="1" t="s">
        <v>326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327</v>
      </c>
      <c r="B28" s="1">
        <v>0.0</v>
      </c>
      <c r="C28" s="1" t="s">
        <v>328</v>
      </c>
      <c r="D28" s="1" t="s">
        <v>329</v>
      </c>
      <c r="E28" s="1" t="s">
        <v>330</v>
      </c>
      <c r="F28" s="1" t="s">
        <v>331</v>
      </c>
      <c r="G28" s="1" t="s">
        <v>332</v>
      </c>
      <c r="H28" s="1" t="s">
        <v>333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334</v>
      </c>
      <c r="B29" s="1">
        <v>0.0</v>
      </c>
      <c r="C29" s="1" t="s">
        <v>335</v>
      </c>
      <c r="D29" s="1" t="s">
        <v>336</v>
      </c>
      <c r="E29" s="1" t="s">
        <v>337</v>
      </c>
      <c r="F29" s="1" t="s">
        <v>338</v>
      </c>
      <c r="G29" s="1" t="s">
        <v>339</v>
      </c>
      <c r="H29" s="1" t="s">
        <v>340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341</v>
      </c>
      <c r="B30" s="1">
        <v>0.0</v>
      </c>
      <c r="C30" s="1" t="s">
        <v>342</v>
      </c>
      <c r="D30" s="1" t="s">
        <v>343</v>
      </c>
      <c r="E30" s="1" t="s">
        <v>344</v>
      </c>
      <c r="F30" s="1" t="s">
        <v>345</v>
      </c>
      <c r="G30" s="1" t="s">
        <v>346</v>
      </c>
      <c r="H30" s="1" t="s">
        <v>347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348</v>
      </c>
      <c r="B31" s="1">
        <v>0.0</v>
      </c>
      <c r="C31" s="1" t="s">
        <v>349</v>
      </c>
      <c r="D31" s="1" t="s">
        <v>350</v>
      </c>
      <c r="E31" s="1" t="s">
        <v>351</v>
      </c>
      <c r="F31" s="1" t="s">
        <v>352</v>
      </c>
      <c r="G31" s="1" t="s">
        <v>353</v>
      </c>
      <c r="H31" s="1" t="s">
        <v>354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356</v>
      </c>
      <c r="B33" s="1" t="s">
        <v>357</v>
      </c>
      <c r="C33" s="1" t="s">
        <v>358</v>
      </c>
      <c r="D33" s="1" t="s">
        <v>359</v>
      </c>
      <c r="E33" s="1" t="s">
        <v>360</v>
      </c>
      <c r="F33" s="1" t="s">
        <v>361</v>
      </c>
      <c r="G33" s="1" t="s">
        <v>362</v>
      </c>
      <c r="H33" s="1" t="s">
        <v>363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369</v>
      </c>
      <c r="G34" s="1" t="s">
        <v>370</v>
      </c>
      <c r="H34" s="1" t="s">
        <v>371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372</v>
      </c>
      <c r="B35" s="1" t="s">
        <v>357</v>
      </c>
      <c r="C35" s="1" t="s">
        <v>358</v>
      </c>
      <c r="D35" s="1" t="s">
        <v>373</v>
      </c>
      <c r="E35" s="1" t="s">
        <v>374</v>
      </c>
      <c r="F35" s="1" t="s">
        <v>375</v>
      </c>
      <c r="G35" s="1" t="s">
        <v>376</v>
      </c>
      <c r="H35" s="1" t="s">
        <v>377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 t="s">
        <v>365</v>
      </c>
      <c r="C36" s="1" t="s">
        <v>366</v>
      </c>
      <c r="D36" s="1" t="s">
        <v>379</v>
      </c>
      <c r="E36" s="1" t="s">
        <v>380</v>
      </c>
      <c r="F36" s="1" t="s">
        <v>381</v>
      </c>
      <c r="G36" s="1" t="s">
        <v>382</v>
      </c>
      <c r="H36" s="1" t="s">
        <v>383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384</v>
      </c>
      <c r="B37" s="1" t="s">
        <v>385</v>
      </c>
      <c r="C37" s="1" t="s">
        <v>386</v>
      </c>
      <c r="D37" s="1" t="s">
        <v>387</v>
      </c>
      <c r="E37" s="1" t="s">
        <v>388</v>
      </c>
      <c r="F37" s="1" t="s">
        <v>389</v>
      </c>
      <c r="G37" s="1" t="s">
        <v>390</v>
      </c>
      <c r="H37" s="1" t="s">
        <v>391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392</v>
      </c>
      <c r="B38" s="1" t="s">
        <v>393</v>
      </c>
      <c r="C38" s="1" t="s">
        <v>394</v>
      </c>
      <c r="D38" s="1" t="s">
        <v>395</v>
      </c>
      <c r="E38" s="1" t="s">
        <v>396</v>
      </c>
      <c r="F38" s="1" t="s">
        <v>397</v>
      </c>
      <c r="G38" s="1" t="s">
        <v>398</v>
      </c>
      <c r="H38" s="1" t="s">
        <v>399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400</v>
      </c>
      <c r="B39" s="1" t="s">
        <v>401</v>
      </c>
      <c r="C39" s="1" t="s">
        <v>402</v>
      </c>
      <c r="D39" s="1" t="s">
        <v>403</v>
      </c>
      <c r="E39" s="1" t="s">
        <v>404</v>
      </c>
      <c r="F39" s="1" t="s">
        <v>405</v>
      </c>
      <c r="G39" s="1" t="s">
        <v>406</v>
      </c>
      <c r="H39" s="1" t="s">
        <v>407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408</v>
      </c>
      <c r="B40" s="1" t="s">
        <v>409</v>
      </c>
      <c r="C40" s="1" t="s">
        <v>410</v>
      </c>
      <c r="D40" s="1" t="s">
        <v>411</v>
      </c>
      <c r="E40" s="1" t="s">
        <v>412</v>
      </c>
      <c r="F40" s="1" t="s">
        <v>413</v>
      </c>
      <c r="G40" s="1" t="s">
        <v>414</v>
      </c>
      <c r="H40" s="1" t="s">
        <v>415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416</v>
      </c>
      <c r="B41" s="1" t="s">
        <v>417</v>
      </c>
      <c r="C41" s="1" t="s">
        <v>418</v>
      </c>
      <c r="D41" s="1" t="s">
        <v>419</v>
      </c>
      <c r="E41" s="1" t="s">
        <v>420</v>
      </c>
      <c r="F41" s="1" t="s">
        <v>421</v>
      </c>
      <c r="G41" s="1" t="s">
        <v>422</v>
      </c>
      <c r="H41" s="1" t="s">
        <v>148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423</v>
      </c>
      <c r="B42" s="1" t="s">
        <v>424</v>
      </c>
      <c r="C42" s="1" t="s">
        <v>425</v>
      </c>
      <c r="D42" s="1" t="s">
        <v>426</v>
      </c>
      <c r="E42" s="1" t="s">
        <v>427</v>
      </c>
      <c r="F42" s="1" t="s">
        <v>428</v>
      </c>
      <c r="G42" s="1" t="s">
        <v>429</v>
      </c>
      <c r="H42" s="1" t="s">
        <v>430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431</v>
      </c>
      <c r="B43" s="1" t="s">
        <v>432</v>
      </c>
      <c r="C43" s="1" t="s">
        <v>433</v>
      </c>
      <c r="D43" s="1" t="s">
        <v>434</v>
      </c>
      <c r="E43" s="1" t="s">
        <v>435</v>
      </c>
      <c r="F43" s="1" t="s">
        <v>436</v>
      </c>
      <c r="G43" s="1" t="s">
        <v>437</v>
      </c>
      <c r="H43" s="1" t="s">
        <v>438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439</v>
      </c>
      <c r="B44" s="1" t="s">
        <v>424</v>
      </c>
      <c r="C44" s="1" t="s">
        <v>440</v>
      </c>
      <c r="D44" s="1" t="s">
        <v>441</v>
      </c>
      <c r="E44" s="1" t="s">
        <v>442</v>
      </c>
      <c r="F44" s="1" t="s">
        <v>443</v>
      </c>
      <c r="G44" s="1" t="s">
        <v>444</v>
      </c>
      <c r="H44" s="1" t="s">
        <v>445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447</v>
      </c>
      <c r="B46" s="1">
        <v>0.0</v>
      </c>
      <c r="C46" s="1" t="s">
        <v>448</v>
      </c>
      <c r="D46" s="1" t="s">
        <v>449</v>
      </c>
      <c r="E46" s="1" t="s">
        <v>450</v>
      </c>
      <c r="F46" s="1" t="s">
        <v>451</v>
      </c>
      <c r="G46" s="1" t="s">
        <v>452</v>
      </c>
      <c r="H46" s="1" t="s">
        <v>453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454</v>
      </c>
      <c r="B47" s="1">
        <v>0.0</v>
      </c>
      <c r="C47" s="1" t="s">
        <v>455</v>
      </c>
      <c r="D47" s="1" t="s">
        <v>456</v>
      </c>
      <c r="E47" s="1" t="s">
        <v>457</v>
      </c>
      <c r="F47" s="1" t="s">
        <v>458</v>
      </c>
      <c r="G47" s="1" t="s">
        <v>459</v>
      </c>
      <c r="H47" s="1" t="s">
        <v>460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461</v>
      </c>
      <c r="B48" s="1">
        <v>0.0</v>
      </c>
      <c r="C48" s="1" t="s">
        <v>462</v>
      </c>
      <c r="D48" s="1" t="s">
        <v>463</v>
      </c>
      <c r="E48" s="1" t="s">
        <v>464</v>
      </c>
      <c r="F48" s="1" t="s">
        <v>465</v>
      </c>
      <c r="G48" s="1" t="s">
        <v>466</v>
      </c>
      <c r="H48" s="1" t="s">
        <v>467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468</v>
      </c>
      <c r="B49" s="1">
        <v>0.0</v>
      </c>
      <c r="C49" s="1" t="s">
        <v>469</v>
      </c>
      <c r="D49" s="1" t="s">
        <v>470</v>
      </c>
      <c r="E49" s="1">
        <v>52.0</v>
      </c>
      <c r="F49" s="1" t="s">
        <v>471</v>
      </c>
      <c r="G49" s="1" t="s">
        <v>472</v>
      </c>
      <c r="H49" s="1" t="s">
        <v>473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474</v>
      </c>
      <c r="B50" s="1">
        <v>0.0</v>
      </c>
      <c r="C50" s="1" t="s">
        <v>469</v>
      </c>
      <c r="D50" s="1" t="s">
        <v>470</v>
      </c>
      <c r="E50" s="1">
        <v>52.0</v>
      </c>
      <c r="F50" s="1" t="s">
        <v>471</v>
      </c>
      <c r="G50" s="1" t="s">
        <v>472</v>
      </c>
      <c r="H50" s="1" t="s">
        <v>473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475</v>
      </c>
      <c r="B51" s="1">
        <v>0.0</v>
      </c>
      <c r="C51" s="1" t="s">
        <v>476</v>
      </c>
      <c r="D51" s="1" t="s">
        <v>477</v>
      </c>
      <c r="E51" s="1" t="s">
        <v>478</v>
      </c>
      <c r="F51" s="1" t="s">
        <v>479</v>
      </c>
      <c r="G51" s="1" t="s">
        <v>480</v>
      </c>
      <c r="H51" s="1" t="s">
        <v>481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482</v>
      </c>
      <c r="B52" s="1">
        <v>0.0</v>
      </c>
      <c r="C52" s="1" t="s">
        <v>483</v>
      </c>
      <c r="D52" s="1" t="s">
        <v>477</v>
      </c>
      <c r="E52" s="1" t="s">
        <v>478</v>
      </c>
      <c r="F52" s="1" t="s">
        <v>479</v>
      </c>
      <c r="G52" s="1" t="s">
        <v>480</v>
      </c>
      <c r="H52" s="1" t="s">
        <v>481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484</v>
      </c>
      <c r="B53" s="1">
        <v>0.0</v>
      </c>
      <c r="C53" s="1" t="s">
        <v>483</v>
      </c>
      <c r="D53" s="1" t="s">
        <v>485</v>
      </c>
      <c r="E53" s="1" t="s">
        <v>486</v>
      </c>
      <c r="F53" s="1" t="s">
        <v>487</v>
      </c>
      <c r="G53" s="1" t="s">
        <v>488</v>
      </c>
      <c r="H53" s="1" t="s">
        <v>489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490</v>
      </c>
      <c r="B54" s="1">
        <v>0.0</v>
      </c>
      <c r="C54" s="1" t="s">
        <v>486</v>
      </c>
      <c r="D54" s="1" t="s">
        <v>491</v>
      </c>
      <c r="E54" s="1" t="s">
        <v>492</v>
      </c>
      <c r="F54" s="1" t="s">
        <v>493</v>
      </c>
      <c r="G54" s="1" t="s">
        <v>494</v>
      </c>
      <c r="H54" s="1" t="s">
        <v>495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496</v>
      </c>
      <c r="B55" s="1">
        <v>0.0</v>
      </c>
      <c r="C55" s="1" t="s">
        <v>497</v>
      </c>
      <c r="D55" s="1" t="s">
        <v>498</v>
      </c>
      <c r="E55" s="1" t="s">
        <v>499</v>
      </c>
      <c r="F55" s="1" t="s">
        <v>500</v>
      </c>
      <c r="G55" s="1" t="s">
        <v>501</v>
      </c>
      <c r="H55" s="1" t="s">
        <v>502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503</v>
      </c>
      <c r="B56" s="1">
        <v>0.0</v>
      </c>
      <c r="C56" s="1" t="s">
        <v>504</v>
      </c>
      <c r="D56" s="1" t="s">
        <v>505</v>
      </c>
      <c r="E56" s="1" t="s">
        <v>506</v>
      </c>
      <c r="F56" s="1" t="s">
        <v>507</v>
      </c>
      <c r="G56" s="1" t="s">
        <v>508</v>
      </c>
      <c r="H56" s="1" t="s">
        <v>509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510</v>
      </c>
      <c r="B57" s="1">
        <v>0.0</v>
      </c>
      <c r="C57" s="1" t="s">
        <v>511</v>
      </c>
      <c r="D57" s="1" t="s">
        <v>512</v>
      </c>
      <c r="E57" s="1" t="s">
        <v>513</v>
      </c>
      <c r="F57" s="1" t="s">
        <v>514</v>
      </c>
      <c r="G57" s="1" t="s">
        <v>515</v>
      </c>
      <c r="H57" s="1" t="s">
        <v>516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517</v>
      </c>
      <c r="B58" s="1">
        <v>0.0</v>
      </c>
      <c r="C58" s="1" t="s">
        <v>518</v>
      </c>
      <c r="D58" s="1" t="s">
        <v>519</v>
      </c>
      <c r="E58" s="1" t="s">
        <v>520</v>
      </c>
      <c r="F58" s="1" t="s">
        <v>521</v>
      </c>
      <c r="G58" s="1" t="s">
        <v>522</v>
      </c>
      <c r="H58" s="1" t="s">
        <v>523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524</v>
      </c>
      <c r="B59" s="1">
        <v>0.0</v>
      </c>
      <c r="C59" s="1" t="s">
        <v>525</v>
      </c>
      <c r="D59" s="1" t="s">
        <v>526</v>
      </c>
      <c r="E59" s="1" t="s">
        <v>527</v>
      </c>
      <c r="F59" s="1" t="s">
        <v>528</v>
      </c>
      <c r="G59" s="1" t="s">
        <v>529</v>
      </c>
      <c r="H59" s="1" t="s">
        <v>530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531</v>
      </c>
      <c r="B60" s="1">
        <v>0.0</v>
      </c>
      <c r="C60" s="1" t="s">
        <v>525</v>
      </c>
      <c r="D60" s="1" t="s">
        <v>526</v>
      </c>
      <c r="E60" s="1" t="s">
        <v>527</v>
      </c>
      <c r="F60" s="1" t="s">
        <v>528</v>
      </c>
      <c r="G60" s="1" t="s">
        <v>529</v>
      </c>
      <c r="H60" s="1" t="s">
        <v>530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532</v>
      </c>
      <c r="B61" s="1">
        <v>0.0</v>
      </c>
      <c r="C61" s="1" t="s">
        <v>533</v>
      </c>
      <c r="D61" s="1" t="s">
        <v>534</v>
      </c>
      <c r="E61" s="1" t="s">
        <v>535</v>
      </c>
      <c r="F61" s="1" t="s">
        <v>536</v>
      </c>
      <c r="G61" s="1" t="s">
        <v>537</v>
      </c>
      <c r="H61" s="1" t="s">
        <v>538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539</v>
      </c>
      <c r="B62" s="1">
        <v>0.0</v>
      </c>
      <c r="C62" s="1" t="s">
        <v>540</v>
      </c>
      <c r="D62" s="1" t="s">
        <v>541</v>
      </c>
      <c r="E62" s="1" t="s">
        <v>542</v>
      </c>
      <c r="F62" s="1" t="s">
        <v>543</v>
      </c>
      <c r="G62" s="1" t="s">
        <v>544</v>
      </c>
      <c r="H62" s="1" t="s">
        <v>545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546</v>
      </c>
      <c r="B63" s="1">
        <v>0.0</v>
      </c>
      <c r="C63" s="1">
        <v>0.0</v>
      </c>
      <c r="D63" s="1" t="s">
        <v>547</v>
      </c>
      <c r="E63" s="1" t="s">
        <v>548</v>
      </c>
      <c r="F63" s="1" t="s">
        <v>549</v>
      </c>
      <c r="G63" s="1" t="s">
        <v>550</v>
      </c>
      <c r="H63" s="1" t="s">
        <v>551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552</v>
      </c>
      <c r="B64" s="1">
        <v>0.0</v>
      </c>
      <c r="C64" s="1">
        <v>0.0</v>
      </c>
      <c r="D64" s="1" t="s">
        <v>553</v>
      </c>
      <c r="E64" s="1" t="s">
        <v>554</v>
      </c>
      <c r="F64" s="1" t="s">
        <v>555</v>
      </c>
      <c r="G64" s="1" t="s">
        <v>556</v>
      </c>
      <c r="H64" s="1" t="s">
        <v>557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559</v>
      </c>
      <c r="B66" s="1">
        <v>0.0</v>
      </c>
      <c r="C66" s="1">
        <v>0.0</v>
      </c>
      <c r="D66" s="1" t="s">
        <v>560</v>
      </c>
      <c r="E66" s="1" t="s">
        <v>561</v>
      </c>
      <c r="F66" s="1" t="s">
        <v>562</v>
      </c>
      <c r="G66" s="1" t="s">
        <v>563</v>
      </c>
      <c r="H66" s="1" t="s">
        <v>564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565</v>
      </c>
      <c r="B67" s="1">
        <v>0.0</v>
      </c>
      <c r="C67" s="1">
        <v>0.0</v>
      </c>
      <c r="D67" s="1" t="s">
        <v>566</v>
      </c>
      <c r="E67" s="1" t="s">
        <v>567</v>
      </c>
      <c r="F67" s="1" t="s">
        <v>568</v>
      </c>
      <c r="G67" s="1" t="s">
        <v>569</v>
      </c>
      <c r="H67" s="1" t="s">
        <v>570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571</v>
      </c>
      <c r="B68" s="1">
        <v>0.0</v>
      </c>
      <c r="C68" s="1">
        <v>0.0</v>
      </c>
      <c r="D68" s="1" t="s">
        <v>572</v>
      </c>
      <c r="E68" s="1" t="s">
        <v>573</v>
      </c>
      <c r="F68" s="1" t="s">
        <v>574</v>
      </c>
      <c r="G68" s="1" t="s">
        <v>575</v>
      </c>
      <c r="H68" s="1" t="s">
        <v>465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576</v>
      </c>
      <c r="B69" s="1">
        <v>0.0</v>
      </c>
      <c r="C69" s="1">
        <v>0.0</v>
      </c>
      <c r="D69" s="1" t="s">
        <v>577</v>
      </c>
      <c r="E69" s="1" t="s">
        <v>578</v>
      </c>
      <c r="F69" s="1" t="s">
        <v>579</v>
      </c>
      <c r="G69" s="1" t="s">
        <v>580</v>
      </c>
      <c r="H69" s="1" t="s">
        <v>581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582</v>
      </c>
      <c r="B70" s="1">
        <v>0.0</v>
      </c>
      <c r="C70" s="1">
        <v>0.0</v>
      </c>
      <c r="D70" s="1" t="s">
        <v>577</v>
      </c>
      <c r="E70" s="1" t="s">
        <v>578</v>
      </c>
      <c r="F70" s="1" t="s">
        <v>579</v>
      </c>
      <c r="G70" s="1" t="s">
        <v>580</v>
      </c>
      <c r="H70" s="1" t="s">
        <v>581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583</v>
      </c>
      <c r="B71" s="1">
        <v>0.0</v>
      </c>
      <c r="C71" s="1">
        <v>0.0</v>
      </c>
      <c r="D71" s="1" t="s">
        <v>584</v>
      </c>
      <c r="E71" s="1" t="s">
        <v>288</v>
      </c>
      <c r="F71" s="1" t="s">
        <v>585</v>
      </c>
      <c r="G71" s="1" t="s">
        <v>586</v>
      </c>
      <c r="H71" s="1" t="s">
        <v>587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588</v>
      </c>
      <c r="B72" s="1">
        <v>0.0</v>
      </c>
      <c r="C72" s="1">
        <v>0.0</v>
      </c>
      <c r="D72" s="1" t="s">
        <v>584</v>
      </c>
      <c r="E72" s="1" t="s">
        <v>288</v>
      </c>
      <c r="F72" s="1" t="s">
        <v>585</v>
      </c>
      <c r="G72" s="1" t="s">
        <v>586</v>
      </c>
      <c r="H72" s="1" t="s">
        <v>587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589</v>
      </c>
      <c r="B73" s="1">
        <v>0.0</v>
      </c>
      <c r="C73" s="1">
        <v>0.0</v>
      </c>
      <c r="D73" s="1" t="s">
        <v>590</v>
      </c>
      <c r="E73" s="1" t="s">
        <v>591</v>
      </c>
      <c r="F73" s="1" t="s">
        <v>592</v>
      </c>
      <c r="G73" s="1" t="s">
        <v>593</v>
      </c>
      <c r="H73" s="1" t="s">
        <v>594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595</v>
      </c>
      <c r="B74" s="1">
        <v>0.0</v>
      </c>
      <c r="C74" s="1">
        <v>0.0</v>
      </c>
      <c r="D74" s="1" t="s">
        <v>596</v>
      </c>
      <c r="E74" s="1" t="s">
        <v>597</v>
      </c>
      <c r="F74" s="1" t="s">
        <v>598</v>
      </c>
      <c r="G74" s="1" t="s">
        <v>599</v>
      </c>
      <c r="H74" s="1" t="s">
        <v>600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601</v>
      </c>
      <c r="B75" s="1">
        <v>0.0</v>
      </c>
      <c r="C75" s="1">
        <v>0.0</v>
      </c>
      <c r="D75" s="1" t="s">
        <v>602</v>
      </c>
      <c r="E75" s="1" t="s">
        <v>603</v>
      </c>
      <c r="F75" s="1" t="s">
        <v>604</v>
      </c>
      <c r="G75" s="1" t="s">
        <v>605</v>
      </c>
      <c r="H75" s="1" t="s">
        <v>606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607</v>
      </c>
      <c r="B76" s="1">
        <v>0.0</v>
      </c>
      <c r="C76" s="1">
        <v>0.0</v>
      </c>
      <c r="D76" s="1" t="s">
        <v>608</v>
      </c>
      <c r="E76" s="1" t="s">
        <v>609</v>
      </c>
      <c r="F76" s="1" t="s">
        <v>610</v>
      </c>
      <c r="G76" s="1" t="s">
        <v>611</v>
      </c>
      <c r="H76" s="1" t="s">
        <v>612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613</v>
      </c>
      <c r="B77" s="1">
        <v>0.0</v>
      </c>
      <c r="C77" s="1">
        <v>0.0</v>
      </c>
      <c r="D77" s="1" t="s">
        <v>614</v>
      </c>
      <c r="E77" s="1" t="s">
        <v>615</v>
      </c>
      <c r="F77" s="1" t="s">
        <v>616</v>
      </c>
      <c r="G77" s="1" t="s">
        <v>617</v>
      </c>
      <c r="H77" s="1" t="s">
        <v>618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619</v>
      </c>
      <c r="B78" s="1">
        <v>0.0</v>
      </c>
      <c r="C78" s="1">
        <v>0.0</v>
      </c>
      <c r="D78" s="1" t="s">
        <v>620</v>
      </c>
      <c r="E78" s="1" t="s">
        <v>621</v>
      </c>
      <c r="F78" s="1" t="s">
        <v>318</v>
      </c>
      <c r="G78" s="1" t="s">
        <v>622</v>
      </c>
      <c r="H78" s="1" t="s">
        <v>623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624</v>
      </c>
      <c r="B79" s="1">
        <v>0.0</v>
      </c>
      <c r="C79" s="1">
        <v>0.0</v>
      </c>
      <c r="D79" s="1" t="s">
        <v>625</v>
      </c>
      <c r="E79" s="1" t="s">
        <v>626</v>
      </c>
      <c r="F79" s="1" t="s">
        <v>627</v>
      </c>
      <c r="G79" s="1" t="s">
        <v>628</v>
      </c>
      <c r="H79" s="1" t="s">
        <v>629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630</v>
      </c>
      <c r="B80" s="1">
        <v>0.0</v>
      </c>
      <c r="C80" s="1">
        <v>0.0</v>
      </c>
      <c r="D80" s="1" t="s">
        <v>625</v>
      </c>
      <c r="E80" s="1" t="s">
        <v>626</v>
      </c>
      <c r="F80" s="1" t="s">
        <v>627</v>
      </c>
      <c r="G80" s="1" t="s">
        <v>628</v>
      </c>
      <c r="H80" s="1" t="s">
        <v>629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631</v>
      </c>
      <c r="B81" s="1">
        <v>0.0</v>
      </c>
      <c r="C81" s="1">
        <v>0.0</v>
      </c>
      <c r="D81" s="1" t="s">
        <v>632</v>
      </c>
      <c r="E81" s="1" t="s">
        <v>633</v>
      </c>
      <c r="F81" s="1" t="s">
        <v>634</v>
      </c>
      <c r="G81" s="1">
        <v>-12.0</v>
      </c>
      <c r="H81" s="1" t="s">
        <v>635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636</v>
      </c>
      <c r="B82" s="1">
        <v>0.0</v>
      </c>
      <c r="C82" s="1">
        <v>0.0</v>
      </c>
      <c r="D82" s="1" t="s">
        <v>637</v>
      </c>
      <c r="E82" s="1" t="s">
        <v>638</v>
      </c>
      <c r="F82" s="1" t="s">
        <v>639</v>
      </c>
      <c r="G82" s="1" t="s">
        <v>640</v>
      </c>
      <c r="H82" s="1" t="s">
        <v>641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642</v>
      </c>
      <c r="B83" s="1">
        <v>0.0</v>
      </c>
      <c r="C83" s="1">
        <v>0.0</v>
      </c>
      <c r="D83" s="1">
        <v>0.0</v>
      </c>
      <c r="E83" s="1" t="s">
        <v>643</v>
      </c>
      <c r="F83" s="1" t="s">
        <v>644</v>
      </c>
      <c r="G83" s="1" t="s">
        <v>645</v>
      </c>
      <c r="H83" s="1" t="s">
        <v>646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647</v>
      </c>
      <c r="B84" s="1">
        <v>0.0</v>
      </c>
      <c r="C84" s="1">
        <v>0.0</v>
      </c>
      <c r="D84" s="1">
        <v>0.0</v>
      </c>
      <c r="E84" s="1" t="s">
        <v>648</v>
      </c>
      <c r="F84" s="1" t="s">
        <v>649</v>
      </c>
      <c r="G84" s="1" t="s">
        <v>650</v>
      </c>
      <c r="H84" s="1" t="s">
        <v>651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652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653</v>
      </c>
      <c r="B86" s="1">
        <v>0.0</v>
      </c>
      <c r="C86" s="1">
        <v>0.0</v>
      </c>
      <c r="D86" s="1">
        <v>0.0</v>
      </c>
      <c r="E86" s="1" t="s">
        <v>654</v>
      </c>
      <c r="F86" s="1" t="s">
        <v>655</v>
      </c>
      <c r="G86" s="1" t="s">
        <v>656</v>
      </c>
      <c r="H86" s="1" t="s">
        <v>657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658</v>
      </c>
      <c r="B87" s="1">
        <v>0.0</v>
      </c>
      <c r="C87" s="1">
        <v>0.0</v>
      </c>
      <c r="D87" s="1">
        <v>0.0</v>
      </c>
      <c r="E87" s="1" t="s">
        <v>659</v>
      </c>
      <c r="F87" s="1" t="s">
        <v>660</v>
      </c>
      <c r="G87" s="1" t="s">
        <v>661</v>
      </c>
      <c r="H87" s="1" t="s">
        <v>662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663</v>
      </c>
      <c r="B88" s="1">
        <v>0.0</v>
      </c>
      <c r="C88" s="1">
        <v>0.0</v>
      </c>
      <c r="D88" s="1">
        <v>0.0</v>
      </c>
      <c r="E88" s="1" t="s">
        <v>664</v>
      </c>
      <c r="F88" s="1" t="s">
        <v>665</v>
      </c>
      <c r="G88" s="1" t="s">
        <v>666</v>
      </c>
      <c r="H88" s="1" t="s">
        <v>465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667</v>
      </c>
      <c r="B89" s="1">
        <v>0.0</v>
      </c>
      <c r="C89" s="1">
        <v>0.0</v>
      </c>
      <c r="D89" s="1">
        <v>0.0</v>
      </c>
      <c r="E89" s="1" t="s">
        <v>668</v>
      </c>
      <c r="F89" s="1" t="s">
        <v>669</v>
      </c>
      <c r="G89" s="1" t="s">
        <v>670</v>
      </c>
      <c r="H89" s="1" t="s">
        <v>671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672</v>
      </c>
      <c r="B90" s="1">
        <v>0.0</v>
      </c>
      <c r="C90" s="1">
        <v>0.0</v>
      </c>
      <c r="D90" s="1">
        <v>0.0</v>
      </c>
      <c r="E90" s="1" t="s">
        <v>668</v>
      </c>
      <c r="F90" s="1" t="s">
        <v>669</v>
      </c>
      <c r="G90" s="1" t="s">
        <v>670</v>
      </c>
      <c r="H90" s="1" t="s">
        <v>671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673</v>
      </c>
      <c r="B91" s="1">
        <v>0.0</v>
      </c>
      <c r="C91" s="1">
        <v>0.0</v>
      </c>
      <c r="D91" s="1">
        <v>0.0</v>
      </c>
      <c r="E91" s="1" t="s">
        <v>674</v>
      </c>
      <c r="F91" s="1" t="s">
        <v>675</v>
      </c>
      <c r="G91" s="1" t="s">
        <v>676</v>
      </c>
      <c r="H91" s="1" t="s">
        <v>677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678</v>
      </c>
      <c r="B92" s="1">
        <v>0.0</v>
      </c>
      <c r="C92" s="1">
        <v>0.0</v>
      </c>
      <c r="D92" s="1">
        <v>0.0</v>
      </c>
      <c r="E92" s="1" t="s">
        <v>674</v>
      </c>
      <c r="F92" s="1" t="s">
        <v>675</v>
      </c>
      <c r="G92" s="1" t="s">
        <v>676</v>
      </c>
      <c r="H92" s="1" t="s">
        <v>677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679</v>
      </c>
      <c r="B93" s="1">
        <v>0.0</v>
      </c>
      <c r="C93" s="1">
        <v>0.0</v>
      </c>
      <c r="D93" s="1">
        <v>0.0</v>
      </c>
      <c r="E93" s="1" t="s">
        <v>680</v>
      </c>
      <c r="F93" s="1" t="s">
        <v>675</v>
      </c>
      <c r="G93" s="1" t="s">
        <v>681</v>
      </c>
      <c r="H93" s="1" t="s">
        <v>682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683</v>
      </c>
      <c r="B94" s="1">
        <v>0.0</v>
      </c>
      <c r="C94" s="1">
        <v>0.0</v>
      </c>
      <c r="D94" s="1">
        <v>0.0</v>
      </c>
      <c r="E94" s="1" t="s">
        <v>684</v>
      </c>
      <c r="F94" s="1" t="s">
        <v>685</v>
      </c>
      <c r="G94" s="1" t="s">
        <v>686</v>
      </c>
      <c r="H94" s="1" t="s">
        <v>687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688</v>
      </c>
      <c r="B95" s="1">
        <v>0.0</v>
      </c>
      <c r="C95" s="1">
        <v>0.0</v>
      </c>
      <c r="D95" s="1">
        <v>0.0</v>
      </c>
      <c r="E95" s="1" t="s">
        <v>689</v>
      </c>
      <c r="F95" s="1" t="s">
        <v>690</v>
      </c>
      <c r="G95" s="1" t="s">
        <v>691</v>
      </c>
      <c r="H95" s="1" t="s">
        <v>692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693</v>
      </c>
      <c r="B96" s="1">
        <v>0.0</v>
      </c>
      <c r="C96" s="1">
        <v>0.0</v>
      </c>
      <c r="D96" s="1">
        <v>0.0</v>
      </c>
      <c r="E96" s="1" t="s">
        <v>694</v>
      </c>
      <c r="F96" s="1" t="s">
        <v>695</v>
      </c>
      <c r="G96" s="1" t="s">
        <v>696</v>
      </c>
      <c r="H96" s="1" t="s">
        <v>697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698</v>
      </c>
      <c r="B97" s="1">
        <v>0.0</v>
      </c>
      <c r="C97" s="1">
        <v>0.0</v>
      </c>
      <c r="D97" s="1">
        <v>0.0</v>
      </c>
      <c r="E97" s="1" t="s">
        <v>699</v>
      </c>
      <c r="F97" s="1" t="s">
        <v>700</v>
      </c>
      <c r="G97" s="1" t="s">
        <v>662</v>
      </c>
      <c r="H97" s="1" t="s">
        <v>701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702</v>
      </c>
      <c r="B98" s="1">
        <v>0.0</v>
      </c>
      <c r="C98" s="1">
        <v>0.0</v>
      </c>
      <c r="D98" s="1">
        <v>0.0</v>
      </c>
      <c r="E98" s="1" t="s">
        <v>703</v>
      </c>
      <c r="F98" s="1" t="s">
        <v>704</v>
      </c>
      <c r="G98" s="1" t="s">
        <v>705</v>
      </c>
      <c r="H98" s="1" t="s">
        <v>706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707</v>
      </c>
      <c r="B99" s="1">
        <v>0.0</v>
      </c>
      <c r="C99" s="1">
        <v>0.0</v>
      </c>
      <c r="D99" s="1">
        <v>0.0</v>
      </c>
      <c r="E99" s="1" t="s">
        <v>708</v>
      </c>
      <c r="F99" s="1" t="s">
        <v>709</v>
      </c>
      <c r="G99" s="1" t="s">
        <v>710</v>
      </c>
      <c r="H99" s="1" t="s">
        <v>711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712</v>
      </c>
      <c r="B100" s="1">
        <v>0.0</v>
      </c>
      <c r="C100" s="1">
        <v>0.0</v>
      </c>
      <c r="D100" s="1">
        <v>0.0</v>
      </c>
      <c r="E100" s="1" t="s">
        <v>708</v>
      </c>
      <c r="F100" s="1" t="s">
        <v>709</v>
      </c>
      <c r="G100" s="1" t="s">
        <v>710</v>
      </c>
      <c r="H100" s="1" t="s">
        <v>711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713</v>
      </c>
      <c r="B101" s="1">
        <v>0.0</v>
      </c>
      <c r="C101" s="1">
        <v>0.0</v>
      </c>
      <c r="D101" s="1">
        <v>0.0</v>
      </c>
      <c r="E101" s="1" t="s">
        <v>714</v>
      </c>
      <c r="F101" s="1" t="s">
        <v>715</v>
      </c>
      <c r="G101" s="1" t="s">
        <v>716</v>
      </c>
      <c r="H101" s="1" t="s">
        <v>717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718</v>
      </c>
      <c r="B102" s="1">
        <v>0.0</v>
      </c>
      <c r="C102" s="1">
        <v>0.0</v>
      </c>
      <c r="D102" s="1">
        <v>0.0</v>
      </c>
      <c r="E102" s="1" t="s">
        <v>719</v>
      </c>
      <c r="F102" s="1" t="s">
        <v>720</v>
      </c>
      <c r="G102" s="1" t="s">
        <v>721</v>
      </c>
      <c r="H102" s="1" t="s">
        <v>722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723</v>
      </c>
      <c r="B103" s="1">
        <v>0.0</v>
      </c>
      <c r="C103" s="1">
        <v>0.0</v>
      </c>
      <c r="D103" s="1">
        <v>0.0</v>
      </c>
      <c r="E103" s="1">
        <v>0.0</v>
      </c>
      <c r="F103" s="1" t="s">
        <v>724</v>
      </c>
      <c r="G103" s="1" t="s">
        <v>725</v>
      </c>
      <c r="H103" s="1" t="s">
        <v>726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727</v>
      </c>
      <c r="B104" s="1">
        <v>0.0</v>
      </c>
      <c r="C104" s="1">
        <v>0.0</v>
      </c>
      <c r="D104" s="1">
        <v>0.0</v>
      </c>
      <c r="E104" s="1">
        <v>0.0</v>
      </c>
      <c r="F104" s="1" t="s">
        <v>728</v>
      </c>
      <c r="G104" s="1" t="s">
        <v>729</v>
      </c>
      <c r="H104" s="1" t="s">
        <v>730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731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732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733</v>
      </c>
      <c r="H106" s="1" t="s">
        <v>734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735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736</v>
      </c>
      <c r="H107" s="1" t="s">
        <v>737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738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739</v>
      </c>
      <c r="H108" s="1" t="s">
        <v>740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741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742</v>
      </c>
      <c r="H109" s="1" t="s">
        <v>743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744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742</v>
      </c>
      <c r="H110" s="1" t="s">
        <v>743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745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746</v>
      </c>
      <c r="H111" s="1" t="s">
        <v>747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748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746</v>
      </c>
      <c r="H112" s="1" t="s">
        <v>747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749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750</v>
      </c>
      <c r="H113" s="1" t="s">
        <v>751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752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753</v>
      </c>
      <c r="H114" s="1" t="s">
        <v>754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755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756</v>
      </c>
      <c r="H115" s="1" t="s">
        <v>757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758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759</v>
      </c>
      <c r="H116" s="1" t="s">
        <v>760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761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762</v>
      </c>
      <c r="H117" s="1" t="s">
        <v>763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764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765</v>
      </c>
      <c r="H118" s="1" t="s">
        <v>766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767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768</v>
      </c>
      <c r="H119" s="1" t="s">
        <v>769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770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768</v>
      </c>
      <c r="H120" s="1" t="s">
        <v>769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771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772</v>
      </c>
      <c r="H121" s="1" t="s">
        <v>773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774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775</v>
      </c>
      <c r="H122" s="1" t="s">
        <v>776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777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778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779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780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24</v>
      </c>
      <c r="B1" s="1" t="s">
        <v>781</v>
      </c>
      <c r="C1" s="1" t="s">
        <v>782</v>
      </c>
      <c r="D1" s="1" t="s">
        <v>783</v>
      </c>
      <c r="E1" s="1" t="s">
        <v>784</v>
      </c>
      <c r="F1" s="1" t="s">
        <v>785</v>
      </c>
      <c r="G1" s="1" t="s">
        <v>786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787</v>
      </c>
      <c r="B2" s="1" t="s">
        <v>788</v>
      </c>
      <c r="C2" s="1" t="s">
        <v>789</v>
      </c>
      <c r="D2" s="1" t="s">
        <v>790</v>
      </c>
      <c r="E2" s="1" t="s">
        <v>791</v>
      </c>
      <c r="F2" s="1" t="s">
        <v>792</v>
      </c>
      <c r="G2" s="1" t="s">
        <v>793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794</v>
      </c>
      <c r="B3" s="1" t="s">
        <v>795</v>
      </c>
      <c r="C3" s="1" t="s">
        <v>796</v>
      </c>
      <c r="D3" s="1" t="s">
        <v>797</v>
      </c>
      <c r="E3" s="1" t="s">
        <v>798</v>
      </c>
      <c r="F3" s="1" t="s">
        <v>799</v>
      </c>
      <c r="G3" s="1" t="s">
        <v>795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800</v>
      </c>
      <c r="B4" s="1" t="s">
        <v>801</v>
      </c>
      <c r="C4" s="1" t="s">
        <v>802</v>
      </c>
      <c r="D4" s="1" t="s">
        <v>803</v>
      </c>
      <c r="E4" s="1" t="s">
        <v>804</v>
      </c>
      <c r="F4" s="1" t="s">
        <v>805</v>
      </c>
      <c r="G4" s="1" t="s">
        <v>793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794</v>
      </c>
      <c r="B5" s="1" t="s">
        <v>795</v>
      </c>
      <c r="C5" s="1" t="s">
        <v>806</v>
      </c>
      <c r="D5" s="1" t="s">
        <v>807</v>
      </c>
      <c r="E5" s="1" t="s">
        <v>808</v>
      </c>
      <c r="F5" s="1" t="s">
        <v>809</v>
      </c>
      <c r="G5" s="1" t="s">
        <v>795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810</v>
      </c>
      <c r="B6" s="1" t="s">
        <v>811</v>
      </c>
      <c r="C6" s="1" t="s">
        <v>812</v>
      </c>
      <c r="D6" s="1" t="s">
        <v>813</v>
      </c>
      <c r="E6" s="1" t="s">
        <v>814</v>
      </c>
      <c r="F6" s="1" t="s">
        <v>815</v>
      </c>
      <c r="G6" s="1" t="s">
        <v>795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816</v>
      </c>
      <c r="B7" s="1" t="s">
        <v>817</v>
      </c>
      <c r="C7" s="1" t="s">
        <v>818</v>
      </c>
      <c r="D7" s="1" t="s">
        <v>819</v>
      </c>
      <c r="E7" s="1" t="s">
        <v>820</v>
      </c>
      <c r="F7" s="1" t="s">
        <v>821</v>
      </c>
      <c r="G7" s="1" t="s">
        <v>795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822</v>
      </c>
      <c r="B8" s="1" t="s">
        <v>795</v>
      </c>
      <c r="C8" s="1" t="s">
        <v>823</v>
      </c>
      <c r="D8" s="1" t="s">
        <v>795</v>
      </c>
      <c r="E8" s="1" t="s">
        <v>824</v>
      </c>
      <c r="F8" s="1" t="s">
        <v>825</v>
      </c>
      <c r="G8" s="1" t="s">
        <v>795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826</v>
      </c>
      <c r="B9" s="1" t="s">
        <v>827</v>
      </c>
      <c r="C9" s="1" t="s">
        <v>828</v>
      </c>
      <c r="D9" s="1" t="s">
        <v>829</v>
      </c>
      <c r="E9" s="1" t="s">
        <v>830</v>
      </c>
      <c r="F9" s="1" t="s">
        <v>831</v>
      </c>
      <c r="G9" s="1" t="s">
        <v>795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832</v>
      </c>
      <c r="B10" s="1" t="s">
        <v>833</v>
      </c>
      <c r="C10" s="1" t="s">
        <v>834</v>
      </c>
      <c r="D10" s="1" t="s">
        <v>835</v>
      </c>
      <c r="E10" s="1" t="s">
        <v>836</v>
      </c>
      <c r="F10" s="1" t="s">
        <v>837</v>
      </c>
      <c r="G10" s="1" t="s">
        <v>795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838</v>
      </c>
      <c r="B11" s="1" t="s">
        <v>839</v>
      </c>
      <c r="C11" s="1" t="s">
        <v>840</v>
      </c>
      <c r="D11" s="1" t="s">
        <v>841</v>
      </c>
      <c r="E11" s="1" t="s">
        <v>842</v>
      </c>
      <c r="F11" s="1" t="s">
        <v>843</v>
      </c>
      <c r="G11" s="1" t="s">
        <v>795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844</v>
      </c>
      <c r="B12" s="1" t="s">
        <v>845</v>
      </c>
      <c r="C12" s="1" t="s">
        <v>846</v>
      </c>
      <c r="D12" s="1" t="s">
        <v>847</v>
      </c>
      <c r="E12" s="1" t="s">
        <v>848</v>
      </c>
      <c r="F12" s="1" t="s">
        <v>849</v>
      </c>
      <c r="G12" s="1" t="s">
        <v>795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850</v>
      </c>
      <c r="B13" s="1" t="s">
        <v>851</v>
      </c>
      <c r="C13" s="1" t="s">
        <v>846</v>
      </c>
      <c r="D13" s="1" t="s">
        <v>852</v>
      </c>
      <c r="E13" s="1" t="s">
        <v>853</v>
      </c>
      <c r="F13" s="1" t="s">
        <v>854</v>
      </c>
      <c r="G13" s="1" t="s">
        <v>795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855</v>
      </c>
      <c r="B14" s="1" t="s">
        <v>856</v>
      </c>
      <c r="C14" s="1" t="s">
        <v>856</v>
      </c>
      <c r="D14" s="1" t="s">
        <v>856</v>
      </c>
      <c r="E14" s="1" t="s">
        <v>856</v>
      </c>
      <c r="F14" s="1" t="s">
        <v>856</v>
      </c>
      <c r="G14" s="1" t="s">
        <v>795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857</v>
      </c>
      <c r="B15" s="1" t="s">
        <v>795</v>
      </c>
      <c r="C15" s="1" t="s">
        <v>795</v>
      </c>
      <c r="D15" s="1" t="s">
        <v>795</v>
      </c>
      <c r="E15" s="1" t="s">
        <v>795</v>
      </c>
      <c r="F15" s="1" t="s">
        <v>795</v>
      </c>
      <c r="G15" s="1" t="s">
        <v>795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858</v>
      </c>
      <c r="B16" s="1" t="s">
        <v>795</v>
      </c>
      <c r="C16" s="1" t="s">
        <v>795</v>
      </c>
      <c r="D16" s="1" t="s">
        <v>795</v>
      </c>
      <c r="E16" s="1" t="s">
        <v>795</v>
      </c>
      <c r="F16" s="1" t="s">
        <v>795</v>
      </c>
      <c r="G16" s="1" t="s">
        <v>795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859</v>
      </c>
      <c r="B17" s="1" t="s">
        <v>146</v>
      </c>
      <c r="C17" s="1" t="s">
        <v>147</v>
      </c>
      <c r="D17" s="1" t="s">
        <v>147</v>
      </c>
      <c r="E17" s="1" t="s">
        <v>148</v>
      </c>
      <c r="F17" s="1" t="s">
        <v>147</v>
      </c>
      <c r="G17" s="1" t="s">
        <v>795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860</v>
      </c>
      <c r="B18" s="1" t="s">
        <v>795</v>
      </c>
      <c r="C18" s="1" t="s">
        <v>795</v>
      </c>
      <c r="D18" s="1" t="s">
        <v>795</v>
      </c>
      <c r="E18" s="1" t="s">
        <v>795</v>
      </c>
      <c r="F18" s="1" t="s">
        <v>795</v>
      </c>
      <c r="G18" s="1" t="s">
        <v>795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861</v>
      </c>
      <c r="B19" s="1" t="s">
        <v>862</v>
      </c>
      <c r="C19" s="1" t="s">
        <v>863</v>
      </c>
      <c r="D19" s="1" t="s">
        <v>864</v>
      </c>
      <c r="E19" s="1" t="s">
        <v>865</v>
      </c>
      <c r="F19" s="1" t="s">
        <v>866</v>
      </c>
      <c r="G19" s="1" t="s">
        <v>795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 t="s">
        <v>867</v>
      </c>
      <c r="C20" s="1" t="s">
        <v>868</v>
      </c>
      <c r="D20" s="1" t="s">
        <v>869</v>
      </c>
      <c r="E20" s="1" t="s">
        <v>870</v>
      </c>
      <c r="F20" s="1" t="s">
        <v>871</v>
      </c>
      <c r="G20" s="1" t="s">
        <v>795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 t="s">
        <v>872</v>
      </c>
      <c r="C21" s="1" t="s">
        <v>873</v>
      </c>
      <c r="D21" s="1" t="s">
        <v>874</v>
      </c>
      <c r="E21" s="1" t="s">
        <v>875</v>
      </c>
      <c r="F21" s="1" t="s">
        <v>876</v>
      </c>
      <c r="G21" s="1" t="s">
        <v>795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877</v>
      </c>
      <c r="B22" s="1" t="s">
        <v>878</v>
      </c>
      <c r="C22" s="1" t="s">
        <v>879</v>
      </c>
      <c r="D22" s="1" t="s">
        <v>880</v>
      </c>
      <c r="E22" s="1" t="s">
        <v>881</v>
      </c>
      <c r="F22" s="1" t="s">
        <v>882</v>
      </c>
      <c r="G22" s="1" t="s">
        <v>795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883</v>
      </c>
      <c r="C23" s="1" t="s">
        <v>884</v>
      </c>
      <c r="D23" s="1" t="s">
        <v>885</v>
      </c>
      <c r="E23" s="1" t="s">
        <v>886</v>
      </c>
      <c r="F23" s="1" t="s">
        <v>887</v>
      </c>
      <c r="G23" s="1" t="s">
        <v>795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888</v>
      </c>
      <c r="B24" s="1" t="s">
        <v>889</v>
      </c>
      <c r="C24" s="1" t="s">
        <v>890</v>
      </c>
      <c r="D24" s="1" t="s">
        <v>891</v>
      </c>
      <c r="E24" s="1" t="s">
        <v>892</v>
      </c>
      <c r="F24" s="1" t="s">
        <v>893</v>
      </c>
      <c r="G24" s="1" t="s">
        <v>894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895</v>
      </c>
      <c r="B25" s="1" t="s">
        <v>896</v>
      </c>
      <c r="C25" s="1" t="s">
        <v>897</v>
      </c>
      <c r="D25" s="1" t="s">
        <v>898</v>
      </c>
      <c r="E25" s="1" t="s">
        <v>899</v>
      </c>
      <c r="F25" s="1" t="s">
        <v>900</v>
      </c>
      <c r="G25" s="1" t="s">
        <v>901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902</v>
      </c>
      <c r="B26" s="1" t="s">
        <v>903</v>
      </c>
      <c r="C26" s="1" t="s">
        <v>904</v>
      </c>
      <c r="D26" s="1" t="s">
        <v>905</v>
      </c>
      <c r="E26" s="1" t="s">
        <v>906</v>
      </c>
      <c r="F26" s="1" t="s">
        <v>907</v>
      </c>
      <c r="G26" s="1" t="s">
        <v>795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908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-12.0</v>
      </c>
      <c r="D3" s="1">
        <v>-16.0</v>
      </c>
      <c r="E3" s="1">
        <v>-20.0</v>
      </c>
      <c r="F3" s="1">
        <v>-22.0</v>
      </c>
      <c r="G3" s="1">
        <v>-15.0</v>
      </c>
      <c r="H3" s="1">
        <v>-8.0</v>
      </c>
      <c r="I3" s="1">
        <f>IF(H3*FORECAST(I2,B3:H3,B2:H2)&gt;0,FORECAST(I2,B3:H3,B2:H2),H3)*$X$1</f>
        <v>-18.42857143</v>
      </c>
      <c r="J3" s="1">
        <f>IF(I3*FORECAST(J2,B3:I3,B2:I2)&gt;0,FORECAST(J2,B3:I3,B2:I2),I3)*$X$1</f>
        <v>-19.71428571</v>
      </c>
      <c r="K3" s="1">
        <f>IF(J3*FORECAST(K2,B3:J3,B2:J2)&gt;0,FORECAST(K2,B3:J3,B2:J2),J3)*$X$1</f>
        <v>-21</v>
      </c>
      <c r="L3" s="1">
        <f>IF(K3*FORECAST(L2,B3:K3,B2:K2)&gt;0,FORECAST(L2,B3:K3,B2:K2),K3)*$X$1</f>
        <v>-22.28571429</v>
      </c>
      <c r="M3" s="1">
        <f>IF(L3*FORECAST(M2,B3:L3,B2:L2)&gt;0,FORECAST(M2,B3:L3,B2:L2),L3)*$X$1</f>
        <v>-23.57142857</v>
      </c>
      <c r="N3" s="1">
        <f>IF(M3*FORECAST(N2,B3:M3,B2:M2)&gt;0,FORECAST(N2,B3:M3,B2:M2),M3)*$X$1</f>
        <v>-24.85714286</v>
      </c>
      <c r="O3" s="1">
        <f>IF(N3*FORECAST(O2,B3:N3,B2:N2)&gt;0,FORECAST(O2,B3:N3,B2:N2),N3)*$X$1</f>
        <v>-26.14285714</v>
      </c>
      <c r="P3" s="4">
        <f>IF(O3*FORECAST(P2,B3:O3,B2:O2)&gt;0,FORECAST(P2,B3:O3,B2:O2),O3)*$X$1</f>
        <v>-27.42857143</v>
      </c>
      <c r="Q3" s="4">
        <f>IF(P3*FORECAST(Q2,B3:P3,B2:P2)&gt;0,FORECAST(Q2,B3:P3,B2:P2),P3)*$X$1</f>
        <v>-28.71428571</v>
      </c>
      <c r="R3" s="4">
        <f>IF(Q3*FORECAST(R2,B3:Q3,B2:Q2)&gt;0,FORECAST(R2,B3:Q3,B2:Q2),Q3)*$X$1</f>
        <v>-30</v>
      </c>
      <c r="S3" s="4">
        <f>IF(R3*FORECAST(S2,B3:R3,B2:R2)&gt;0,FORECAST(S2,B3:R3,B2:R2),R3)*$X$1</f>
        <v>-31.28571429</v>
      </c>
      <c r="T3" s="4">
        <f>IF(S3*FORECAST(T2,B3:S3,B2:S2)&gt;0,FORECAST(T2,B3:S3,B2:S2),S3)*$X$1</f>
        <v>-32.57142857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-5.0</v>
      </c>
      <c r="C4" s="1">
        <v>19.0</v>
      </c>
      <c r="D4" s="1">
        <v>-41.0</v>
      </c>
      <c r="E4" s="1">
        <v>-95.0</v>
      </c>
      <c r="F4" s="1">
        <v>-54.0</v>
      </c>
      <c r="G4" s="1">
        <v>-131.0</v>
      </c>
      <c r="H4" s="1">
        <v>-96.0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909</v>
      </c>
      <c r="B5" s="1">
        <v>1.0</v>
      </c>
      <c r="C5" s="1">
        <v>2.0</v>
      </c>
      <c r="D5" s="1">
        <v>22.0</v>
      </c>
      <c r="E5" s="1">
        <v>32.0</v>
      </c>
      <c r="F5" s="1">
        <v>34.0</v>
      </c>
      <c r="G5" s="1">
        <v>35.0</v>
      </c>
      <c r="H5" s="1">
        <v>38.0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910</v>
      </c>
      <c r="L7" s="1">
        <f>IF(T3*FORECAST(T2,B3:T3,B2:T2)&gt;0,FORECAST(T2,B3:T3,B2:T2),S3)*$X$1 * (1+0.02)/(0.0789-0.02)</f>
        <v>-564.0552995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911</v>
      </c>
      <c r="L8" s="5">
        <f t="array" ref="L8">NPV(0.0789,J3:T3)</f>
        <v>-180.7060275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912</v>
      </c>
      <c r="L9" s="5">
        <f t="array" ref="L9">NPV(0.0789,J16:T16)</f>
        <v>-244.640615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913</v>
      </c>
      <c r="L10" s="5">
        <f>L8 + L9</f>
        <v>-425.3466425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914</v>
      </c>
      <c r="L12" s="5">
        <f>L10 - L11</f>
        <v>-329.3466425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915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-8.667016908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(1+0.02)/(0.0789-0.02)</f>
        <v>-564.0552995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4">
        <v>2031.0</v>
      </c>
      <c r="Q2" s="4">
        <v>2032.0</v>
      </c>
      <c r="R2" s="4">
        <v>2033.0</v>
      </c>
      <c r="S2" s="4">
        <v>2034.0</v>
      </c>
      <c r="T2" s="4">
        <v>2035.0</v>
      </c>
      <c r="U2" s="2"/>
      <c r="V2" s="2"/>
      <c r="W2" s="2"/>
      <c r="X2" s="1"/>
      <c r="Y2" s="2"/>
      <c r="Z2" s="2"/>
    </row>
    <row r="3">
      <c r="A3" s="3" t="s">
        <v>25</v>
      </c>
      <c r="B3" s="1">
        <v>-19.0</v>
      </c>
      <c r="C3" s="1">
        <v>-37.0</v>
      </c>
      <c r="D3" s="1">
        <v>-52.0</v>
      </c>
      <c r="E3" s="1">
        <v>-47.0</v>
      </c>
      <c r="F3" s="1">
        <v>-49.0</v>
      </c>
      <c r="G3" s="1">
        <v>-55.0</v>
      </c>
      <c r="H3" s="1">
        <v>-55.0</v>
      </c>
      <c r="I3" s="1">
        <f>IF(H3*FORECAST(I2,B3:H3,B2:H2)&gt;0,FORECAST(I2,B3:H3,B2:H2),H3)*$X$1</f>
        <v>-65</v>
      </c>
      <c r="J3" s="1">
        <f>IF(I3*FORECAST(J2,B3:I3,B2:I2)&gt;0,FORECAST(J2,B3:I3,B2:I2),I3)*$X$1</f>
        <v>-70.03571429</v>
      </c>
      <c r="K3" s="1">
        <f>IF(J3*FORECAST(K2,B3:J3,B2:J2)&gt;0,FORECAST(K2,B3:J3,B2:J2),J3)*$X$1</f>
        <v>-75.07142857</v>
      </c>
      <c r="L3" s="1">
        <f>IF(K3*FORECAST(L2,B3:K3,B2:K2)&gt;0,FORECAST(L2,B3:K3,B2:K2),K3)*$X$1</f>
        <v>-80.10714286</v>
      </c>
      <c r="M3" s="1">
        <f>IF(L3*FORECAST(M2,B3:L3,B2:L2)&gt;0,FORECAST(M2,B3:L3,B2:L2),L3)*$X$1</f>
        <v>-85.14285714</v>
      </c>
      <c r="N3" s="1">
        <f>IF(M3*FORECAST(N2,B3:M3,B2:M2)&gt;0,FORECAST(N2,B3:M3,B2:M2),M3)*$X$1</f>
        <v>-90.17857143</v>
      </c>
      <c r="O3" s="1">
        <f>IF(N3*FORECAST(O2,B3:N3,B2:N2)&gt;0,FORECAST(O2,B3:N3,B2:N2),N3)*$X$1</f>
        <v>-95.21428571</v>
      </c>
      <c r="P3" s="4">
        <f>IF(O3*FORECAST(P2,B3:O3,B2:O2)&gt;0,FORECAST(P2,B3:O3,B2:O2),O3)*$X$1</f>
        <v>-100.25</v>
      </c>
      <c r="Q3" s="4">
        <f>IF(P3*FORECAST(Q2,B3:P3,B2:P2)&gt;0,FORECAST(Q2,B3:P3,B2:P2),P3)*$X$1</f>
        <v>-105.2857143</v>
      </c>
      <c r="R3" s="4">
        <f>IF(Q3*FORECAST(R2,B3:Q3,B2:Q2)&gt;0,FORECAST(R2,B3:Q3,B2:Q2),Q3)*$X$1</f>
        <v>-110.3214286</v>
      </c>
      <c r="S3" s="4">
        <f>IF(R3*FORECAST(S2,B3:R3,B2:R2)&gt;0,FORECAST(S2,B3:R3,B2:R2),R3)*$X$1</f>
        <v>-115.3571429</v>
      </c>
      <c r="T3" s="4">
        <f>IF(S3*FORECAST(T2,B3:S3,B2:S2)&gt;0,FORECAST(T2,B3:S3,B2:S2),S3)*$X$1</f>
        <v>-120.3928571</v>
      </c>
      <c r="U3" s="2"/>
      <c r="V3" s="2"/>
      <c r="W3" s="2"/>
      <c r="X3" s="2"/>
      <c r="Y3" s="2"/>
      <c r="Z3" s="2"/>
    </row>
    <row r="4">
      <c r="A4" s="3" t="s">
        <v>110</v>
      </c>
      <c r="B4" s="1">
        <v>-5.0</v>
      </c>
      <c r="C4" s="1">
        <v>19.0</v>
      </c>
      <c r="D4" s="1">
        <v>-41.0</v>
      </c>
      <c r="E4" s="1">
        <v>-95.0</v>
      </c>
      <c r="F4" s="1">
        <v>-54.0</v>
      </c>
      <c r="G4" s="1">
        <v>-131.0</v>
      </c>
      <c r="H4" s="1">
        <v>-96.0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909</v>
      </c>
      <c r="B5" s="1">
        <v>1.0</v>
      </c>
      <c r="C5" s="1">
        <v>2.0</v>
      </c>
      <c r="D5" s="1">
        <v>22.0</v>
      </c>
      <c r="E5" s="1">
        <v>32.0</v>
      </c>
      <c r="F5" s="1">
        <v>34.0</v>
      </c>
      <c r="G5" s="1">
        <v>35.0</v>
      </c>
      <c r="H5" s="1">
        <v>38.0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910</v>
      </c>
      <c r="L7" s="1">
        <f>IF(T3*FORECAST(T2,B3:T3,B2:T2)&gt;0,FORECAST(T2,B3:T3,B2:T2),S3)*$X$1 * (1+0.02)/(0.0789-0.02)</f>
        <v>-2084.901771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911</v>
      </c>
      <c r="L8" s="5">
        <f t="array" ref="L8">NPV(0.0789,J3:T3)</f>
        <v>-656.2430958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912</v>
      </c>
      <c r="L9" s="5">
        <f t="array" ref="L9">NPV(0.0789,J16:T16)</f>
        <v>-904.2582382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913</v>
      </c>
      <c r="L10" s="5">
        <f>L8 + L9</f>
        <v>-1560.501334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914</v>
      </c>
      <c r="L12" s="5">
        <f>L10 - L11</f>
        <v>-1464.501334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915</v>
      </c>
      <c r="L13" s="1">
        <v>38.0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-38.53950879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4">
        <v>0.0</v>
      </c>
      <c r="R16" s="4">
        <v>0.0</v>
      </c>
      <c r="S16" s="4">
        <v>0.0</v>
      </c>
      <c r="T16" s="4">
        <f>IF(T3*FORECAST(T2,B3:T3,B2:T2)&gt;0,FORECAST(T2,B3:T3,B2:T2),S3)*$X$1 * (1+0.02)/(0.0789-0.02)</f>
        <v>-2084.901771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