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<sst xmlns="http://schemas.openxmlformats.org/spreadsheetml/2006/main" count="1918" uniqueCount="1504">
  <si>
    <t>ticker</t>
  </si>
  <si>
    <t>SIGI</t>
  </si>
  <si>
    <t>nombre</t>
  </si>
  <si>
    <t>SELECTIVE INSURANCE GROUP</t>
  </si>
  <si>
    <t>empresa</t>
  </si>
  <si>
    <t>Property &amp; Casualty Insurance</t>
  </si>
  <si>
    <t>Open</t>
  </si>
  <si>
    <t>Target Price</t>
  </si>
  <si>
    <t>Upside</t>
  </si>
  <si>
    <t>351.76%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</si>
  <si>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</si>
  <si>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</si>
  <si>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</si>
  <si>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</si>
  <si>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</si>
  <si>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</si>
  <si>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</si>
  <si>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-6.72%</t>
  </si>
  <si>
    <t>Total Assets Growth</t>
  </si>
  <si>
    <t>-4.64%</t>
  </si>
  <si>
    <t>Net Property, Plant and Equipment Growth</t>
  </si>
  <si>
    <t>-9.23%</t>
  </si>
  <si>
    <t>Fiscal Period: December</t>
  </si>
  <si>
    <t>Net Income</t>
  </si>
  <si>
    <t>Depreciation, Depletion &amp; Amortization</t>
  </si>
  <si>
    <t>Total Depreciation, Depletion &amp; Amortization</t>
  </si>
  <si>
    <t>(Gain) Loss On Sale of Asset - (CF)</t>
  </si>
  <si>
    <t>(Gain) Loss on Sale of Investments - (CF)</t>
  </si>
  <si>
    <t>Deferred Policy Acquisition Costs - (CF)</t>
  </si>
  <si>
    <t>(Income) Loss On Equity Investments - (CF)</t>
  </si>
  <si>
    <t>Stock-Based Compensation (CF)</t>
  </si>
  <si>
    <t>Change in Accounts Receivable</t>
  </si>
  <si>
    <t>Change in Unearned Revenues</t>
  </si>
  <si>
    <t>Change In Income Taxes</t>
  </si>
  <si>
    <t>Change in insurance Reserves / Liabilities</t>
  </si>
  <si>
    <t>Change in Other Net Operating Assets (Collected)</t>
  </si>
  <si>
    <t>Cash from Operations</t>
  </si>
  <si>
    <t>Capital Expenditure</t>
  </si>
  <si>
    <t>Sale of Property, Plant, and Equipment</t>
  </si>
  <si>
    <t>Purchase / Sale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</si>
  <si>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</si>
  <si>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</si>
  <si>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</si>
  <si>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</si>
  <si>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</si>
  <si>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</si>
  <si>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</si>
  <si>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</si>
  <si>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</si>
  <si>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</si>
  <si>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</si>
  <si>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</si>
  <si>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</si>
  <si>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</si>
  <si>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</si>
  <si>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</si>
  <si>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</si>
  <si>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</si>
  <si>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</si>
  <si>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</si>
  <si>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</si>
  <si>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</si>
  <si>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</si>
  <si>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</si>
  <si>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</si>
  <si>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</si>
  <si>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Investment In Debt Securities</t>
  </si>
  <si>
    <t>Investment In Equity and Preferred Securities, Total</t>
  </si>
  <si>
    <t>Mortgage Loans</t>
  </si>
  <si>
    <t>Total Other Investments</t>
  </si>
  <si>
    <t>Total investments</t>
  </si>
  <si>
    <t>Cash And Equivalents</t>
  </si>
  <si>
    <t>Reinsurance Recoverable - (IS)</t>
  </si>
  <si>
    <t>Other Receivables - (Insurance Template)</t>
  </si>
  <si>
    <t>Deferred Policy Acquisition Costs - (BS)</t>
  </si>
  <si>
    <t>Gross Property Plant And Equipment</t>
  </si>
  <si>
    <t>Accumulated Depreciation</t>
  </si>
  <si>
    <t>Net Property Plant And Equipment</t>
  </si>
  <si>
    <t>Goodwill</t>
  </si>
  <si>
    <t>Restricted Cash</t>
  </si>
  <si>
    <t>Other Current Assets, Total</t>
  </si>
  <si>
    <t>Deferred Tax Assets Long-Term (Collected)</t>
  </si>
  <si>
    <t>Other Long-Term Assets, Total</t>
  </si>
  <si>
    <t>Total Assets</t>
  </si>
  <si>
    <t>Liabilities</t>
  </si>
  <si>
    <t>Accrued Expenses, Total</t>
  </si>
  <si>
    <t>Insurance And Annuity Liabilities</t>
  </si>
  <si>
    <t>Unpaid Claims</t>
  </si>
  <si>
    <t>Unearned Premiums</t>
  </si>
  <si>
    <t>Current Portion of Long-Term Debt</t>
  </si>
  <si>
    <t>Current Portion of Leases</t>
  </si>
  <si>
    <t>Long-Term Debt</t>
  </si>
  <si>
    <t>Long-Term Leases</t>
  </si>
  <si>
    <t>Current Income Taxes Payable</t>
  </si>
  <si>
    <t>Deferred Tax Liability Non-Current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</si>
  <si>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</si>
  <si>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</si>
  <si>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</si>
  <si>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</si>
  <si>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</si>
  <si>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</si>
  <si>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</si>
  <si>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</si>
  <si>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</si>
  <si>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</si>
  <si>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</si>
  <si>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</si>
  <si>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</si>
  <si>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</si>
  <si>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</si>
  <si>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22.54</t>
  </si>
  <si>
    <t>24.37</t>
  </si>
  <si>
    <t>26.42</t>
  </si>
  <si>
    <t>29.28</t>
  </si>
  <si>
    <t>30.4</t>
  </si>
  <si>
    <t>36.91</t>
  </si>
  <si>
    <t>42.38</t>
  </si>
  <si>
    <t>46.24</t>
  </si>
  <si>
    <t>38.57</t>
  </si>
  <si>
    <t>45.42</t>
  </si>
  <si>
    <t>Tangible Book Value</t>
  </si>
  <si>
    <t>Tangible Book Value Per Share</t>
  </si>
  <si>
    <t>22.4</t>
  </si>
  <si>
    <t>24.24</t>
  </si>
  <si>
    <t>26.28</t>
  </si>
  <si>
    <t>29.15</t>
  </si>
  <si>
    <t>30.26</t>
  </si>
  <si>
    <t>36.78</t>
  </si>
  <si>
    <t>42.25</t>
  </si>
  <si>
    <t>46.11</t>
  </si>
  <si>
    <t>38.44</t>
  </si>
  <si>
    <t>45.3</t>
  </si>
  <si>
    <t>Total Debt</t>
  </si>
  <si>
    <t>Net Debt</t>
  </si>
  <si>
    <t>Debt Equivalent of Unfunded Proj. Benefit Obligation</t>
  </si>
  <si>
    <t>Debt Equivalent Oper. Leases</t>
  </si>
  <si>
    <t>Equity Method Investments, Total</t>
  </si>
  <si>
    <t>Account Code - Inventory Valuation</t>
  </si>
  <si>
    <t>Full Time Employees</t>
  </si>
  <si>
    <t>Premiums and Annuity Revenues</t>
  </si>
  <si>
    <t>Total Interest And Dividend Income</t>
  </si>
  <si>
    <t>Gain (Loss) on Sale of Investments, Total (Rev)</t>
  </si>
  <si>
    <t>Other Revenues, Total</t>
  </si>
  <si>
    <t>Total Revenues</t>
  </si>
  <si>
    <t>Policy Benefits</t>
  </si>
  <si>
    <t>Policy Acquisition /  Underwriting Costs, Total</t>
  </si>
  <si>
    <t>Selling General &amp; Admin Expenses, Total</t>
  </si>
  <si>
    <t>Other Operating Expenses</t>
  </si>
  <si>
    <t>Total Operating Expenses</t>
  </si>
  <si>
    <t>Operating Income</t>
  </si>
  <si>
    <t>Interest Expense, Total</t>
  </si>
  <si>
    <t>EBT, Excl. Unusual Items</t>
  </si>
  <si>
    <t>Gain (Loss) on Sale of Assets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</si>
  <si>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</si>
  <si>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</si>
  <si>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</si>
  <si>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</si>
  <si>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</si>
  <si>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</si>
  <si>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</si>
  <si>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</si>
  <si>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</si>
  <si>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</si>
  <si>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</si>
  <si>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2.52</t>
  </si>
  <si>
    <t>2.9</t>
  </si>
  <si>
    <t>2.74</t>
  </si>
  <si>
    <t>2.89</t>
  </si>
  <si>
    <t>3.04</t>
  </si>
  <si>
    <t>4.57</t>
  </si>
  <si>
    <t>4.12</t>
  </si>
  <si>
    <t>6.55</t>
  </si>
  <si>
    <t>3.57</t>
  </si>
  <si>
    <t>5.87</t>
  </si>
  <si>
    <t>Basic EPS - Continuing Operations</t>
  </si>
  <si>
    <t>Basic Weighted Average Shares Outstanding</t>
  </si>
  <si>
    <t>Net EPS - Diluted</t>
  </si>
  <si>
    <t>2.47</t>
  </si>
  <si>
    <t>2.85</t>
  </si>
  <si>
    <t>2.7</t>
  </si>
  <si>
    <t>2.84</t>
  </si>
  <si>
    <t>4.53</t>
  </si>
  <si>
    <t>4.09</t>
  </si>
  <si>
    <t>6.5</t>
  </si>
  <si>
    <t>3.54</t>
  </si>
  <si>
    <t>5.84</t>
  </si>
  <si>
    <t>Diluted EPS - Continuing Operations</t>
  </si>
  <si>
    <t>Diluted Weighted Average Shares Outstanding</t>
  </si>
  <si>
    <t>Normalized Basic EPS</t>
  </si>
  <si>
    <t>2.1</t>
  </si>
  <si>
    <t>2.54</t>
  </si>
  <si>
    <t>2.38</t>
  </si>
  <si>
    <t>2.8</t>
  </si>
  <si>
    <t>2.24</t>
  </si>
  <si>
    <t>3.53</t>
  </si>
  <si>
    <t>3.17</t>
  </si>
  <si>
    <t>5.25</t>
  </si>
  <si>
    <t>4.73</t>
  </si>
  <si>
    <t>Normalized Diluted EPS</t>
  </si>
  <si>
    <t>2.06</t>
  </si>
  <si>
    <t>2.5</t>
  </si>
  <si>
    <t>2.34</t>
  </si>
  <si>
    <t>2.76</t>
  </si>
  <si>
    <t>2.22</t>
  </si>
  <si>
    <t>3.5</t>
  </si>
  <si>
    <t>3.14</t>
  </si>
  <si>
    <t>5.21</t>
  </si>
  <si>
    <t>2.88</t>
  </si>
  <si>
    <t>4.71</t>
  </si>
  <si>
    <t>Dividend Per Share</t>
  </si>
  <si>
    <t>0.53</t>
  </si>
  <si>
    <t>0.57</t>
  </si>
  <si>
    <t>0.61</t>
  </si>
  <si>
    <t>0.66</t>
  </si>
  <si>
    <t>0.74</t>
  </si>
  <si>
    <t>0.83</t>
  </si>
  <si>
    <t>0.94</t>
  </si>
  <si>
    <t>1.03</t>
  </si>
  <si>
    <t>1.14</t>
  </si>
  <si>
    <t>1.25</t>
  </si>
  <si>
    <t>Payout Ratio</t>
  </si>
  <si>
    <t>20.04</t>
  </si>
  <si>
    <t>18.72</t>
  </si>
  <si>
    <t>21.3</t>
  </si>
  <si>
    <t>21.94</t>
  </si>
  <si>
    <t>23.53</t>
  </si>
  <si>
    <t>17.55</t>
  </si>
  <si>
    <t>22.12</t>
  </si>
  <si>
    <t>17.21</t>
  </si>
  <si>
    <t>33.85</t>
  </si>
  <si>
    <t>22.73</t>
  </si>
  <si>
    <t>EBITDA</t>
  </si>
  <si>
    <t>EBITA</t>
  </si>
  <si>
    <t>EBIT</t>
  </si>
  <si>
    <t>EBITDAR</t>
  </si>
  <si>
    <t>Total Revenues (As Reported)</t>
  </si>
  <si>
    <t>Effective Tax Rate - (Ratio)</t>
  </si>
  <si>
    <t>28.05</t>
  </si>
  <si>
    <t>28.72</t>
  </si>
  <si>
    <t>27.94</t>
  </si>
  <si>
    <t>35.55</t>
  </si>
  <si>
    <t>15.48</t>
  </si>
  <si>
    <t>19.25</t>
  </si>
  <si>
    <t>18.69</t>
  </si>
  <si>
    <t>20.08</t>
  </si>
  <si>
    <t>19.74</t>
  </si>
  <si>
    <t>20.33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</si>
  <si>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</si>
  <si>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</si>
  <si>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</si>
  <si>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</si>
  <si>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</si>
  <si>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</si>
  <si>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</si>
  <si>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</si>
  <si>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</si>
  <si>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</si>
  <si>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</si>
  <si>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</si>
  <si>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</si>
  <si>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</si>
  <si>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</si>
  <si>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</si>
  <si>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2.05</t>
  </si>
  <si>
    <t>2.36</t>
  </si>
  <si>
    <t>2.13</t>
  </si>
  <si>
    <t>1.89</t>
  </si>
  <si>
    <t>2.26</t>
  </si>
  <si>
    <t>3.32</t>
  </si>
  <si>
    <t>1.82</t>
  </si>
  <si>
    <t>Return on Total Capital</t>
  </si>
  <si>
    <t>8.24</t>
  </si>
  <si>
    <t>9.27</t>
  </si>
  <si>
    <t>8.08</t>
  </si>
  <si>
    <t>8.68</t>
  </si>
  <si>
    <t>6.73</t>
  </si>
  <si>
    <t>9.23</t>
  </si>
  <si>
    <t>6.84</t>
  </si>
  <si>
    <t>9.74</t>
  </si>
  <si>
    <t>5.85</t>
  </si>
  <si>
    <t>Return On Equity %</t>
  </si>
  <si>
    <t>11.68</t>
  </si>
  <si>
    <t>12.41</t>
  </si>
  <si>
    <t>10.82</t>
  </si>
  <si>
    <t>10.41</t>
  </si>
  <si>
    <t>10.21</t>
  </si>
  <si>
    <t>13.63</t>
  </si>
  <si>
    <t>9.99</t>
  </si>
  <si>
    <t>14.12</t>
  </si>
  <si>
    <t>8.16</t>
  </si>
  <si>
    <t>13.33</t>
  </si>
  <si>
    <t>Return on Common Equity</t>
  </si>
  <si>
    <t>14.83</t>
  </si>
  <si>
    <t>8.44</t>
  </si>
  <si>
    <t>14.01</t>
  </si>
  <si>
    <t>Margin Analysis</t>
  </si>
  <si>
    <t>Gross Profit Margin %</t>
  </si>
  <si>
    <t>12.09</t>
  </si>
  <si>
    <t>13.75</t>
  </si>
  <si>
    <t>12.51</t>
  </si>
  <si>
    <t>26.55</t>
  </si>
  <si>
    <t>22.93</t>
  </si>
  <si>
    <t>26.65</t>
  </si>
  <si>
    <t>24.86</t>
  </si>
  <si>
    <t>27.78</t>
  </si>
  <si>
    <t>20.81</t>
  </si>
  <si>
    <t>22.5</t>
  </si>
  <si>
    <t>SG&amp;A Margin</t>
  </si>
  <si>
    <t>1.47</t>
  </si>
  <si>
    <t>0.98</t>
  </si>
  <si>
    <t>1.29</t>
  </si>
  <si>
    <t>1.11</t>
  </si>
  <si>
    <t>1.15</t>
  </si>
  <si>
    <t>0.93</t>
  </si>
  <si>
    <t>EBITDA Margin %</t>
  </si>
  <si>
    <t>12.66</t>
  </si>
  <si>
    <t>14.75</t>
  </si>
  <si>
    <t>13.7</t>
  </si>
  <si>
    <t>10.87</t>
  </si>
  <si>
    <t>14.93</t>
  </si>
  <si>
    <t>13.47</t>
  </si>
  <si>
    <t>17.45</t>
  </si>
  <si>
    <t>9.88</t>
  </si>
  <si>
    <t>12.24</t>
  </si>
  <si>
    <t>EBITA Margin %</t>
  </si>
  <si>
    <t>10.42</t>
  </si>
  <si>
    <t>11.95</t>
  </si>
  <si>
    <t>10.63</t>
  </si>
  <si>
    <t>11.59</t>
  </si>
  <si>
    <t>9.13</t>
  </si>
  <si>
    <t>12.99</t>
  </si>
  <si>
    <t>11.43</t>
  </si>
  <si>
    <t>15.82</t>
  </si>
  <si>
    <t>8.69</t>
  </si>
  <si>
    <t>11.53</t>
  </si>
  <si>
    <t>EBIT Margin %</t>
  </si>
  <si>
    <t>Income From Continuing Operations Margin %</t>
  </si>
  <si>
    <t>7.78</t>
  </si>
  <si>
    <t>6.94</t>
  </si>
  <si>
    <t>6.92</t>
  </si>
  <si>
    <t>9.54</t>
  </si>
  <si>
    <t>8.43</t>
  </si>
  <si>
    <t>6.32</t>
  </si>
  <si>
    <t>8.63</t>
  </si>
  <si>
    <t>Net Income Margin %</t>
  </si>
  <si>
    <t>Net Avail. For Common Margin %</t>
  </si>
  <si>
    <t>11.67</t>
  </si>
  <si>
    <t>6.06</t>
  </si>
  <si>
    <t>8.41</t>
  </si>
  <si>
    <t>Normalized Net Income Margin</t>
  </si>
  <si>
    <t>5.83</t>
  </si>
  <si>
    <t>6.81</t>
  </si>
  <si>
    <t>6.02</t>
  </si>
  <si>
    <t>6.63</t>
  </si>
  <si>
    <t>5.12</t>
  </si>
  <si>
    <t>7.38</t>
  </si>
  <si>
    <t>6.49</t>
  </si>
  <si>
    <t>9.35</t>
  </si>
  <si>
    <t>4.92</t>
  </si>
  <si>
    <t>6.78</t>
  </si>
  <si>
    <t>Levered Free Cash Flow Margin</t>
  </si>
  <si>
    <t>16.48</t>
  </si>
  <si>
    <t>11.24</t>
  </si>
  <si>
    <t>10.91</t>
  </si>
  <si>
    <t>16.59</t>
  </si>
  <si>
    <t>10.4</t>
  </si>
  <si>
    <t>17.13</t>
  </si>
  <si>
    <t>12.63</t>
  </si>
  <si>
    <t>19.61</t>
  </si>
  <si>
    <t>18.64</t>
  </si>
  <si>
    <t>20.5</t>
  </si>
  <si>
    <t>Unlevered Free Cash Flow Margin</t>
  </si>
  <si>
    <t>17.16</t>
  </si>
  <si>
    <t>11.9</t>
  </si>
  <si>
    <t>17.2</t>
  </si>
  <si>
    <t>10.99</t>
  </si>
  <si>
    <t>17.87</t>
  </si>
  <si>
    <t>13.29</t>
  </si>
  <si>
    <t>20.15</t>
  </si>
  <si>
    <t>19.15</t>
  </si>
  <si>
    <t>20.93</t>
  </si>
  <si>
    <t>Asset Turnover</t>
  </si>
  <si>
    <t>0.32</t>
  </si>
  <si>
    <t>0.33</t>
  </si>
  <si>
    <t>0.34</t>
  </si>
  <si>
    <t>0.37</t>
  </si>
  <si>
    <t>Fixed Assets Turnover</t>
  </si>
  <si>
    <t>36.77</t>
  </si>
  <si>
    <t>34.08</t>
  </si>
  <si>
    <t>33.77</t>
  </si>
  <si>
    <t>36.99</t>
  </si>
  <si>
    <t>40.03</t>
  </si>
  <si>
    <t>33.65</t>
  </si>
  <si>
    <t>26.34</t>
  </si>
  <si>
    <t>28.68</t>
  </si>
  <si>
    <t>29.12</t>
  </si>
  <si>
    <t>33.69</t>
  </si>
  <si>
    <t>Receivables Turnover (Average Receivables)</t>
  </si>
  <si>
    <t>3.68</t>
  </si>
  <si>
    <t>3.6</t>
  </si>
  <si>
    <t>3.52</t>
  </si>
  <si>
    <t>3.43</t>
  </si>
  <si>
    <t>3.47</t>
  </si>
  <si>
    <t>3.75</t>
  </si>
  <si>
    <t>3.61</t>
  </si>
  <si>
    <t>Short Term Liquidity</t>
  </si>
  <si>
    <t>Current Ratio</t>
  </si>
  <si>
    <t>0.42</t>
  </si>
  <si>
    <t>0.35</t>
  </si>
  <si>
    <t>Quick Ratio</t>
  </si>
  <si>
    <t>0.2</t>
  </si>
  <si>
    <t>0.17</t>
  </si>
  <si>
    <t>0.18</t>
  </si>
  <si>
    <t>0.19</t>
  </si>
  <si>
    <t>0.21</t>
  </si>
  <si>
    <t>Operating Cash Flow to Current Liabilities</t>
  </si>
  <si>
    <t>0.07</t>
  </si>
  <si>
    <t>0.08</t>
  </si>
  <si>
    <t>0.06</t>
  </si>
  <si>
    <t>0.09</t>
  </si>
  <si>
    <t>0.12</t>
  </si>
  <si>
    <t>0.11</t>
  </si>
  <si>
    <t>0.1</t>
  </si>
  <si>
    <t>Days Sales Outstanding (Average Receivables)</t>
  </si>
  <si>
    <t>99.31</t>
  </si>
  <si>
    <t>101.48</t>
  </si>
  <si>
    <t>104.07</t>
  </si>
  <si>
    <t>106.29</t>
  </si>
  <si>
    <t>105.24</t>
  </si>
  <si>
    <t>103.2</t>
  </si>
  <si>
    <t>104.42</t>
  </si>
  <si>
    <t>97.21</t>
  </si>
  <si>
    <t>101.22</t>
  </si>
  <si>
    <t>103.83</t>
  </si>
  <si>
    <t>Average Days Payable Outstanding</t>
  </si>
  <si>
    <t>455.23</t>
  </si>
  <si>
    <t>694.31</t>
  </si>
  <si>
    <t>660.17</t>
  </si>
  <si>
    <t>750.69</t>
  </si>
  <si>
    <t>701.84</t>
  </si>
  <si>
    <t>695.88</t>
  </si>
  <si>
    <t>694.03</t>
  </si>
  <si>
    <t>661.17</t>
  </si>
  <si>
    <t>629.95</t>
  </si>
  <si>
    <t>583.23</t>
  </si>
  <si>
    <t>Long Term Solvency</t>
  </si>
  <si>
    <t>Total Debt/Equity</t>
  </si>
  <si>
    <t>30.18</t>
  </si>
  <si>
    <t>27.77</t>
  </si>
  <si>
    <t>28.65</t>
  </si>
  <si>
    <t>25.63</t>
  </si>
  <si>
    <t>24.58</t>
  </si>
  <si>
    <t>21.63</t>
  </si>
  <si>
    <t>18.22</t>
  </si>
  <si>
    <t>21.73</t>
  </si>
  <si>
    <t>18.54</t>
  </si>
  <si>
    <t>Total Debt / Total Capital</t>
  </si>
  <si>
    <t>23.18</t>
  </si>
  <si>
    <t>22.27</t>
  </si>
  <si>
    <t>20.4</t>
  </si>
  <si>
    <t>19.73</t>
  </si>
  <si>
    <t>20.85</t>
  </si>
  <si>
    <t>17.78</t>
  </si>
  <si>
    <t>15.41</t>
  </si>
  <si>
    <t>17.85</t>
  </si>
  <si>
    <t>15.64</t>
  </si>
  <si>
    <t>LT Debt/Equity</t>
  </si>
  <si>
    <t>29.94</t>
  </si>
  <si>
    <t>24.54</t>
  </si>
  <si>
    <t>25.94</t>
  </si>
  <si>
    <t>19.49</t>
  </si>
  <si>
    <t>17.89</t>
  </si>
  <si>
    <t>21.34</t>
  </si>
  <si>
    <t>18.28</t>
  </si>
  <si>
    <t>Long-Term Debt / Total Capital</t>
  </si>
  <si>
    <t>19.7</t>
  </si>
  <si>
    <t>20.53</t>
  </si>
  <si>
    <t>16.02</t>
  </si>
  <si>
    <t>15.14</t>
  </si>
  <si>
    <t>17.53</t>
  </si>
  <si>
    <t>15.42</t>
  </si>
  <si>
    <t>Total Liabilities / Total Assets</t>
  </si>
  <si>
    <t>80.62</t>
  </si>
  <si>
    <t>79.75</t>
  </si>
  <si>
    <t>79.18</t>
  </si>
  <si>
    <t>77.71</t>
  </si>
  <si>
    <t>77.47</t>
  </si>
  <si>
    <t>75.05</t>
  </si>
  <si>
    <t>71.73</t>
  </si>
  <si>
    <t>71.49</t>
  </si>
  <si>
    <t>76.6</t>
  </si>
  <si>
    <t>74.97</t>
  </si>
  <si>
    <t>EBIT / Interest Expense</t>
  </si>
  <si>
    <t>9.57</t>
  </si>
  <si>
    <t>11.36</t>
  </si>
  <si>
    <t>10.66</t>
  </si>
  <si>
    <t>11.76</t>
  </si>
  <si>
    <t>9.67</t>
  </si>
  <si>
    <t>10.98</t>
  </si>
  <si>
    <t>10.84</t>
  </si>
  <si>
    <t>18.33</t>
  </si>
  <si>
    <t>10.71</t>
  </si>
  <si>
    <t>16.94</t>
  </si>
  <si>
    <t>EBITDA / Interest Expense</t>
  </si>
  <si>
    <t>11.62</t>
  </si>
  <si>
    <t>14.02</t>
  </si>
  <si>
    <t>13.37</t>
  </si>
  <si>
    <t>13.9</t>
  </si>
  <si>
    <t>11.51</t>
  </si>
  <si>
    <t>12.95</t>
  </si>
  <si>
    <t>13.16</t>
  </si>
  <si>
    <t>12.52</t>
  </si>
  <si>
    <t>18.29</t>
  </si>
  <si>
    <t>(EBITDA - Capex) / Interest Expense</t>
  </si>
  <si>
    <t>10.92</t>
  </si>
  <si>
    <t>12.57</t>
  </si>
  <si>
    <t>13.32</t>
  </si>
  <si>
    <t>10.85</t>
  </si>
  <si>
    <t>12.03</t>
  </si>
  <si>
    <t>12.44</t>
  </si>
  <si>
    <t>19.77</t>
  </si>
  <si>
    <t>11.61</t>
  </si>
  <si>
    <t>17.5</t>
  </si>
  <si>
    <t>Total Debt / EBITDA</t>
  </si>
  <si>
    <t>1.5</t>
  </si>
  <si>
    <t>1.23</t>
  </si>
  <si>
    <t>1.44</t>
  </si>
  <si>
    <t>1.3</t>
  </si>
  <si>
    <t>1.57</t>
  </si>
  <si>
    <t>1.33</t>
  </si>
  <si>
    <t>1.46</t>
  </si>
  <si>
    <t>0.91</t>
  </si>
  <si>
    <t>1.52</t>
  </si>
  <si>
    <t>1.04</t>
  </si>
  <si>
    <t>Net Debt / EBITDA</t>
  </si>
  <si>
    <t>1.41</t>
  </si>
  <si>
    <t>Total Debt / (EBITDA - Capex)</t>
  </si>
  <si>
    <t>1.6</t>
  </si>
  <si>
    <t>1.53</t>
  </si>
  <si>
    <t>1.35</t>
  </si>
  <si>
    <t>1.66</t>
  </si>
  <si>
    <t>1.43</t>
  </si>
  <si>
    <t>1.54</t>
  </si>
  <si>
    <t>1.64</t>
  </si>
  <si>
    <t>1.09</t>
  </si>
  <si>
    <t>Net Debt / (EBITDA - Capex)</t>
  </si>
  <si>
    <t>Growth Over Prior Year</t>
  </si>
  <si>
    <t>Total Revenues, 1 Yr. Growth %</t>
  </si>
  <si>
    <t>6.47</t>
  </si>
  <si>
    <t>5.18</t>
  </si>
  <si>
    <t>7.15</t>
  </si>
  <si>
    <t>8.13</t>
  </si>
  <si>
    <t>4.7</t>
  </si>
  <si>
    <t>10.07</t>
  </si>
  <si>
    <t>2.66</t>
  </si>
  <si>
    <t>15.63</t>
  </si>
  <si>
    <t>5.29</t>
  </si>
  <si>
    <t>18.94</t>
  </si>
  <si>
    <t>Gross Profit, 1 Yr. Growth %</t>
  </si>
  <si>
    <t>21.25</t>
  </si>
  <si>
    <t>19.64</t>
  </si>
  <si>
    <t>-2.48</t>
  </si>
  <si>
    <t>9.42</t>
  </si>
  <si>
    <t>-9.57</t>
  </si>
  <si>
    <t>27.96</t>
  </si>
  <si>
    <t>-4.24</t>
  </si>
  <si>
    <t>29.22</t>
  </si>
  <si>
    <t>-21.12</t>
  </si>
  <si>
    <t>28.6</t>
  </si>
  <si>
    <t>EBITDA, 1 Yr. Growth %</t>
  </si>
  <si>
    <t>22.32</t>
  </si>
  <si>
    <t>22.04</t>
  </si>
  <si>
    <t>-3.15</t>
  </si>
  <si>
    <t>11.15</t>
  </si>
  <si>
    <t>-16.96</t>
  </si>
  <si>
    <t>51.2</t>
  </si>
  <si>
    <t>-7.39</t>
  </si>
  <si>
    <t>49.84</t>
  </si>
  <si>
    <t>-40.41</t>
  </si>
  <si>
    <t>47.38</t>
  </si>
  <si>
    <t>EBITA, 1 Yr. Growth %</t>
  </si>
  <si>
    <t>27.02</t>
  </si>
  <si>
    <t>19.99</t>
  </si>
  <si>
    <t>-4.67</t>
  </si>
  <si>
    <t>17.92</t>
  </si>
  <si>
    <t>-17.53</t>
  </si>
  <si>
    <t>56.55</t>
  </si>
  <si>
    <t>-9.61</t>
  </si>
  <si>
    <t>59.97</t>
  </si>
  <si>
    <t>-42.18</t>
  </si>
  <si>
    <t>57.85</t>
  </si>
  <si>
    <t>EBIT, 1 Yr. Growth %</t>
  </si>
  <si>
    <t>Earnings From Cont. Operations, 1 Yr. Growth %</t>
  </si>
  <si>
    <t>32.04</t>
  </si>
  <si>
    <t>16.95</t>
  </si>
  <si>
    <t>-4.44</t>
  </si>
  <si>
    <t>6.52</t>
  </si>
  <si>
    <t>5.99</t>
  </si>
  <si>
    <t>51.8</t>
  </si>
  <si>
    <t>-9.3</t>
  </si>
  <si>
    <t>63.92</t>
  </si>
  <si>
    <t>-44.31</t>
  </si>
  <si>
    <t>62.41</t>
  </si>
  <si>
    <t>Net Income, 1 Yr. Growth %</t>
  </si>
  <si>
    <t>33.27</t>
  </si>
  <si>
    <t>Normalized Net Income, 1 Yr. Growth %</t>
  </si>
  <si>
    <t>31.56</t>
  </si>
  <si>
    <t>22.77</t>
  </si>
  <si>
    <t>-5.27</t>
  </si>
  <si>
    <t>19.06</t>
  </si>
  <si>
    <t>-19.18</t>
  </si>
  <si>
    <t>58.71</t>
  </si>
  <si>
    <t>-9.73</t>
  </si>
  <si>
    <t>66.62</t>
  </si>
  <si>
    <t>-44.56</t>
  </si>
  <si>
    <t>63.82</t>
  </si>
  <si>
    <t>Diluted EPS Before Extra, 1 Yr. Growth %</t>
  </si>
  <si>
    <t>30.69</t>
  </si>
  <si>
    <t>15.38</t>
  </si>
  <si>
    <t>-5.26</t>
  </si>
  <si>
    <t>5.19</t>
  </si>
  <si>
    <t>5.63</t>
  </si>
  <si>
    <t>-9.71</t>
  </si>
  <si>
    <t>58.92</t>
  </si>
  <si>
    <t>-45.54</t>
  </si>
  <si>
    <t>64.97</t>
  </si>
  <si>
    <t>Net Property, Plant and Equip., 1 Yr. Growth %</t>
  </si>
  <si>
    <t>16.88</t>
  </si>
  <si>
    <t>10.58</t>
  </si>
  <si>
    <t>5.9</t>
  </si>
  <si>
    <t>-8.07</t>
  </si>
  <si>
    <t>2.02</t>
  </si>
  <si>
    <t>59.31</t>
  </si>
  <si>
    <t>13.44</t>
  </si>
  <si>
    <t>-0.18</t>
  </si>
  <si>
    <t>7.66</t>
  </si>
  <si>
    <t>-1.72</t>
  </si>
  <si>
    <t>Accounts Receivable, 1 Yr. Growth %</t>
  </si>
  <si>
    <t>6.46</t>
  </si>
  <si>
    <t>10.09</t>
  </si>
  <si>
    <t>10.8</t>
  </si>
  <si>
    <t>9.6</t>
  </si>
  <si>
    <t>6.93</t>
  </si>
  <si>
    <t>13.06</t>
  </si>
  <si>
    <t>14.86</t>
  </si>
  <si>
    <t>20.94</t>
  </si>
  <si>
    <t>Total Assets, 1 Yr. Growth %</t>
  </si>
  <si>
    <t>4.97</t>
  </si>
  <si>
    <t>5.01</t>
  </si>
  <si>
    <t>6.54</t>
  </si>
  <si>
    <t>4.49</t>
  </si>
  <si>
    <t>3.46</t>
  </si>
  <si>
    <t>10.62</t>
  </si>
  <si>
    <t>10.13</t>
  </si>
  <si>
    <t>7.98</t>
  </si>
  <si>
    <t>3.26</t>
  </si>
  <si>
    <t>9.26</t>
  </si>
  <si>
    <t>Common Equity, 1 Yr. Growth %</t>
  </si>
  <si>
    <t>10.54</t>
  </si>
  <si>
    <t>11.86</t>
  </si>
  <si>
    <t>4.6</t>
  </si>
  <si>
    <t>15.67</t>
  </si>
  <si>
    <t>9.61</t>
  </si>
  <si>
    <t>-16.36</t>
  </si>
  <si>
    <t>18.34</t>
  </si>
  <si>
    <t>Tangible Book Value, 1 Yr. Growth %</t>
  </si>
  <si>
    <t>9.66</t>
  </si>
  <si>
    <t>9.59</t>
  </si>
  <si>
    <t>11.92</t>
  </si>
  <si>
    <t>4.62</t>
  </si>
  <si>
    <t>22.6</t>
  </si>
  <si>
    <t>15.73</t>
  </si>
  <si>
    <t>9.64</t>
  </si>
  <si>
    <t>-16.41</t>
  </si>
  <si>
    <t>18.4</t>
  </si>
  <si>
    <t>Cash From Operations, 1 Yr. Growth %</t>
  </si>
  <si>
    <t>-30.75</t>
  </si>
  <si>
    <t>63.93</t>
  </si>
  <si>
    <t>-20.91</t>
  </si>
  <si>
    <t>22.85</t>
  </si>
  <si>
    <t>19.87</t>
  </si>
  <si>
    <t>4.96</t>
  </si>
  <si>
    <t>16.03</t>
  </si>
  <si>
    <t>39.23</t>
  </si>
  <si>
    <t>4.02</t>
  </si>
  <si>
    <t>-5.42</t>
  </si>
  <si>
    <t>Capital Expenditures, 1 Yr. Growth %</t>
  </si>
  <si>
    <t>10.6</t>
  </si>
  <si>
    <t>4.64</t>
  </si>
  <si>
    <t>11.82</t>
  </si>
  <si>
    <t>-22.46</t>
  </si>
  <si>
    <t>14.49</t>
  </si>
  <si>
    <t>92.34</t>
  </si>
  <si>
    <t>-28.79</t>
  </si>
  <si>
    <t>0.45</t>
  </si>
  <si>
    <t>17.4</t>
  </si>
  <si>
    <t>-13.02</t>
  </si>
  <si>
    <t>Levered Free Cash Flow, 1 Yr. Growth %</t>
  </si>
  <si>
    <t>-70.33</t>
  </si>
  <si>
    <t>-84.45</t>
  </si>
  <si>
    <t>3.97</t>
  </si>
  <si>
    <t>64.47</t>
  </si>
  <si>
    <t>-32.71</t>
  </si>
  <si>
    <t>81.2</t>
  </si>
  <si>
    <t>-24.29</t>
  </si>
  <si>
    <t>79.49</t>
  </si>
  <si>
    <t>30.82</t>
  </si>
  <si>
    <t>Unlevered Free Cash Flow, 1 Yr. Growth %</t>
  </si>
  <si>
    <t>-69.48</t>
  </si>
  <si>
    <t>-83.69</t>
  </si>
  <si>
    <t>3.83</t>
  </si>
  <si>
    <t>61.36</t>
  </si>
  <si>
    <t>-31.5</t>
  </si>
  <si>
    <t>78.88</t>
  </si>
  <si>
    <t>-23.63</t>
  </si>
  <si>
    <t>75.28</t>
  </si>
  <si>
    <t>0.04</t>
  </si>
  <si>
    <t>Dividend Per Share, 1 Yr. Growth %</t>
  </si>
  <si>
    <t>1.92</t>
  </si>
  <si>
    <t>7.55</t>
  </si>
  <si>
    <t>7.02</t>
  </si>
  <si>
    <t>8.2</t>
  </si>
  <si>
    <t>12.12</t>
  </si>
  <si>
    <t>12.16</t>
  </si>
  <si>
    <t>13.25</t>
  </si>
  <si>
    <t>10.68</t>
  </si>
  <si>
    <t>9.65</t>
  </si>
  <si>
    <t>Compound Annual Growth Rate Over Two Years</t>
  </si>
  <si>
    <t>Total Revenues, 2 Yr. CAGR %</t>
  </si>
  <si>
    <t>8.11</t>
  </si>
  <si>
    <t>5.82</t>
  </si>
  <si>
    <t>6.16</t>
  </si>
  <si>
    <t>7.64</t>
  </si>
  <si>
    <t>6.4</t>
  </si>
  <si>
    <t>7.35</t>
  </si>
  <si>
    <t>6.3</t>
  </si>
  <si>
    <t>8.96</t>
  </si>
  <si>
    <t>10.34</t>
  </si>
  <si>
    <t>11.91</t>
  </si>
  <si>
    <t>Gross Profit, 2 Yr. CAGR %</t>
  </si>
  <si>
    <t>66.21</t>
  </si>
  <si>
    <t>20.44</t>
  </si>
  <si>
    <t>8.02</t>
  </si>
  <si>
    <t>6.01</t>
  </si>
  <si>
    <t>-0.53</t>
  </si>
  <si>
    <t>7.57</t>
  </si>
  <si>
    <t>10.69</t>
  </si>
  <si>
    <t>0.96</t>
  </si>
  <si>
    <t>0.72</t>
  </si>
  <si>
    <t>EBITDA, 2 Yr. CAGR %</t>
  </si>
  <si>
    <t>62.74</t>
  </si>
  <si>
    <t>21.31</t>
  </si>
  <si>
    <t>8.72</t>
  </si>
  <si>
    <t>-3.93</t>
  </si>
  <si>
    <t>12.05</t>
  </si>
  <si>
    <t>17.8</t>
  </si>
  <si>
    <t>-5.5</t>
  </si>
  <si>
    <t>-6.28</t>
  </si>
  <si>
    <t>EBITA, 2 Yr. CAGR %</t>
  </si>
  <si>
    <t>90.53</t>
  </si>
  <si>
    <t>22.34</t>
  </si>
  <si>
    <t>6.95</t>
  </si>
  <si>
    <t>6.03</t>
  </si>
  <si>
    <t>-1.38</t>
  </si>
  <si>
    <t>18.96</t>
  </si>
  <si>
    <t>20.25</t>
  </si>
  <si>
    <t>-3.83</t>
  </si>
  <si>
    <t>-4.47</t>
  </si>
  <si>
    <t>EBIT, 2 Yr. CAGR %</t>
  </si>
  <si>
    <t>Earnings From Cont. Operations, 2 Yr. CAGR %</t>
  </si>
  <si>
    <t>93.29</t>
  </si>
  <si>
    <t>24.26</t>
  </si>
  <si>
    <t>5.71</t>
  </si>
  <si>
    <t>0.89</t>
  </si>
  <si>
    <t>6.25</t>
  </si>
  <si>
    <t>26.84</t>
  </si>
  <si>
    <t>17.34</t>
  </si>
  <si>
    <t>21.93</t>
  </si>
  <si>
    <t>-4.46</t>
  </si>
  <si>
    <t>-4.9</t>
  </si>
  <si>
    <t>Net Income, 2 Yr. CAGR %</t>
  </si>
  <si>
    <t>24.84</t>
  </si>
  <si>
    <t>Normalized Net Income, 2 Yr. CAGR %</t>
  </si>
  <si>
    <t>119.32</t>
  </si>
  <si>
    <t>27.09</t>
  </si>
  <si>
    <t>7.84</t>
  </si>
  <si>
    <t>6.2</t>
  </si>
  <si>
    <t>-1.91</t>
  </si>
  <si>
    <t>19.69</t>
  </si>
  <si>
    <t>22.64</t>
  </si>
  <si>
    <t>-3.89</t>
  </si>
  <si>
    <t>-4.7</t>
  </si>
  <si>
    <t>Diluted EPS Before Extra, 2 Yr. CAGR %</t>
  </si>
  <si>
    <t>90.59</t>
  </si>
  <si>
    <t>22.8</t>
  </si>
  <si>
    <t>4.55</t>
  </si>
  <si>
    <t>5.41</t>
  </si>
  <si>
    <t>26.3</t>
  </si>
  <si>
    <t>16.76</t>
  </si>
  <si>
    <t>19.79</t>
  </si>
  <si>
    <t>-6.97</t>
  </si>
  <si>
    <t>-5.21</t>
  </si>
  <si>
    <t>Net Property, Plant and Equip., 2 Yr. CAGR %</t>
  </si>
  <si>
    <t>12.28</t>
  </si>
  <si>
    <t>13.69</t>
  </si>
  <si>
    <t>8.21</t>
  </si>
  <si>
    <t>-1.33</t>
  </si>
  <si>
    <t>-3.16</t>
  </si>
  <si>
    <t>27.48</t>
  </si>
  <si>
    <t>34.43</t>
  </si>
  <si>
    <t>6.41</t>
  </si>
  <si>
    <t>3.66</t>
  </si>
  <si>
    <t>2.86</t>
  </si>
  <si>
    <t>Accounts Receivable, 2 Yr. CAGR %</t>
  </si>
  <si>
    <t>7.4</t>
  </si>
  <si>
    <t>8.26</t>
  </si>
  <si>
    <t>10.45</t>
  </si>
  <si>
    <t>10.2</t>
  </si>
  <si>
    <t>5.02</t>
  </si>
  <si>
    <t>4.16</t>
  </si>
  <si>
    <t>7.11</t>
  </si>
  <si>
    <t>13.96</t>
  </si>
  <si>
    <t>Total Assets, 2 Yr. CAGR %</t>
  </si>
  <si>
    <t>-1.58</t>
  </si>
  <si>
    <t>4.94</t>
  </si>
  <si>
    <t>5.77</t>
  </si>
  <si>
    <t>5.51</t>
  </si>
  <si>
    <t>3.98</t>
  </si>
  <si>
    <t>6.98</t>
  </si>
  <si>
    <t>10.37</t>
  </si>
  <si>
    <t>9.05</t>
  </si>
  <si>
    <t>5.59</t>
  </si>
  <si>
    <t>6.22</t>
  </si>
  <si>
    <t>Common Equity, 2 Yr. CAGR %</t>
  </si>
  <si>
    <t>8.15</t>
  </si>
  <si>
    <t>8.17</t>
  </si>
  <si>
    <t>13.2</t>
  </si>
  <si>
    <t>19.04</t>
  </si>
  <si>
    <t>12.6</t>
  </si>
  <si>
    <t>-4.25</t>
  </si>
  <si>
    <t>-0.51</t>
  </si>
  <si>
    <t>Tangible Book Value, 2 Yr. CAGR %</t>
  </si>
  <si>
    <t>10.14</t>
  </si>
  <si>
    <t>9.62</t>
  </si>
  <si>
    <t>10.75</t>
  </si>
  <si>
    <t>19.11</t>
  </si>
  <si>
    <t>12.64</t>
  </si>
  <si>
    <t>-4.27</t>
  </si>
  <si>
    <t>Cash From Operations, 2 Yr. CAGR %</t>
  </si>
  <si>
    <t>13.86</t>
  </si>
  <si>
    <t>-1.43</t>
  </si>
  <si>
    <t>10.36</t>
  </si>
  <si>
    <t>27.1</t>
  </si>
  <si>
    <t>20.34</t>
  </si>
  <si>
    <t>-0.81</t>
  </si>
  <si>
    <t>Capital Expenditures, 2 Yr. CAGR %</t>
  </si>
  <si>
    <t>7.58</t>
  </si>
  <si>
    <t>-6.89</t>
  </si>
  <si>
    <t>-5.78</t>
  </si>
  <si>
    <t>48.4</t>
  </si>
  <si>
    <t>17.03</t>
  </si>
  <si>
    <t>-15.43</t>
  </si>
  <si>
    <t>8.59</t>
  </si>
  <si>
    <t>1.05</t>
  </si>
  <si>
    <t>Levered Free Cash Flow, 2 Yr. CAGR %</t>
  </si>
  <si>
    <t>-53.87</t>
  </si>
  <si>
    <t>-59.79</t>
  </si>
  <si>
    <t>30.77</t>
  </si>
  <si>
    <t>3.91</t>
  </si>
  <si>
    <t>10.46</t>
  </si>
  <si>
    <t>16.57</t>
  </si>
  <si>
    <t>34.02</t>
  </si>
  <si>
    <t>14.42</t>
  </si>
  <si>
    <t>Unlevered Free Cash Flow, 2 Yr. CAGR %</t>
  </si>
  <si>
    <t>-21.25</t>
  </si>
  <si>
    <t>-52.88</t>
  </si>
  <si>
    <t>-58.85</t>
  </si>
  <si>
    <t>29.44</t>
  </si>
  <si>
    <t>3.89</t>
  </si>
  <si>
    <t>10.72</t>
  </si>
  <si>
    <t>15.7</t>
  </si>
  <si>
    <t>32.42</t>
  </si>
  <si>
    <t>14.04</t>
  </si>
  <si>
    <t>Dividend Per Share, 2 Yr. CAGR %</t>
  </si>
  <si>
    <t>7.28</t>
  </si>
  <si>
    <t>7.61</t>
  </si>
  <si>
    <t>12.14</t>
  </si>
  <si>
    <t>12.71</t>
  </si>
  <si>
    <t>11.4</t>
  </si>
  <si>
    <t>10.16</t>
  </si>
  <si>
    <t>Compound Annual Growth Rate Over Three Years</t>
  </si>
  <si>
    <t>Total Revenues, 3 Yr. CAGR %</t>
  </si>
  <si>
    <t>7.13</t>
  </si>
  <si>
    <t>6.26</t>
  </si>
  <si>
    <t>6.65</t>
  </si>
  <si>
    <t>9.33</t>
  </si>
  <si>
    <t>7.72</t>
  </si>
  <si>
    <t>13.14</t>
  </si>
  <si>
    <t>Gross Profit, 3 Yr. CAGR %</t>
  </si>
  <si>
    <t>61.55</t>
  </si>
  <si>
    <t>48.96</t>
  </si>
  <si>
    <t>12.26</t>
  </si>
  <si>
    <t>38.85</t>
  </si>
  <si>
    <t>0.54</t>
  </si>
  <si>
    <t>8.18</t>
  </si>
  <si>
    <t>3.48</t>
  </si>
  <si>
    <t>16.55</t>
  </si>
  <si>
    <t>9.44</t>
  </si>
  <si>
    <t>EBITDA, 3 Yr. CAGR %</t>
  </si>
  <si>
    <t>48.04</t>
  </si>
  <si>
    <t>12.54</t>
  </si>
  <si>
    <t>9.52</t>
  </si>
  <si>
    <t>-3.67</t>
  </si>
  <si>
    <t>11.75</t>
  </si>
  <si>
    <t>5.15</t>
  </si>
  <si>
    <t>28.02</t>
  </si>
  <si>
    <t>-6.14</t>
  </si>
  <si>
    <t>EBITA, 3 Yr. CAGR %</t>
  </si>
  <si>
    <t>88.24</t>
  </si>
  <si>
    <t>63.56</t>
  </si>
  <si>
    <t>12.58</t>
  </si>
  <si>
    <t>10.49</t>
  </si>
  <si>
    <t>-2.49</t>
  </si>
  <si>
    <t>15.04</t>
  </si>
  <si>
    <t>5.28</t>
  </si>
  <si>
    <t>31.3</t>
  </si>
  <si>
    <t>-5.8</t>
  </si>
  <si>
    <t>EBIT, 3 Yr. CAGR %</t>
  </si>
  <si>
    <t>Earnings From Cont. Operations, 3 Yr. CAGR %</t>
  </si>
  <si>
    <t>84.23</t>
  </si>
  <si>
    <t>63.48</t>
  </si>
  <si>
    <t>13.85</t>
  </si>
  <si>
    <t>5.98</t>
  </si>
  <si>
    <t>2.56</t>
  </si>
  <si>
    <t>19.67</t>
  </si>
  <si>
    <t>13.42</t>
  </si>
  <si>
    <t>31.17</t>
  </si>
  <si>
    <t>-6.1</t>
  </si>
  <si>
    <t>14.03</t>
  </si>
  <si>
    <t>Net Income, 3 Yr. CAGR %</t>
  </si>
  <si>
    <t>86.02</t>
  </si>
  <si>
    <t>14.2</t>
  </si>
  <si>
    <t>Normalized Net Income, 3 Yr. CAGR %</t>
  </si>
  <si>
    <t>141.61</t>
  </si>
  <si>
    <t>80.75</t>
  </si>
  <si>
    <t>15.23</t>
  </si>
  <si>
    <t>11.46</t>
  </si>
  <si>
    <t>-3.04</t>
  </si>
  <si>
    <t>15.16</t>
  </si>
  <si>
    <t>33.64</t>
  </si>
  <si>
    <t>-5.88</t>
  </si>
  <si>
    <t>14.81</t>
  </si>
  <si>
    <t>Diluted EPS Before Extra, 3 Yr. CAGR %</t>
  </si>
  <si>
    <t>81.96</t>
  </si>
  <si>
    <t>61.23</t>
  </si>
  <si>
    <t>12.62</t>
  </si>
  <si>
    <t>4.76</t>
  </si>
  <si>
    <t>1.72</t>
  </si>
  <si>
    <t>18.83</t>
  </si>
  <si>
    <t>12.93</t>
  </si>
  <si>
    <t>29.4</t>
  </si>
  <si>
    <t>-7.89</t>
  </si>
  <si>
    <t>12.61</t>
  </si>
  <si>
    <t>Net Property, Plant and Equip., 3 Yr. CAGR %</t>
  </si>
  <si>
    <t>11.71</t>
  </si>
  <si>
    <t>11.03</t>
  </si>
  <si>
    <t>2.49</t>
  </si>
  <si>
    <t>-0.23</t>
  </si>
  <si>
    <t>14.32</t>
  </si>
  <si>
    <t>22.62</t>
  </si>
  <si>
    <t>6.82</t>
  </si>
  <si>
    <t>1.84</t>
  </si>
  <si>
    <t>Accounts Receivable, 3 Yr. CAGR %</t>
  </si>
  <si>
    <t>8.29</t>
  </si>
  <si>
    <t>9.1</t>
  </si>
  <si>
    <t>7.79</t>
  </si>
  <si>
    <t>3.82</t>
  </si>
  <si>
    <t>7.05</t>
  </si>
  <si>
    <t>9.63</t>
  </si>
  <si>
    <t>16.24</t>
  </si>
  <si>
    <t>Total Assets, 3 Yr. CAGR %</t>
  </si>
  <si>
    <t>5.47</t>
  </si>
  <si>
    <t>5.34</t>
  </si>
  <si>
    <t>4.82</t>
  </si>
  <si>
    <t>6.15</t>
  </si>
  <si>
    <t>7.08</t>
  </si>
  <si>
    <t>6.8</t>
  </si>
  <si>
    <t>Common Equity, 3 Yr. CAGR %</t>
  </si>
  <si>
    <t>6.42</t>
  </si>
  <si>
    <t>9.89</t>
  </si>
  <si>
    <t>10.33</t>
  </si>
  <si>
    <t>8.62</t>
  </si>
  <si>
    <t>12.75</t>
  </si>
  <si>
    <t>15.81</t>
  </si>
  <si>
    <t>1.97</t>
  </si>
  <si>
    <t>2.75</t>
  </si>
  <si>
    <t>Tangible Book Value, 3 Yr. CAGR %</t>
  </si>
  <si>
    <t>9.95</t>
  </si>
  <si>
    <t>10.38</t>
  </si>
  <si>
    <t>8.67</t>
  </si>
  <si>
    <t>12.81</t>
  </si>
  <si>
    <t>14.07</t>
  </si>
  <si>
    <t>15.87</t>
  </si>
  <si>
    <t>1.98</t>
  </si>
  <si>
    <t>Cash From Operations, 3 Yr. CAGR %</t>
  </si>
  <si>
    <t>23.7</t>
  </si>
  <si>
    <t>18.95</t>
  </si>
  <si>
    <t>-3.53</t>
  </si>
  <si>
    <t>16.78</t>
  </si>
  <si>
    <t>6.04</t>
  </si>
  <si>
    <t>18.89</t>
  </si>
  <si>
    <t>11.06</t>
  </si>
  <si>
    <t>Capital Expenditures, 3 Yr. CAGR %</t>
  </si>
  <si>
    <t>9.47</t>
  </si>
  <si>
    <t>8.01</t>
  </si>
  <si>
    <t>8.97</t>
  </si>
  <si>
    <t>-3.19</t>
  </si>
  <si>
    <t>-0.24</t>
  </si>
  <si>
    <t>19.52</t>
  </si>
  <si>
    <t>16.18</t>
  </si>
  <si>
    <t>11.22</t>
  </si>
  <si>
    <t>-5.66</t>
  </si>
  <si>
    <t>0.85</t>
  </si>
  <si>
    <t>Levered Free Cash Flow, 3 Yr. CAGR %</t>
  </si>
  <si>
    <t>55.58</t>
  </si>
  <si>
    <t>-25.21</t>
  </si>
  <si>
    <t>-39.52</t>
  </si>
  <si>
    <t>-35.69</t>
  </si>
  <si>
    <t>3.93</t>
  </si>
  <si>
    <t>25.1</t>
  </si>
  <si>
    <t>-2.61</t>
  </si>
  <si>
    <t>35.04</t>
  </si>
  <si>
    <t>10.79</t>
  </si>
  <si>
    <t>32.95</t>
  </si>
  <si>
    <t>Unlevered Free Cash Flow, 3 Yr. CAGR %</t>
  </si>
  <si>
    <t>65.1</t>
  </si>
  <si>
    <t>-23.25</t>
  </si>
  <si>
    <t>-38.68</t>
  </si>
  <si>
    <t>-35.11</t>
  </si>
  <si>
    <t>3.87</t>
  </si>
  <si>
    <t>-2.17</t>
  </si>
  <si>
    <t>33.78</t>
  </si>
  <si>
    <t>10.22</t>
  </si>
  <si>
    <t>31.61</t>
  </si>
  <si>
    <t>Dividend Per Share, 3 Yr. CAGR %</t>
  </si>
  <si>
    <t>0.64</t>
  </si>
  <si>
    <t>3.11</t>
  </si>
  <si>
    <t>7.59</t>
  </si>
  <si>
    <t>9.09</t>
  </si>
  <si>
    <t>10.81</t>
  </si>
  <si>
    <t>11.65</t>
  </si>
  <si>
    <t>11.16</t>
  </si>
  <si>
    <t>9.97</t>
  </si>
  <si>
    <t>Compound Annual Growth Rate Over Five Years</t>
  </si>
  <si>
    <t>Total Revenues, 5 Yr. CAGR %</t>
  </si>
  <si>
    <t>6.38</t>
  </si>
  <si>
    <t>7.41</t>
  </si>
  <si>
    <t>7.33</t>
  </si>
  <si>
    <t>7.03</t>
  </si>
  <si>
    <t>6.51</t>
  </si>
  <si>
    <t>10.35</t>
  </si>
  <si>
    <t>Gross Profit, 5 Yr. CAGR %</t>
  </si>
  <si>
    <t>23.67</t>
  </si>
  <si>
    <t>37.52</t>
  </si>
  <si>
    <t>49.21</t>
  </si>
  <si>
    <t>24.03</t>
  </si>
  <si>
    <t>25.37</t>
  </si>
  <si>
    <t>4.48</t>
  </si>
  <si>
    <t>9.39</t>
  </si>
  <si>
    <t>2.46</t>
  </si>
  <si>
    <t>9.94</t>
  </si>
  <si>
    <t>EBITDA, 5 Yr. CAGR %</t>
  </si>
  <si>
    <t>24.11</t>
  </si>
  <si>
    <t>18.56</t>
  </si>
  <si>
    <t>35.64</t>
  </si>
  <si>
    <t>28.42</t>
  </si>
  <si>
    <t>5.64</t>
  </si>
  <si>
    <t>10.53</t>
  </si>
  <si>
    <t>4.59</t>
  </si>
  <si>
    <t>14.13</t>
  </si>
  <si>
    <t>0.75</t>
  </si>
  <si>
    <t>EBITA, 5 Yr. CAGR %</t>
  </si>
  <si>
    <t>29.25</t>
  </si>
  <si>
    <t>19.98</t>
  </si>
  <si>
    <t>50.28</t>
  </si>
  <si>
    <t>37.53</t>
  </si>
  <si>
    <t>6.77</t>
  </si>
  <si>
    <t>11.74</t>
  </si>
  <si>
    <t>5.58</t>
  </si>
  <si>
    <t>17.1</t>
  </si>
  <si>
    <t>15.62</t>
  </si>
  <si>
    <t>EBIT, 5 Yr. CAGR %</t>
  </si>
  <si>
    <t>Earnings From Cont. Operations, 5 Yr. CAGR %</t>
  </si>
  <si>
    <t>18.58</t>
  </si>
  <si>
    <t>47.52</t>
  </si>
  <si>
    <t>34.78</t>
  </si>
  <si>
    <t>13.88</t>
  </si>
  <si>
    <t>8.23</t>
  </si>
  <si>
    <t>20.57</t>
  </si>
  <si>
    <t>15.34</t>
  </si>
  <si>
    <t>Net Income, 5 Yr. CAGR %</t>
  </si>
  <si>
    <t>31.26</t>
  </si>
  <si>
    <t>19.89</t>
  </si>
  <si>
    <t>48.38</t>
  </si>
  <si>
    <t>10.95</t>
  </si>
  <si>
    <t>Normalized Net Income, 5 Yr. CAGR %</t>
  </si>
  <si>
    <t>37.01</t>
  </si>
  <si>
    <t>22.61</t>
  </si>
  <si>
    <t>74.98</t>
  </si>
  <si>
    <t>46.12</t>
  </si>
  <si>
    <t>8.04</t>
  </si>
  <si>
    <t>12.17</t>
  </si>
  <si>
    <t>5.48</t>
  </si>
  <si>
    <t>18.09</t>
  </si>
  <si>
    <t>16.74</t>
  </si>
  <si>
    <t>Diluted EPS Before Extra, 5 Yr. CAGR %</t>
  </si>
  <si>
    <t>45.79</t>
  </si>
  <si>
    <t>33.1</t>
  </si>
  <si>
    <t>9.68</t>
  </si>
  <si>
    <t>12.9</t>
  </si>
  <si>
    <t>7.49</t>
  </si>
  <si>
    <t>19.21</t>
  </si>
  <si>
    <t>4.5</t>
  </si>
  <si>
    <t>14.25</t>
  </si>
  <si>
    <t>Net Property, Plant and Equip., 5 Yr. CAGR %</t>
  </si>
  <si>
    <t>9.48</t>
  </si>
  <si>
    <t>11.84</t>
  </si>
  <si>
    <t>11.09</t>
  </si>
  <si>
    <t>14.65</t>
  </si>
  <si>
    <t>13.8</t>
  </si>
  <si>
    <t>Accounts Receivable, 5 Yr. CAGR %</t>
  </si>
  <si>
    <t>4.58</t>
  </si>
  <si>
    <t>7.89</t>
  </si>
  <si>
    <t>6.33</t>
  </si>
  <si>
    <t>6.76</t>
  </si>
  <si>
    <t>7.76</t>
  </si>
  <si>
    <t>11.25</t>
  </si>
  <si>
    <t>Total Assets, 5 Yr. CAGR %</t>
  </si>
  <si>
    <t>5.17</t>
  </si>
  <si>
    <t>4.87</t>
  </si>
  <si>
    <t>7.01</t>
  </si>
  <si>
    <t>7.3</t>
  </si>
  <si>
    <t>7.04</t>
  </si>
  <si>
    <t>8.22</t>
  </si>
  <si>
    <t>Common Equity, 5 Yr. CAGR %</t>
  </si>
  <si>
    <t>7.67</t>
  </si>
  <si>
    <t>9.45</t>
  </si>
  <si>
    <t>9.2</t>
  </si>
  <si>
    <t>11.47</t>
  </si>
  <si>
    <t>12.67</t>
  </si>
  <si>
    <t>12.69</t>
  </si>
  <si>
    <t>8.98</t>
  </si>
  <si>
    <t>Tangible Book Value, 5 Yr. CAGR %</t>
  </si>
  <si>
    <t>9.51</t>
  </si>
  <si>
    <t>9.25</t>
  </si>
  <si>
    <t>11.52</t>
  </si>
  <si>
    <t>12.73</t>
  </si>
  <si>
    <t>12.74</t>
  </si>
  <si>
    <t>6.35</t>
  </si>
  <si>
    <t>9.01</t>
  </si>
  <si>
    <t>Cash From Operations, 5 Yr. CAGR %</t>
  </si>
  <si>
    <t>-0.82</t>
  </si>
  <si>
    <t>6.24</t>
  </si>
  <si>
    <t>15.45</t>
  </si>
  <si>
    <t>7.74</t>
  </si>
  <si>
    <t>18.55</t>
  </si>
  <si>
    <t>16.15</t>
  </si>
  <si>
    <t>10.78</t>
  </si>
  <si>
    <t>Capital Expenditures, 5 Yr. CAGR %</t>
  </si>
  <si>
    <t>13.58</t>
  </si>
  <si>
    <t>8.95</t>
  </si>
  <si>
    <t>1.79</t>
  </si>
  <si>
    <t>2.81</t>
  </si>
  <si>
    <t>14.84</t>
  </si>
  <si>
    <t>6.34</t>
  </si>
  <si>
    <t>4.08</t>
  </si>
  <si>
    <t>13.08</t>
  </si>
  <si>
    <t>Levered Free Cash Flow, 5 Yr. CAGR %</t>
  </si>
  <si>
    <t>-1.78</t>
  </si>
  <si>
    <t>-3.28</t>
  </si>
  <si>
    <t>22.94</t>
  </si>
  <si>
    <t>-6.48</t>
  </si>
  <si>
    <t>-24.9</t>
  </si>
  <si>
    <t>-20.55</t>
  </si>
  <si>
    <t>9.03</t>
  </si>
  <si>
    <t>21.62</t>
  </si>
  <si>
    <t>26.38</t>
  </si>
  <si>
    <t>Unlevered Free Cash Flow, 5 Yr. CAGR %</t>
  </si>
  <si>
    <t>-1.63</t>
  </si>
  <si>
    <t>-2.96</t>
  </si>
  <si>
    <t>-5.41</t>
  </si>
  <si>
    <t>-20.03</t>
  </si>
  <si>
    <t>8.9</t>
  </si>
  <si>
    <t>25.5</t>
  </si>
  <si>
    <t>Dividend Per Share, 5 Yr. CAGR %</t>
  </si>
  <si>
    <t>0.38</t>
  </si>
  <si>
    <t>1.85</t>
  </si>
  <si>
    <t>3.24</t>
  </si>
  <si>
    <t>4.88</t>
  </si>
  <si>
    <t>7.31</t>
  </si>
  <si>
    <t>10.52</t>
  </si>
  <si>
    <t>11.05</t>
  </si>
  <si>
    <t>11.55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</si>
  <si>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</si>
  <si>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</si>
  <si>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</si>
  <si>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</si>
  <si>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</si>
  <si>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</si>
  <si>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</si>
  <si>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</si>
  <si>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</si>
  <si>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3,872</t>
  </si>
  <si>
    <t>4,008</t>
  </si>
  <si>
    <t>4,927</t>
  </si>
  <si>
    <t>5,341</t>
  </si>
  <si>
    <t>6,027</t>
  </si>
  <si>
    <t>5,546</t>
  </si>
  <si>
    <t>-</t>
  </si>
  <si>
    <t>Change</t>
  </si>
  <si>
    <t>3.5%</t>
  </si>
  <si>
    <t>22.93%</t>
  </si>
  <si>
    <t>8.41%</t>
  </si>
  <si>
    <t>12.85%</t>
  </si>
  <si>
    <t>-7.99%</t>
  </si>
  <si>
    <t>0%</t>
  </si>
  <si>
    <t>Enterprise Value (EV)
                                    1</t>
  </si>
  <si>
    <t>6,254</t>
  </si>
  <si>
    <t>3.76%</t>
  </si>
  <si>
    <t>P/E ratio</t>
  </si>
  <si>
    <t>14.4x</t>
  </si>
  <si>
    <t>16.4x</t>
  </si>
  <si>
    <t>12.6x</t>
  </si>
  <si>
    <t>25x</t>
  </si>
  <si>
    <t>17x</t>
  </si>
  <si>
    <t>24.8x</t>
  </si>
  <si>
    <t>11.6x</t>
  </si>
  <si>
    <t>10.5x</t>
  </si>
  <si>
    <t>PBR</t>
  </si>
  <si>
    <t>1.77x</t>
  </si>
  <si>
    <t>1.58x</t>
  </si>
  <si>
    <t>2.3x</t>
  </si>
  <si>
    <t>2.19x</t>
  </si>
  <si>
    <t>1.81x</t>
  </si>
  <si>
    <t>1.61x</t>
  </si>
  <si>
    <t>1.43x</t>
  </si>
  <si>
    <t>PEG</t>
  </si>
  <si>
    <t>-1.69x</t>
  </si>
  <si>
    <t>0.2x</t>
  </si>
  <si>
    <t>-0.5x</t>
  </si>
  <si>
    <t>0.3x</t>
  </si>
  <si>
    <t>-0.7x</t>
  </si>
  <si>
    <t>0x</t>
  </si>
  <si>
    <t>1x</t>
  </si>
  <si>
    <t>Capitalization / Revenue</t>
  </si>
  <si>
    <t>1.36x</t>
  </si>
  <si>
    <t>1.37x</t>
  </si>
  <si>
    <t>1.46x</t>
  </si>
  <si>
    <t>1.5x</t>
  </si>
  <si>
    <t>1.42x</t>
  </si>
  <si>
    <t>1.14x</t>
  </si>
  <si>
    <t>1.04x</t>
  </si>
  <si>
    <t>0.96x</t>
  </si>
  <si>
    <t>EV / Revenue</t>
  </si>
  <si>
    <t>1.28x</t>
  </si>
  <si>
    <t>1.17x</t>
  </si>
  <si>
    <t>1.09x</t>
  </si>
  <si>
    <t>EV / EBITDA</t>
  </si>
  <si>
    <t>EV / EBIT</t>
  </si>
  <si>
    <t>19.1x</t>
  </si>
  <si>
    <t>9.33x</t>
  </si>
  <si>
    <t>8.59x</t>
  </si>
  <si>
    <t>EV / FCF</t>
  </si>
  <si>
    <t>FCF Yield</t>
  </si>
  <si>
    <t>Dividend per Share
                                    2</t>
  </si>
  <si>
    <t>1.438</t>
  </si>
  <si>
    <t>1.545</t>
  </si>
  <si>
    <t>1.63</t>
  </si>
  <si>
    <t>Rate of return</t>
  </si>
  <si>
    <t>1.27%</t>
  </si>
  <si>
    <t>1.4%</t>
  </si>
  <si>
    <t>1.26%</t>
  </si>
  <si>
    <t>1.29%</t>
  </si>
  <si>
    <t>1.58%</t>
  </si>
  <si>
    <t>1.69%</t>
  </si>
  <si>
    <t>1.79%</t>
  </si>
  <si>
    <t>EPS
                                    2</t>
  </si>
  <si>
    <t>7.835</t>
  </si>
  <si>
    <t>8.66</t>
  </si>
  <si>
    <t>Distribution rate</t>
  </si>
  <si>
    <t>18.3%</t>
  </si>
  <si>
    <t>23%</t>
  </si>
  <si>
    <t>15.8%</t>
  </si>
  <si>
    <t>32.2%</t>
  </si>
  <si>
    <t>21.4%</t>
  </si>
  <si>
    <t>39.1%</t>
  </si>
  <si>
    <t>19.7%</t>
  </si>
  <si>
    <t>18.8%</t>
  </si>
  <si>
    <t>Net sales
                                    1</t>
  </si>
  <si>
    <t>2,846</t>
  </si>
  <si>
    <t>2,922</t>
  </si>
  <si>
    <t>3,379</t>
  </si>
  <si>
    <t>3,558</t>
  </si>
  <si>
    <t>4,232</t>
  </si>
  <si>
    <t>4,881</t>
  </si>
  <si>
    <t>5,344</t>
  </si>
  <si>
    <t>5,747</t>
  </si>
  <si>
    <t>EBIT
                                    1</t>
  </si>
  <si>
    <t>327.6</t>
  </si>
  <si>
    <t>670.5</t>
  </si>
  <si>
    <t>728</t>
  </si>
  <si>
    <t>Net income
                                    1</t>
  </si>
  <si>
    <t>271.6</t>
  </si>
  <si>
    <t>246.4</t>
  </si>
  <si>
    <t>394.5</t>
  </si>
  <si>
    <t>215.7</t>
  </si>
  <si>
    <t>356</t>
  </si>
  <si>
    <t>225</t>
  </si>
  <si>
    <t>482.6</t>
  </si>
  <si>
    <t>536.7</t>
  </si>
  <si>
    <t>Net Debt
                                    1</t>
  </si>
  <si>
    <t>708.3</t>
  </si>
  <si>
    <t>Reference price
                                    2</t>
  </si>
  <si>
    <t>65.19</t>
  </si>
  <si>
    <t>66.98</t>
  </si>
  <si>
    <t>81.94</t>
  </si>
  <si>
    <t>88.61</t>
  </si>
  <si>
    <t>99.48</t>
  </si>
  <si>
    <t>91.22</t>
  </si>
  <si>
    <t>Nbr of stocks (in thousands)</t>
  </si>
  <si>
    <t>59,402</t>
  </si>
  <si>
    <t>59,835</t>
  </si>
  <si>
    <t>60,124</t>
  </si>
  <si>
    <t>60,275</t>
  </si>
  <si>
    <t>60,588</t>
  </si>
  <si>
    <t>60,794</t>
  </si>
  <si>
    <t>Announcement Date</t>
  </si>
  <si>
    <t>1/30/20</t>
  </si>
  <si>
    <t>1/28/21</t>
  </si>
  <si>
    <t>2/3/22</t>
  </si>
  <si>
    <t>2/2/23</t>
  </si>
  <si>
    <t>1/31/24</t>
  </si>
  <si>
    <t>address1</t>
  </si>
  <si>
    <t>40 Wantage Avenue</t>
  </si>
  <si>
    <t>city</t>
  </si>
  <si>
    <t>Branchville</t>
  </si>
  <si>
    <t>state</t>
  </si>
  <si>
    <t>NJ</t>
  </si>
  <si>
    <t>zip</t>
  </si>
  <si>
    <t>07890</t>
  </si>
  <si>
    <t>country</t>
  </si>
  <si>
    <t>phone</t>
  </si>
  <si>
    <t>973 948 3000</t>
  </si>
  <si>
    <t>website</t>
  </si>
  <si>
    <t>https://www.selective.com</t>
  </si>
  <si>
    <t>industry</t>
  </si>
  <si>
    <t>Insurance - Property &amp; Casualty</t>
  </si>
  <si>
    <t>industryKey</t>
  </si>
  <si>
    <t>insurance-property-casualty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</si>
  <si>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</si>
  <si>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</si>
  <si>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</si>
  <si>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</si>
  <si>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</si>
  <si>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</si>
  <si>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</si>
  <si>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Selective Insurance Group, Inc., together with its subsidiaries, provides insurance products and services in the United States. The company operates through four segments: Standard Commercial Lines, Standard Personal Lines, E&amp;S Lines, and Investments. It offers casualty insurance products that covers the financial consequences of employee injuries in the course of employment and bodily injury and/or property damage to a third party; property insurance products, which covers the accidental loss of an insured's real property, personal property, and/or earnings due to the property's loss; and flood insurance products. The company also invests in fixed income investments and commercial mortgage loans, as well as equity securities, short-term investments, and alternative investments, and other investments. It offers its insurance products and services to businesses, non-profit organizations, local government agencies, and individuals through independent retail agents and wholesale general agents. The company was founded in 1926 and is headquartered in Branchville, New Jersey.</t>
  </si>
  <si>
    <t>fullTimeEmployees</t>
  </si>
  <si>
    <t>companyOfficers</t>
  </si>
  <si>
    <t>[{'maxAge': 1, 'name': 'Mr. John Joseph Marchioni CPCU', 'age': 54, 'title': 'CEO, President &amp; Chairman', 'yearBorn': 1970, 'fiscalYear': 2023, 'totalPay': 3088850, 'exercisedValue': 0, 'unexercisedValue': 0}, {'maxAge': 1, 'name': 'Mr. Michael Haran Lanza J.D.', 'age': 62, 'title': 'Executive VP, General Counsel &amp; Chief Compliance Officer', 'yearBorn': 1962, 'fiscalYear': 2023, 'totalPay': 1148726, 'exercisedValue': 0, 'unexercisedValue': 0}, {'maxAge': 1, 'name': 'Ms. Brenda Marie Hall', 'age': 53, 'title': 'Executive VP &amp; COO of Standard Lines', 'yearBorn': 1971, 'fiscalYear': 2023, 'totalPay': 1191807, 'exercisedValue': 0, 'unexercisedValue': 0}, {'maxAge': 1, 'name': 'Mr. Vincent Matthew Senia', 'age': 60, 'title': 'Executive VP &amp; Chief Actuary', 'yearBorn': 1964, 'fiscalYear': 2023, 'totalPay': 991731, 'exercisedValue': 0, 'unexercisedValue': 0}, {'maxAge': 1, 'name': 'Mr. Patrick Sean Brennan', 'title': 'Executive VP &amp; CFO', 'fiscalYear': 2023, 'exercisedValue': 0, 'unexercisedValue': 0}, {'maxAge': 1, 'name': 'Mr. Joseph Owen Eppers CFA', 'age': 54, 'title': 'Executive VP &amp; Chief Investment Officer', 'yearBorn': 1970, 'fiscalYear': 2023, 'exercisedValue': 0, 'unexercisedValue': 0}, {'maxAge': 1, 'name': 'Mr. John Patrick Bresney', 'title': 'Executive VP &amp; Chief Information Officer', 'fiscalYear': 2023, 'exercisedValue': 0, 'unexercisedValue': 0}, {'maxAge': 1, 'name': 'Mr. Brad Bryant Wilson', 'title': 'Senior VP of Investor Relations &amp; Treasurer', 'fiscalYear': 2023, 'exercisedValue': 0, 'unexercisedValue': 0}, {'maxAge': 1, 'name': 'Mr. Rohit  Mull', 'title': 'Executive VP, Chief Marketing &amp; Innovation Officer', 'fiscalYear': 2023, 'exercisedValue': 0, 'unexercisedValue': 0}, {'maxAge': 1, 'name': 'Ms. Lucinda  Bennett', 'title': 'Executive VP &amp; Chief HR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</si>
  <si>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</si>
  <si>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</si>
  <si>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</si>
  <si>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</si>
  <si>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</si>
  <si>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</si>
  <si>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</si>
  <si>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</si>
  <si>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http://www.selective.com/WebApplications/EDS/PublicSite/Investor_Relations/Investor_Landing.aspx?MenuPath=.3265.3270.&amp;LinkType=CONTENT&amp;ContentID=1905&amp;MenuID=3270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</si>
  <si>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</si>
  <si>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</si>
  <si>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</si>
  <si>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</si>
  <si>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</si>
  <si>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</si>
  <si>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</si>
  <si>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</si>
  <si>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</si>
  <si>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</si>
  <si>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</si>
  <si>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</si>
  <si>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</si>
  <si>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</si>
  <si>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</si>
  <si>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</si>
  <si>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</si>
  <si>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</si>
  <si>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</si>
  <si>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</si>
  <si>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</si>
  <si>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</si>
  <si>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</si>
  <si>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</si>
  <si>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</si>
  <si>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</si>
  <si>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</si>
  <si>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</si>
  <si>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</si>
  <si>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</si>
  <si>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</si>
  <si>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</si>
  <si>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</si>
  <si>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</si>
  <si>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</si>
  <si>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</si>
  <si>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</si>
  <si>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</si>
  <si>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</si>
  <si>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</si>
  <si>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</si>
  <si>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</si>
  <si>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</si>
  <si>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</si>
  <si>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</si>
  <si>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</si>
  <si>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</si>
  <si>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</si>
  <si>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</si>
  <si>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</si>
  <si>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</si>
  <si>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</si>
  <si>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</si>
  <si>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</si>
  <si>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</si>
  <si>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</si>
  <si>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</si>
  <si>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</si>
  <si>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</si>
  <si>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</si>
  <si>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</si>
  <si>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</si>
  <si>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</si>
  <si>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</si>
  <si>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</si>
  <si>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</si>
  <si>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</si>
  <si>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</si>
  <si>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</si>
  <si>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</si>
  <si>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</si>
  <si>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</si>
  <si>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</si>
  <si>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</si>
  <si>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</si>
  <si>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</si>
  <si>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Selective Insurance Group,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</si>
  <si>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</si>
  <si>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</si>
  <si>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</si>
  <si>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</si>
  <si>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</si>
  <si>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</si>
  <si>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</si>
  <si>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a9d56e0c-bebd-3ae7-99a3-7d5555dd5452</t>
  </si>
  <si>
    <t>messageBoardId</t>
  </si>
  <si>
    <t>finmb_302804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</si>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</sst>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elective.com/" TargetMode="External"/><Relationship Id="rId2" Type="http://schemas.openxmlformats.org/officeDocument/2006/relationships/hyperlink" Target="http://www.selective.com/WebApplications/EDS/PublicSite/Investor_Relations/Investor_Landing.aspx?MenuPath=.3265.3270.&amp;LinkType=CONTENT&amp;ContentID=1905&amp;MenuID=3270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91.34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412.6405749423735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5.594871808E9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48.818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11.56519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1.52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142.0</v>
      </c>
      <c r="C2" s="1">
        <v>166.0</v>
      </c>
      <c r="D2" s="1">
        <v>158.0</v>
      </c>
      <c r="E2" s="1">
        <v>169.0</v>
      </c>
      <c r="F2" s="1">
        <v>179.0</v>
      </c>
      <c r="G2" s="1">
        <v>272.0</v>
      </c>
      <c r="H2" s="1">
        <v>246.0</v>
      </c>
      <c r="I2" s="1">
        <v>404.0</v>
      </c>
      <c r="J2" s="1">
        <v>225.0</v>
      </c>
      <c r="K2" s="1">
        <v>365.0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45.0</v>
      </c>
      <c r="C3" s="1">
        <v>59.0</v>
      </c>
      <c r="D3" s="1">
        <v>61.0</v>
      </c>
      <c r="E3" s="1">
        <v>52.0</v>
      </c>
      <c r="F3" s="1">
        <v>44.0</v>
      </c>
      <c r="G3" s="1">
        <v>55.0</v>
      </c>
      <c r="H3" s="1">
        <v>59.0</v>
      </c>
      <c r="I3" s="1">
        <v>55.0</v>
      </c>
      <c r="J3" s="1">
        <v>42.0</v>
      </c>
      <c r="K3" s="1">
        <v>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45.0</v>
      </c>
      <c r="C4" s="1">
        <v>59.0</v>
      </c>
      <c r="D4" s="1">
        <v>61.0</v>
      </c>
      <c r="E4" s="1">
        <v>52.0</v>
      </c>
      <c r="F4" s="1">
        <v>44.0</v>
      </c>
      <c r="G4" s="1">
        <v>55.0</v>
      </c>
      <c r="H4" s="1">
        <v>59.0</v>
      </c>
      <c r="I4" s="1">
        <v>55.0</v>
      </c>
      <c r="J4" s="1">
        <v>42.0</v>
      </c>
      <c r="K4" s="1">
        <v>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-8.0</v>
      </c>
      <c r="C5" s="1">
        <v>0.0</v>
      </c>
      <c r="D5" s="1">
        <v>0.0</v>
      </c>
      <c r="E5" s="1">
        <v>99.0</v>
      </c>
      <c r="F5" s="1">
        <v>6.0</v>
      </c>
      <c r="G5" s="1">
        <v>4.0</v>
      </c>
      <c r="H5" s="1">
        <v>2.0</v>
      </c>
      <c r="I5" s="1">
        <v>5.0</v>
      </c>
      <c r="J5" s="1">
        <v>17.0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-26.0</v>
      </c>
      <c r="C6" s="1">
        <v>-13.0</v>
      </c>
      <c r="D6" s="1">
        <v>4.0</v>
      </c>
      <c r="E6" s="1">
        <v>-6.0</v>
      </c>
      <c r="F6" s="1">
        <v>54.0</v>
      </c>
      <c r="G6" s="1">
        <v>-14.0</v>
      </c>
      <c r="H6" s="1">
        <v>4.0</v>
      </c>
      <c r="I6" s="1">
        <v>-17.0</v>
      </c>
      <c r="J6" s="1">
        <v>115.0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-12.0</v>
      </c>
      <c r="C7" s="1">
        <v>-27.0</v>
      </c>
      <c r="D7" s="1">
        <v>-9.0</v>
      </c>
      <c r="E7" s="1">
        <v>-12.0</v>
      </c>
      <c r="F7" s="1">
        <v>-17.0</v>
      </c>
      <c r="G7" s="1">
        <v>-18.0</v>
      </c>
      <c r="H7" s="1">
        <v>-17.0</v>
      </c>
      <c r="I7" s="1">
        <v>-38.0</v>
      </c>
      <c r="J7" s="1">
        <v>-41.0</v>
      </c>
      <c r="K7" s="1">
        <v>-56.0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-15.0</v>
      </c>
      <c r="C8" s="1">
        <v>1.0</v>
      </c>
      <c r="D8" s="1">
        <v>-2.0</v>
      </c>
      <c r="E8" s="1">
        <v>-6.0</v>
      </c>
      <c r="F8" s="1">
        <v>-5.0</v>
      </c>
      <c r="G8" s="1">
        <v>-9.0</v>
      </c>
      <c r="H8" s="1">
        <v>-8.0</v>
      </c>
      <c r="I8" s="1">
        <v>-66.0</v>
      </c>
      <c r="J8" s="1">
        <v>30.0</v>
      </c>
      <c r="K8" s="1">
        <v>-1.0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8.0</v>
      </c>
      <c r="C9" s="1">
        <v>8.0</v>
      </c>
      <c r="D9" s="1">
        <v>10.0</v>
      </c>
      <c r="E9" s="1">
        <v>12.0</v>
      </c>
      <c r="F9" s="1">
        <v>14.0</v>
      </c>
      <c r="G9" s="1">
        <v>19.0</v>
      </c>
      <c r="H9" s="1">
        <v>16.0</v>
      </c>
      <c r="I9" s="1">
        <v>15.0</v>
      </c>
      <c r="J9" s="1">
        <v>18.0</v>
      </c>
      <c r="K9" s="1">
        <v>18.0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-33.0</v>
      </c>
      <c r="C10" s="1">
        <v>-56.0</v>
      </c>
      <c r="D10" s="1">
        <v>-66.0</v>
      </c>
      <c r="E10" s="1">
        <v>-65.0</v>
      </c>
      <c r="F10" s="1">
        <v>-23.0</v>
      </c>
      <c r="G10" s="1">
        <v>-53.0</v>
      </c>
      <c r="H10" s="1">
        <v>-13.0</v>
      </c>
      <c r="I10" s="1">
        <v>-109.0</v>
      </c>
      <c r="J10" s="1">
        <v>-140.0</v>
      </c>
      <c r="K10" s="1">
        <v>-227.0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0.0</v>
      </c>
      <c r="C11" s="1">
        <v>80.0</v>
      </c>
      <c r="D11" s="1">
        <v>87.0</v>
      </c>
      <c r="E11" s="1">
        <v>79.0</v>
      </c>
      <c r="F11" s="1">
        <v>78.0</v>
      </c>
      <c r="G11" s="1">
        <v>82.0</v>
      </c>
      <c r="H11" s="1">
        <v>91.0</v>
      </c>
      <c r="I11" s="1">
        <v>172.0</v>
      </c>
      <c r="J11" s="1">
        <v>200.0</v>
      </c>
      <c r="K11" s="1">
        <v>307.0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31.0</v>
      </c>
      <c r="C12" s="1">
        <v>25.0</v>
      </c>
      <c r="D12" s="1">
        <v>11.0</v>
      </c>
      <c r="E12" s="1">
        <v>30.0</v>
      </c>
      <c r="F12" s="1">
        <v>2.0</v>
      </c>
      <c r="G12" s="1">
        <v>7.0</v>
      </c>
      <c r="H12" s="1">
        <v>7.0</v>
      </c>
      <c r="I12" s="1">
        <v>-54.0</v>
      </c>
      <c r="J12" s="1">
        <v>-25.0</v>
      </c>
      <c r="K12" s="1">
        <v>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97.0</v>
      </c>
      <c r="C13" s="1">
        <v>59.0</v>
      </c>
      <c r="D13" s="1">
        <v>114.0</v>
      </c>
      <c r="E13" s="1">
        <v>106.0</v>
      </c>
      <c r="F13" s="1">
        <v>168.0</v>
      </c>
      <c r="G13" s="1">
        <v>149.0</v>
      </c>
      <c r="H13" s="1">
        <v>182.0</v>
      </c>
      <c r="I13" s="1">
        <v>308.0</v>
      </c>
      <c r="J13" s="1">
        <v>381.0</v>
      </c>
      <c r="K13" s="1">
        <v>318.0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-10.0</v>
      </c>
      <c r="C14" s="1">
        <v>77.0</v>
      </c>
      <c r="D14" s="1">
        <v>-68.0</v>
      </c>
      <c r="E14" s="1">
        <v>10.0</v>
      </c>
      <c r="F14" s="1">
        <v>-40.0</v>
      </c>
      <c r="G14" s="1">
        <v>-11.0</v>
      </c>
      <c r="H14" s="1">
        <v>-13.0</v>
      </c>
      <c r="I14" s="1">
        <v>48.0</v>
      </c>
      <c r="J14" s="1">
        <v>-1.0</v>
      </c>
      <c r="K14" s="1">
        <v>-7.0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233.0</v>
      </c>
      <c r="C15" s="1">
        <v>382.0</v>
      </c>
      <c r="D15" s="1">
        <v>302.0</v>
      </c>
      <c r="E15" s="1">
        <v>371.0</v>
      </c>
      <c r="F15" s="1">
        <v>455.0</v>
      </c>
      <c r="G15" s="1">
        <v>477.0</v>
      </c>
      <c r="H15" s="1">
        <v>554.0</v>
      </c>
      <c r="I15" s="1">
        <v>771.0</v>
      </c>
      <c r="J15" s="1">
        <v>802.0</v>
      </c>
      <c r="K15" s="1">
        <v>759.0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-15.0</v>
      </c>
      <c r="C16" s="1">
        <v>-16.0</v>
      </c>
      <c r="D16" s="1">
        <v>-18.0</v>
      </c>
      <c r="E16" s="1">
        <v>-14.0</v>
      </c>
      <c r="F16" s="1">
        <v>-16.0</v>
      </c>
      <c r="G16" s="1">
        <v>-30.0</v>
      </c>
      <c r="H16" s="1">
        <v>-22.0</v>
      </c>
      <c r="I16" s="1">
        <v>-22.0</v>
      </c>
      <c r="J16" s="1">
        <v>-26.0</v>
      </c>
      <c r="K16" s="1">
        <v>-22.0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8.0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-183.0</v>
      </c>
      <c r="C19" s="1">
        <v>-408.0</v>
      </c>
      <c r="D19" s="1">
        <v>-327.0</v>
      </c>
      <c r="E19" s="1">
        <v>-340.0</v>
      </c>
      <c r="F19" s="1">
        <v>-448.0</v>
      </c>
      <c r="G19" s="1">
        <v>-533.0</v>
      </c>
      <c r="H19" s="1">
        <v>-645.0</v>
      </c>
      <c r="I19" s="1">
        <v>-565.0</v>
      </c>
      <c r="J19" s="1">
        <v>-674.0</v>
      </c>
      <c r="K19" s="1">
        <v>-635.0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-46.0</v>
      </c>
      <c r="I20" s="1">
        <v>-49.0</v>
      </c>
      <c r="J20" s="1">
        <v>-53.0</v>
      </c>
      <c r="K20" s="1">
        <v>-39.0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20.0</v>
      </c>
      <c r="C21" s="1">
        <v>32.0</v>
      </c>
      <c r="D21" s="1">
        <v>26.0</v>
      </c>
      <c r="E21" s="1">
        <v>23.0</v>
      </c>
      <c r="F21" s="1">
        <v>28.0</v>
      </c>
      <c r="G21" s="1">
        <v>19.0</v>
      </c>
      <c r="H21" s="1">
        <v>24.0</v>
      </c>
      <c r="I21" s="1">
        <v>17.0</v>
      </c>
      <c r="J21" s="1">
        <v>18.0</v>
      </c>
      <c r="K21" s="1">
        <v>11.0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-169.0</v>
      </c>
      <c r="C22" s="1">
        <v>-392.0</v>
      </c>
      <c r="D22" s="1">
        <v>-318.0</v>
      </c>
      <c r="E22" s="1">
        <v>-331.0</v>
      </c>
      <c r="F22" s="1">
        <v>-436.0</v>
      </c>
      <c r="G22" s="1">
        <v>-544.0</v>
      </c>
      <c r="H22" s="1">
        <v>-688.0</v>
      </c>
      <c r="I22" s="1">
        <v>-619.0</v>
      </c>
      <c r="J22" s="1">
        <v>-734.0</v>
      </c>
      <c r="K22" s="1">
        <v>-686.0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0.0</v>
      </c>
      <c r="C23" s="1">
        <v>15.0</v>
      </c>
      <c r="D23" s="1">
        <v>165.0</v>
      </c>
      <c r="E23" s="1">
        <v>84.0</v>
      </c>
      <c r="F23" s="1">
        <v>130.0</v>
      </c>
      <c r="G23" s="1">
        <v>356.0</v>
      </c>
      <c r="H23" s="1">
        <v>587.0</v>
      </c>
      <c r="I23" s="1">
        <v>0.0</v>
      </c>
      <c r="J23" s="1">
        <v>60.0</v>
      </c>
      <c r="K23" s="1">
        <v>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0.0</v>
      </c>
      <c r="C24" s="1">
        <v>15.0</v>
      </c>
      <c r="D24" s="1">
        <v>165.0</v>
      </c>
      <c r="E24" s="1">
        <v>84.0</v>
      </c>
      <c r="F24" s="1">
        <v>130.0</v>
      </c>
      <c r="G24" s="1">
        <v>356.0</v>
      </c>
      <c r="H24" s="1">
        <v>587.0</v>
      </c>
      <c r="I24" s="1">
        <v>0.0</v>
      </c>
      <c r="J24" s="1">
        <v>60.0</v>
      </c>
      <c r="K24" s="1">
        <v>20.0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-15.0</v>
      </c>
      <c r="C25" s="1">
        <v>-4.0</v>
      </c>
      <c r="D25" s="1">
        <v>-120.0</v>
      </c>
      <c r="E25" s="1">
        <v>-88.0</v>
      </c>
      <c r="F25" s="1">
        <v>-136.0</v>
      </c>
      <c r="G25" s="1">
        <v>-251.0</v>
      </c>
      <c r="H25" s="1">
        <v>-588.0</v>
      </c>
      <c r="I25" s="1">
        <v>-51.0</v>
      </c>
      <c r="J25" s="1">
        <v>-62.0</v>
      </c>
      <c r="K25" s="1">
        <v>-22.0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-15.0</v>
      </c>
      <c r="C26" s="1">
        <v>-4.0</v>
      </c>
      <c r="D26" s="1">
        <v>-120.0</v>
      </c>
      <c r="E26" s="1">
        <v>-88.0</v>
      </c>
      <c r="F26" s="1">
        <v>-136.0</v>
      </c>
      <c r="G26" s="1">
        <v>-251.0</v>
      </c>
      <c r="H26" s="1">
        <v>-588.0</v>
      </c>
      <c r="I26" s="1">
        <v>-51.0</v>
      </c>
      <c r="J26" s="1">
        <v>-62.0</v>
      </c>
      <c r="K26" s="1">
        <v>-22.0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7.0</v>
      </c>
      <c r="C27" s="1">
        <v>10.0</v>
      </c>
      <c r="D27" s="1">
        <v>7.0</v>
      </c>
      <c r="E27" s="1">
        <v>7.0</v>
      </c>
      <c r="F27" s="1">
        <v>7.0</v>
      </c>
      <c r="G27" s="1">
        <v>8.0</v>
      </c>
      <c r="H27" s="1">
        <v>8.0</v>
      </c>
      <c r="I27" s="1">
        <v>7.0</v>
      </c>
      <c r="J27" s="1">
        <v>9.0</v>
      </c>
      <c r="K27" s="1">
        <v>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-3.0</v>
      </c>
      <c r="C28" s="1">
        <v>-4.0</v>
      </c>
      <c r="D28" s="1">
        <v>-4.0</v>
      </c>
      <c r="E28" s="1">
        <v>-6.0</v>
      </c>
      <c r="F28" s="1">
        <v>-6.0</v>
      </c>
      <c r="G28" s="1">
        <v>-8.0</v>
      </c>
      <c r="H28" s="1">
        <v>-7.0</v>
      </c>
      <c r="I28" s="1">
        <v>-9.0</v>
      </c>
      <c r="J28" s="1">
        <v>-18.0</v>
      </c>
      <c r="K28" s="1">
        <v>-7.0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195.0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-47.0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-28.0</v>
      </c>
      <c r="C31" s="1">
        <v>-31.0</v>
      </c>
      <c r="D31" s="1">
        <v>-33.0</v>
      </c>
      <c r="E31" s="1">
        <v>-37.0</v>
      </c>
      <c r="F31" s="1">
        <v>-42.0</v>
      </c>
      <c r="G31" s="1">
        <v>-47.0</v>
      </c>
      <c r="H31" s="1">
        <v>-54.0</v>
      </c>
      <c r="I31" s="1">
        <v>-60.0</v>
      </c>
      <c r="J31" s="1">
        <v>-66.0</v>
      </c>
      <c r="K31" s="1">
        <v>-73.0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-9.0</v>
      </c>
      <c r="J32" s="1">
        <v>-9.0</v>
      </c>
      <c r="K32" s="1">
        <v>-9.0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1">
        <v>-28.0</v>
      </c>
      <c r="C33" s="1">
        <v>-31.0</v>
      </c>
      <c r="D33" s="1">
        <v>-33.0</v>
      </c>
      <c r="E33" s="1">
        <v>-37.0</v>
      </c>
      <c r="F33" s="1">
        <v>-42.0</v>
      </c>
      <c r="G33" s="1">
        <v>-47.0</v>
      </c>
      <c r="H33" s="1">
        <v>-54.0</v>
      </c>
      <c r="I33" s="1">
        <v>-69.0</v>
      </c>
      <c r="J33" s="1">
        <v>-76.0</v>
      </c>
      <c r="K33" s="1">
        <v>-83.0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1">
        <v>1.0</v>
      </c>
      <c r="C34" s="1">
        <v>1.0</v>
      </c>
      <c r="D34" s="1">
        <v>1.0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1">
        <v>-39.0</v>
      </c>
      <c r="C35" s="1">
        <v>-13.0</v>
      </c>
      <c r="D35" s="1">
        <v>15.0</v>
      </c>
      <c r="E35" s="1">
        <v>-39.0</v>
      </c>
      <c r="F35" s="1">
        <v>-47.0</v>
      </c>
      <c r="G35" s="1">
        <v>57.0</v>
      </c>
      <c r="H35" s="1">
        <v>141.0</v>
      </c>
      <c r="I35" s="1">
        <v>-123.0</v>
      </c>
      <c r="J35" s="1">
        <v>-87.0</v>
      </c>
      <c r="K35" s="1">
        <v>-84.0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1">
        <v>23.0</v>
      </c>
      <c r="C36" s="1">
        <v>-23.0</v>
      </c>
      <c r="D36" s="1">
        <v>-44.0</v>
      </c>
      <c r="E36" s="1">
        <v>7.0</v>
      </c>
      <c r="F36" s="1">
        <v>-27.0</v>
      </c>
      <c r="G36" s="1">
        <v>-8.0</v>
      </c>
      <c r="H36" s="1">
        <v>7.0</v>
      </c>
      <c r="I36" s="1">
        <v>29.0</v>
      </c>
      <c r="J36" s="1">
        <v>-19.0</v>
      </c>
      <c r="K36" s="1">
        <v>-11.0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1">
        <v>22.0</v>
      </c>
      <c r="C38" s="1">
        <v>21.0</v>
      </c>
      <c r="D38" s="1">
        <v>22.0</v>
      </c>
      <c r="E38" s="1">
        <v>23.0</v>
      </c>
      <c r="F38" s="1">
        <v>23.0</v>
      </c>
      <c r="G38" s="1">
        <v>25.0</v>
      </c>
      <c r="H38" s="1">
        <v>30.0</v>
      </c>
      <c r="I38" s="1">
        <v>28.0</v>
      </c>
      <c r="J38" s="1">
        <v>26.0</v>
      </c>
      <c r="K38" s="1">
        <v>28.0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1">
        <v>22.0</v>
      </c>
      <c r="C39" s="1">
        <v>39.0</v>
      </c>
      <c r="D39" s="1">
        <v>46.0</v>
      </c>
      <c r="E39" s="1">
        <v>62.0</v>
      </c>
      <c r="F39" s="1">
        <v>29.0</v>
      </c>
      <c r="G39" s="1">
        <v>55.0</v>
      </c>
      <c r="H39" s="1">
        <v>47.0</v>
      </c>
      <c r="I39" s="1">
        <v>100.0</v>
      </c>
      <c r="J39" s="1">
        <v>75.0</v>
      </c>
      <c r="K39" s="1">
        <v>79.0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1">
        <v>-15.0</v>
      </c>
      <c r="C40" s="1">
        <v>10.0</v>
      </c>
      <c r="D40" s="1">
        <v>45.0</v>
      </c>
      <c r="E40" s="1">
        <v>-4.0</v>
      </c>
      <c r="F40" s="1">
        <v>-5.0</v>
      </c>
      <c r="G40" s="1">
        <v>105.0</v>
      </c>
      <c r="H40" s="1">
        <v>-55.0</v>
      </c>
      <c r="I40" s="1">
        <v>-51.0</v>
      </c>
      <c r="J40" s="1">
        <v>-2.0</v>
      </c>
      <c r="K40" s="1">
        <v>-2.0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</v>
      </c>
      <c r="B41" s="1">
        <v>334.0</v>
      </c>
      <c r="C41" s="1">
        <v>240.0</v>
      </c>
      <c r="D41" s="1">
        <v>249.0</v>
      </c>
      <c r="E41" s="1">
        <v>410.0</v>
      </c>
      <c r="F41" s="1">
        <v>269.0</v>
      </c>
      <c r="G41" s="1">
        <v>488.0</v>
      </c>
      <c r="H41" s="1">
        <v>369.0</v>
      </c>
      <c r="I41" s="1">
        <v>663.0</v>
      </c>
      <c r="J41" s="1">
        <v>663.0</v>
      </c>
      <c r="K41" s="1">
        <v>868.0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63</v>
      </c>
      <c r="B42" s="1">
        <v>348.0</v>
      </c>
      <c r="C42" s="1">
        <v>254.0</v>
      </c>
      <c r="D42" s="1">
        <v>263.0</v>
      </c>
      <c r="E42" s="1">
        <v>425.0</v>
      </c>
      <c r="F42" s="1">
        <v>284.0</v>
      </c>
      <c r="G42" s="1">
        <v>509.0</v>
      </c>
      <c r="H42" s="1">
        <v>388.0</v>
      </c>
      <c r="I42" s="1">
        <v>681.0</v>
      </c>
      <c r="J42" s="1">
        <v>681.0</v>
      </c>
      <c r="K42" s="1">
        <v>886.0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64</v>
      </c>
      <c r="B43" s="1">
        <v>-159.0</v>
      </c>
      <c r="C43" s="1">
        <v>-27.0</v>
      </c>
      <c r="D43" s="1">
        <v>-37.0</v>
      </c>
      <c r="E43" s="1">
        <v>-177.0</v>
      </c>
      <c r="F43" s="1">
        <v>-88.0</v>
      </c>
      <c r="G43" s="1">
        <v>-229.0</v>
      </c>
      <c r="H43" s="1">
        <v>-123.0</v>
      </c>
      <c r="I43" s="1">
        <v>-292.0</v>
      </c>
      <c r="J43" s="1">
        <v>-448.0</v>
      </c>
      <c r="K43" s="1">
        <v>-550.0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4380.0</v>
      </c>
      <c r="C3" s="1">
        <v>4610.0</v>
      </c>
      <c r="D3" s="1">
        <v>4740.0</v>
      </c>
      <c r="E3" s="1">
        <v>5200.0</v>
      </c>
      <c r="F3" s="1">
        <v>5150.0</v>
      </c>
      <c r="G3" s="1">
        <v>5930.0</v>
      </c>
      <c r="H3" s="1">
        <v>6100.0</v>
      </c>
      <c r="I3" s="1">
        <v>6590.0</v>
      </c>
      <c r="J3" s="1">
        <v>6520.0</v>
      </c>
      <c r="K3" s="1">
        <v>7390.0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284.0</v>
      </c>
      <c r="C4" s="1">
        <v>275.0</v>
      </c>
      <c r="D4" s="1">
        <v>231.0</v>
      </c>
      <c r="E4" s="1">
        <v>298.0</v>
      </c>
      <c r="F4" s="1">
        <v>302.0</v>
      </c>
      <c r="G4" s="1">
        <v>257.0</v>
      </c>
      <c r="H4" s="1">
        <v>541.0</v>
      </c>
      <c r="I4" s="1">
        <v>695.0</v>
      </c>
      <c r="J4" s="1">
        <v>533.0</v>
      </c>
      <c r="K4" s="1">
        <v>583.0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46.0</v>
      </c>
      <c r="I5" s="1">
        <v>95.0</v>
      </c>
      <c r="J5" s="1">
        <v>149.0</v>
      </c>
      <c r="K5" s="1">
        <v>188.0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138.0</v>
      </c>
      <c r="C6" s="1">
        <v>205.0</v>
      </c>
      <c r="D6" s="1">
        <v>240.0</v>
      </c>
      <c r="E6" s="1">
        <v>182.0</v>
      </c>
      <c r="F6" s="1">
        <v>349.0</v>
      </c>
      <c r="G6" s="1">
        <v>315.0</v>
      </c>
      <c r="H6" s="1">
        <v>445.0</v>
      </c>
      <c r="I6" s="1">
        <v>497.0</v>
      </c>
      <c r="J6" s="1">
        <v>512.0</v>
      </c>
      <c r="K6" s="1">
        <v>400.0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4810.0</v>
      </c>
      <c r="C7" s="1">
        <v>5090.0</v>
      </c>
      <c r="D7" s="1">
        <v>5210.0</v>
      </c>
      <c r="E7" s="1">
        <v>5690.0</v>
      </c>
      <c r="F7" s="1">
        <v>5810.0</v>
      </c>
      <c r="G7" s="1">
        <v>6500.0</v>
      </c>
      <c r="H7" s="1">
        <v>7130.0</v>
      </c>
      <c r="I7" s="1">
        <v>7880.0</v>
      </c>
      <c r="J7" s="1">
        <v>7710.0</v>
      </c>
      <c r="K7" s="1">
        <v>8560.0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23.0</v>
      </c>
      <c r="C8" s="1">
        <v>89.0</v>
      </c>
      <c r="D8" s="1">
        <v>45.0</v>
      </c>
      <c r="E8" s="1">
        <v>53.0</v>
      </c>
      <c r="F8" s="1">
        <v>50.0</v>
      </c>
      <c r="G8" s="1">
        <v>30.0</v>
      </c>
      <c r="H8" s="1">
        <v>39.0</v>
      </c>
      <c r="I8" s="1">
        <v>45.0</v>
      </c>
      <c r="J8" s="1">
        <v>2.0</v>
      </c>
      <c r="K8" s="1">
        <v>18.0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582.0</v>
      </c>
      <c r="C9" s="1">
        <v>562.0</v>
      </c>
      <c r="D9" s="1">
        <v>622.0</v>
      </c>
      <c r="E9" s="1">
        <v>595.0</v>
      </c>
      <c r="F9" s="1">
        <v>549.0</v>
      </c>
      <c r="G9" s="1">
        <v>573.0</v>
      </c>
      <c r="H9" s="1">
        <v>587.0</v>
      </c>
      <c r="I9" s="1">
        <v>600.0</v>
      </c>
      <c r="J9" s="1">
        <v>783.0</v>
      </c>
      <c r="K9" s="1">
        <v>657.0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598.0</v>
      </c>
      <c r="C10" s="1">
        <v>654.0</v>
      </c>
      <c r="D10" s="1">
        <v>724.0</v>
      </c>
      <c r="E10" s="1">
        <v>791.0</v>
      </c>
      <c r="F10" s="1">
        <v>812.0</v>
      </c>
      <c r="G10" s="1">
        <v>869.0</v>
      </c>
      <c r="H10" s="1">
        <v>881.0</v>
      </c>
      <c r="I10" s="1">
        <v>994.0</v>
      </c>
      <c r="J10" s="1">
        <v>1150.0</v>
      </c>
      <c r="K10" s="1">
        <v>1380.0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186.0</v>
      </c>
      <c r="C11" s="1">
        <v>213.0</v>
      </c>
      <c r="D11" s="1">
        <v>223.0</v>
      </c>
      <c r="E11" s="1">
        <v>235.0</v>
      </c>
      <c r="F11" s="1">
        <v>253.0</v>
      </c>
      <c r="G11" s="1">
        <v>271.0</v>
      </c>
      <c r="H11" s="1">
        <v>289.0</v>
      </c>
      <c r="I11" s="1">
        <v>327.0</v>
      </c>
      <c r="J11" s="1">
        <v>369.0</v>
      </c>
      <c r="K11" s="1">
        <v>425.0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232.0</v>
      </c>
      <c r="C12" s="1">
        <v>254.0</v>
      </c>
      <c r="D12" s="1">
        <v>268.0</v>
      </c>
      <c r="E12" s="1">
        <v>277.0</v>
      </c>
      <c r="F12" s="1">
        <v>277.0</v>
      </c>
      <c r="G12" s="1">
        <v>332.0</v>
      </c>
      <c r="H12" s="1">
        <v>358.0</v>
      </c>
      <c r="I12" s="1">
        <v>371.0</v>
      </c>
      <c r="J12" s="1">
        <v>378.0</v>
      </c>
      <c r="K12" s="1">
        <v>396.0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-172.0</v>
      </c>
      <c r="C13" s="1">
        <v>-189.0</v>
      </c>
      <c r="D13" s="1">
        <v>-199.0</v>
      </c>
      <c r="E13" s="1">
        <v>-213.0</v>
      </c>
      <c r="F13" s="1">
        <v>-212.0</v>
      </c>
      <c r="G13" s="1">
        <v>-228.0</v>
      </c>
      <c r="H13" s="1">
        <v>-240.0</v>
      </c>
      <c r="I13" s="1">
        <v>-253.0</v>
      </c>
      <c r="J13" s="1">
        <v>-251.0</v>
      </c>
      <c r="K13" s="1">
        <v>-271.0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59.0</v>
      </c>
      <c r="C14" s="1">
        <v>65.0</v>
      </c>
      <c r="D14" s="1">
        <v>69.0</v>
      </c>
      <c r="E14" s="1">
        <v>63.0</v>
      </c>
      <c r="F14" s="1">
        <v>65.0</v>
      </c>
      <c r="G14" s="1">
        <v>104.0</v>
      </c>
      <c r="H14" s="1">
        <v>118.0</v>
      </c>
      <c r="I14" s="1">
        <v>118.0</v>
      </c>
      <c r="J14" s="1">
        <v>127.0</v>
      </c>
      <c r="K14" s="1">
        <v>125.0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7.0</v>
      </c>
      <c r="C15" s="1">
        <v>7.0</v>
      </c>
      <c r="D15" s="1">
        <v>7.0</v>
      </c>
      <c r="E15" s="1">
        <v>7.0</v>
      </c>
      <c r="F15" s="1">
        <v>7.0</v>
      </c>
      <c r="G15" s="1">
        <v>7.0</v>
      </c>
      <c r="H15" s="1">
        <v>7.0</v>
      </c>
      <c r="I15" s="1">
        <v>7.0</v>
      </c>
      <c r="J15" s="1">
        <v>7.0</v>
      </c>
      <c r="K15" s="1">
        <v>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6.0</v>
      </c>
      <c r="C16" s="1">
        <v>11.0</v>
      </c>
      <c r="D16" s="1">
        <v>36.0</v>
      </c>
      <c r="E16" s="1">
        <v>44.0</v>
      </c>
      <c r="F16" s="1">
        <v>16.0</v>
      </c>
      <c r="G16" s="1">
        <v>7.0</v>
      </c>
      <c r="H16" s="1">
        <v>14.0</v>
      </c>
      <c r="I16" s="1">
        <v>44.0</v>
      </c>
      <c r="J16" s="1">
        <v>25.0</v>
      </c>
      <c r="K16" s="1">
        <v>13.0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147.0</v>
      </c>
      <c r="C17" s="1">
        <v>141.0</v>
      </c>
      <c r="D17" s="1">
        <v>146.0</v>
      </c>
      <c r="E17" s="1">
        <v>153.0</v>
      </c>
      <c r="F17" s="1">
        <v>158.0</v>
      </c>
      <c r="G17" s="1">
        <v>167.0</v>
      </c>
      <c r="H17" s="1">
        <v>171.0</v>
      </c>
      <c r="I17" s="1">
        <v>183.0</v>
      </c>
      <c r="J17" s="1">
        <v>172.0</v>
      </c>
      <c r="K17" s="1">
        <v>203.0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98.0</v>
      </c>
      <c r="C18" s="1">
        <v>92.0</v>
      </c>
      <c r="D18" s="1">
        <v>84.0</v>
      </c>
      <c r="E18" s="1">
        <v>31.0</v>
      </c>
      <c r="F18" s="1">
        <v>53.0</v>
      </c>
      <c r="G18" s="1">
        <v>6.0</v>
      </c>
      <c r="H18" s="1">
        <v>0.0</v>
      </c>
      <c r="I18" s="1">
        <v>0.0</v>
      </c>
      <c r="J18" s="1">
        <v>173.0</v>
      </c>
      <c r="K18" s="1">
        <v>140.0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67.0</v>
      </c>
      <c r="C19" s="1">
        <v>66.0</v>
      </c>
      <c r="D19" s="1">
        <v>227.0</v>
      </c>
      <c r="E19" s="1">
        <v>78.0</v>
      </c>
      <c r="F19" s="1">
        <v>232.0</v>
      </c>
      <c r="G19" s="1">
        <v>291.0</v>
      </c>
      <c r="H19" s="1">
        <v>485.0</v>
      </c>
      <c r="I19" s="1">
        <v>309.0</v>
      </c>
      <c r="J19" s="1">
        <v>287.0</v>
      </c>
      <c r="K19" s="1">
        <v>288.0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6580.0</v>
      </c>
      <c r="C20" s="1">
        <v>6900.0</v>
      </c>
      <c r="D20" s="1">
        <v>7360.0</v>
      </c>
      <c r="E20" s="1">
        <v>7690.0</v>
      </c>
      <c r="F20" s="1">
        <v>7950.0</v>
      </c>
      <c r="G20" s="1">
        <v>8800.0</v>
      </c>
      <c r="H20" s="1">
        <v>9690.0</v>
      </c>
      <c r="I20" s="1">
        <v>10460.0</v>
      </c>
      <c r="J20" s="1">
        <v>10800.0</v>
      </c>
      <c r="K20" s="1">
        <v>11800.0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158.0</v>
      </c>
      <c r="C22" s="1">
        <v>167.0</v>
      </c>
      <c r="D22" s="1">
        <v>133.0</v>
      </c>
      <c r="E22" s="1">
        <v>142.0</v>
      </c>
      <c r="F22" s="1">
        <v>124.0</v>
      </c>
      <c r="G22" s="1">
        <v>127.0</v>
      </c>
      <c r="H22" s="1">
        <v>115.0</v>
      </c>
      <c r="I22" s="1">
        <v>121.0</v>
      </c>
      <c r="J22" s="1">
        <v>115.0</v>
      </c>
      <c r="K22" s="1">
        <v>122.0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1210.0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2270.0</v>
      </c>
      <c r="C24" s="1">
        <v>3520.0</v>
      </c>
      <c r="D24" s="1">
        <v>3690.0</v>
      </c>
      <c r="E24" s="1">
        <v>3770.0</v>
      </c>
      <c r="F24" s="1">
        <v>3890.0</v>
      </c>
      <c r="G24" s="1">
        <v>4070.0</v>
      </c>
      <c r="H24" s="1">
        <v>4260.0</v>
      </c>
      <c r="I24" s="1">
        <v>4580.0</v>
      </c>
      <c r="J24" s="1">
        <v>5140.0</v>
      </c>
      <c r="K24" s="1">
        <v>5340.0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1100.0</v>
      </c>
      <c r="C25" s="1">
        <v>1170.0</v>
      </c>
      <c r="D25" s="1">
        <v>1260.0</v>
      </c>
      <c r="E25" s="1">
        <v>1350.0</v>
      </c>
      <c r="F25" s="1">
        <v>1430.0</v>
      </c>
      <c r="G25" s="1">
        <v>1520.0</v>
      </c>
      <c r="H25" s="1">
        <v>1620.0</v>
      </c>
      <c r="I25" s="1">
        <v>1800.0</v>
      </c>
      <c r="J25" s="1">
        <v>1990.0</v>
      </c>
      <c r="K25" s="1">
        <v>2330.0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50.0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3.0</v>
      </c>
      <c r="C27" s="1">
        <v>0.0</v>
      </c>
      <c r="D27" s="1">
        <v>0.0</v>
      </c>
      <c r="E27" s="1">
        <v>0.0</v>
      </c>
      <c r="F27" s="1">
        <v>70.0</v>
      </c>
      <c r="G27" s="1">
        <v>8.0</v>
      </c>
      <c r="H27" s="1">
        <v>8.0</v>
      </c>
      <c r="I27" s="1">
        <v>9.0</v>
      </c>
      <c r="J27" s="1">
        <v>9.0</v>
      </c>
      <c r="K27" s="1">
        <v>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379.0</v>
      </c>
      <c r="C28" s="1">
        <v>388.0</v>
      </c>
      <c r="D28" s="1">
        <v>439.0</v>
      </c>
      <c r="E28" s="1">
        <v>439.0</v>
      </c>
      <c r="F28" s="1">
        <v>440.0</v>
      </c>
      <c r="G28" s="1">
        <v>550.0</v>
      </c>
      <c r="H28" s="1">
        <v>500.0</v>
      </c>
      <c r="I28" s="1">
        <v>501.0</v>
      </c>
      <c r="J28" s="1">
        <v>501.0</v>
      </c>
      <c r="K28" s="1">
        <v>501.0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2.0</v>
      </c>
      <c r="C29" s="1">
        <v>0.0</v>
      </c>
      <c r="D29" s="1">
        <v>0.0</v>
      </c>
      <c r="E29" s="1">
        <v>0.0</v>
      </c>
      <c r="F29" s="1">
        <v>10.0</v>
      </c>
      <c r="G29" s="1">
        <v>19.0</v>
      </c>
      <c r="H29" s="1">
        <v>33.0</v>
      </c>
      <c r="I29" s="1">
        <v>33.0</v>
      </c>
      <c r="J29" s="1">
        <v>38.0</v>
      </c>
      <c r="K29" s="1">
        <v>38.0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3.0</v>
      </c>
      <c r="C30" s="1">
        <v>7.0</v>
      </c>
      <c r="D30" s="1">
        <v>0.0</v>
      </c>
      <c r="E30" s="1">
        <v>0.0</v>
      </c>
      <c r="F30" s="1">
        <v>1.0</v>
      </c>
      <c r="G30" s="1">
        <v>2.0</v>
      </c>
      <c r="H30" s="1">
        <v>14.0</v>
      </c>
      <c r="I30" s="1">
        <v>0.0</v>
      </c>
      <c r="J30" s="1">
        <v>0.0</v>
      </c>
      <c r="K30" s="1">
        <v>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27.0</v>
      </c>
      <c r="I31" s="1">
        <v>13.0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185.0</v>
      </c>
      <c r="C32" s="1">
        <v>256.0</v>
      </c>
      <c r="D32" s="1">
        <v>298.0</v>
      </c>
      <c r="E32" s="1">
        <v>272.0</v>
      </c>
      <c r="F32" s="1">
        <v>269.0</v>
      </c>
      <c r="G32" s="1">
        <v>304.0</v>
      </c>
      <c r="H32" s="1">
        <v>322.0</v>
      </c>
      <c r="I32" s="1">
        <v>417.0</v>
      </c>
      <c r="J32" s="1">
        <v>473.0</v>
      </c>
      <c r="K32" s="1">
        <v>505.0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5310.0</v>
      </c>
      <c r="C33" s="1">
        <v>5510.0</v>
      </c>
      <c r="D33" s="1">
        <v>5820.0</v>
      </c>
      <c r="E33" s="1">
        <v>5970.0</v>
      </c>
      <c r="F33" s="1">
        <v>6160.0</v>
      </c>
      <c r="G33" s="1">
        <v>6600.0</v>
      </c>
      <c r="H33" s="1">
        <v>6950.0</v>
      </c>
      <c r="I33" s="1">
        <v>7480.0</v>
      </c>
      <c r="J33" s="1">
        <v>8270.0</v>
      </c>
      <c r="K33" s="1">
        <v>8850.0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200.0</v>
      </c>
      <c r="I34" s="1">
        <v>200.0</v>
      </c>
      <c r="J34" s="1">
        <v>200.0</v>
      </c>
      <c r="K34" s="1">
        <v>200.0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200.0</v>
      </c>
      <c r="I35" s="1">
        <v>200.0</v>
      </c>
      <c r="J35" s="1">
        <v>200.0</v>
      </c>
      <c r="K35" s="1">
        <v>200.0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200.0</v>
      </c>
      <c r="C36" s="1">
        <v>202.0</v>
      </c>
      <c r="D36" s="1">
        <v>203.0</v>
      </c>
      <c r="E36" s="1">
        <v>205.0</v>
      </c>
      <c r="F36" s="1">
        <v>206.0</v>
      </c>
      <c r="G36" s="1">
        <v>207.0</v>
      </c>
      <c r="H36" s="1">
        <v>208.0</v>
      </c>
      <c r="I36" s="1">
        <v>209.0</v>
      </c>
      <c r="J36" s="1">
        <v>210.0</v>
      </c>
      <c r="K36" s="1">
        <v>210.0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305.0</v>
      </c>
      <c r="C37" s="1">
        <v>327.0</v>
      </c>
      <c r="D37" s="1">
        <v>347.0</v>
      </c>
      <c r="E37" s="1">
        <v>368.0</v>
      </c>
      <c r="F37" s="1">
        <v>390.0</v>
      </c>
      <c r="G37" s="1">
        <v>419.0</v>
      </c>
      <c r="H37" s="1">
        <v>439.0</v>
      </c>
      <c r="I37" s="1">
        <v>464.0</v>
      </c>
      <c r="J37" s="1">
        <v>493.0</v>
      </c>
      <c r="K37" s="1">
        <v>523.0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1310.0</v>
      </c>
      <c r="C38" s="1">
        <v>1450.0</v>
      </c>
      <c r="D38" s="1">
        <v>1570.0</v>
      </c>
      <c r="E38" s="1">
        <v>1700.0</v>
      </c>
      <c r="F38" s="1">
        <v>1860.0</v>
      </c>
      <c r="G38" s="1">
        <v>2080.0</v>
      </c>
      <c r="H38" s="1">
        <v>2270.0</v>
      </c>
      <c r="I38" s="1">
        <v>2600.0</v>
      </c>
      <c r="J38" s="1">
        <v>2750.0</v>
      </c>
      <c r="K38" s="1">
        <v>3030.0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-563.0</v>
      </c>
      <c r="C39" s="1">
        <v>-567.0</v>
      </c>
      <c r="D39" s="1">
        <v>-572.0</v>
      </c>
      <c r="E39" s="1">
        <v>-578.0</v>
      </c>
      <c r="F39" s="1">
        <v>-585.0</v>
      </c>
      <c r="G39" s="1">
        <v>-593.0</v>
      </c>
      <c r="H39" s="1">
        <v>-600.0</v>
      </c>
      <c r="I39" s="1">
        <v>-609.0</v>
      </c>
      <c r="J39" s="1">
        <v>-627.0</v>
      </c>
      <c r="K39" s="1">
        <v>-635.0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19.0</v>
      </c>
      <c r="C40" s="1">
        <v>-9.0</v>
      </c>
      <c r="D40" s="1">
        <v>-15.0</v>
      </c>
      <c r="E40" s="1">
        <v>20.0</v>
      </c>
      <c r="F40" s="1">
        <v>-77.0</v>
      </c>
      <c r="G40" s="1">
        <v>81.0</v>
      </c>
      <c r="H40" s="1">
        <v>220.0</v>
      </c>
      <c r="I40" s="1">
        <v>115.0</v>
      </c>
      <c r="J40" s="1">
        <v>-498.0</v>
      </c>
      <c r="K40" s="1">
        <v>-373.0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1280.0</v>
      </c>
      <c r="C41" s="1">
        <v>1400.0</v>
      </c>
      <c r="D41" s="1">
        <v>1530.0</v>
      </c>
      <c r="E41" s="1">
        <v>1710.0</v>
      </c>
      <c r="F41" s="1">
        <v>1790.0</v>
      </c>
      <c r="G41" s="1">
        <v>2190.0</v>
      </c>
      <c r="H41" s="1">
        <v>2540.0</v>
      </c>
      <c r="I41" s="1">
        <v>2780.0</v>
      </c>
      <c r="J41" s="1">
        <v>2330.0</v>
      </c>
      <c r="K41" s="1">
        <v>2750.0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1280.0</v>
      </c>
      <c r="C42" s="1">
        <v>1400.0</v>
      </c>
      <c r="D42" s="1">
        <v>1530.0</v>
      </c>
      <c r="E42" s="1">
        <v>1710.0</v>
      </c>
      <c r="F42" s="1">
        <v>1790.0</v>
      </c>
      <c r="G42" s="1">
        <v>2190.0</v>
      </c>
      <c r="H42" s="1">
        <v>2740.0</v>
      </c>
      <c r="I42" s="1">
        <v>2980.0</v>
      </c>
      <c r="J42" s="1">
        <v>2530.0</v>
      </c>
      <c r="K42" s="1">
        <v>2950.0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6580.0</v>
      </c>
      <c r="C43" s="1">
        <v>6900.0</v>
      </c>
      <c r="D43" s="1">
        <v>7360.0</v>
      </c>
      <c r="E43" s="1">
        <v>7690.0</v>
      </c>
      <c r="F43" s="1">
        <v>7950.0</v>
      </c>
      <c r="G43" s="1">
        <v>8800.0</v>
      </c>
      <c r="H43" s="1">
        <v>9690.0</v>
      </c>
      <c r="I43" s="1">
        <v>10460.0</v>
      </c>
      <c r="J43" s="1">
        <v>10800.0</v>
      </c>
      <c r="K43" s="1">
        <v>11800.0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56.0</v>
      </c>
      <c r="C45" s="1">
        <v>57.0</v>
      </c>
      <c r="D45" s="1">
        <v>58.0</v>
      </c>
      <c r="E45" s="1">
        <v>58.0</v>
      </c>
      <c r="F45" s="1">
        <v>58.0</v>
      </c>
      <c r="G45" s="1">
        <v>59.0</v>
      </c>
      <c r="H45" s="1">
        <v>59.0</v>
      </c>
      <c r="I45" s="1">
        <v>60.0</v>
      </c>
      <c r="J45" s="1">
        <v>60.0</v>
      </c>
      <c r="K45" s="1">
        <v>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56.0</v>
      </c>
      <c r="C46" s="1">
        <v>57.0</v>
      </c>
      <c r="D46" s="1">
        <v>57.0</v>
      </c>
      <c r="E46" s="1">
        <v>58.0</v>
      </c>
      <c r="F46" s="1">
        <v>58.0</v>
      </c>
      <c r="G46" s="1">
        <v>59.0</v>
      </c>
      <c r="H46" s="1">
        <v>59.0</v>
      </c>
      <c r="I46" s="1">
        <v>60.0</v>
      </c>
      <c r="J46" s="1">
        <v>60.0</v>
      </c>
      <c r="K46" s="1">
        <v>60.0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 t="s">
        <v>110</v>
      </c>
      <c r="C47" s="1" t="s">
        <v>111</v>
      </c>
      <c r="D47" s="1" t="s">
        <v>112</v>
      </c>
      <c r="E47" s="1" t="s">
        <v>113</v>
      </c>
      <c r="F47" s="1" t="s">
        <v>114</v>
      </c>
      <c r="G47" s="1" t="s">
        <v>115</v>
      </c>
      <c r="H47" s="1" t="s">
        <v>116</v>
      </c>
      <c r="I47" s="1" t="s">
        <v>117</v>
      </c>
      <c r="J47" s="1" t="s">
        <v>118</v>
      </c>
      <c r="K47" s="1" t="s">
        <v>119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120</v>
      </c>
      <c r="B48" s="1">
        <v>1270.0</v>
      </c>
      <c r="C48" s="1">
        <v>1390.0</v>
      </c>
      <c r="D48" s="1">
        <v>1520.0</v>
      </c>
      <c r="E48" s="1">
        <v>1710.0</v>
      </c>
      <c r="F48" s="1">
        <v>1780.0</v>
      </c>
      <c r="G48" s="1">
        <v>2190.0</v>
      </c>
      <c r="H48" s="1">
        <v>2530.0</v>
      </c>
      <c r="I48" s="1">
        <v>2780.0</v>
      </c>
      <c r="J48" s="1">
        <v>2320.0</v>
      </c>
      <c r="K48" s="1">
        <v>2750.0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121</v>
      </c>
      <c r="B49" s="1" t="s">
        <v>122</v>
      </c>
      <c r="C49" s="1" t="s">
        <v>123</v>
      </c>
      <c r="D49" s="1" t="s">
        <v>124</v>
      </c>
      <c r="E49" s="1" t="s">
        <v>125</v>
      </c>
      <c r="F49" s="1" t="s">
        <v>126</v>
      </c>
      <c r="G49" s="1" t="s">
        <v>127</v>
      </c>
      <c r="H49" s="1" t="s">
        <v>128</v>
      </c>
      <c r="I49" s="1" t="s">
        <v>129</v>
      </c>
      <c r="J49" s="1" t="s">
        <v>130</v>
      </c>
      <c r="K49" s="1" t="s">
        <v>131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132</v>
      </c>
      <c r="B50" s="1">
        <v>385.0</v>
      </c>
      <c r="C50" s="1">
        <v>388.0</v>
      </c>
      <c r="D50" s="1">
        <v>439.0</v>
      </c>
      <c r="E50" s="1">
        <v>439.0</v>
      </c>
      <c r="F50" s="1">
        <v>440.0</v>
      </c>
      <c r="G50" s="1">
        <v>578.0</v>
      </c>
      <c r="H50" s="1">
        <v>592.0</v>
      </c>
      <c r="I50" s="1">
        <v>543.0</v>
      </c>
      <c r="J50" s="1">
        <v>549.0</v>
      </c>
      <c r="K50" s="1">
        <v>548.0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133</v>
      </c>
      <c r="B51" s="1">
        <v>361.0</v>
      </c>
      <c r="C51" s="1">
        <v>387.0</v>
      </c>
      <c r="D51" s="1">
        <v>438.0</v>
      </c>
      <c r="E51" s="1">
        <v>439.0</v>
      </c>
      <c r="F51" s="1">
        <v>440.0</v>
      </c>
      <c r="G51" s="1">
        <v>578.0</v>
      </c>
      <c r="H51" s="1">
        <v>592.0</v>
      </c>
      <c r="I51" s="1">
        <v>543.0</v>
      </c>
      <c r="J51" s="1">
        <v>549.0</v>
      </c>
      <c r="K51" s="1">
        <v>547.0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134</v>
      </c>
      <c r="B52" s="1">
        <v>77.0</v>
      </c>
      <c r="C52" s="1">
        <v>60.0</v>
      </c>
      <c r="D52" s="1">
        <v>14.0</v>
      </c>
      <c r="E52" s="1">
        <v>73.0</v>
      </c>
      <c r="F52" s="1">
        <v>3.0</v>
      </c>
      <c r="G52" s="1">
        <v>5.0</v>
      </c>
      <c r="H52" s="1">
        <v>-7.0</v>
      </c>
      <c r="I52" s="1">
        <v>-42.0</v>
      </c>
      <c r="J52" s="1">
        <v>-31.0</v>
      </c>
      <c r="K52" s="1">
        <v>-19.0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135</v>
      </c>
      <c r="B53" s="1">
        <v>125.0</v>
      </c>
      <c r="C53" s="1">
        <v>139.0</v>
      </c>
      <c r="D53" s="1">
        <v>138.0</v>
      </c>
      <c r="E53" s="1">
        <v>86.0</v>
      </c>
      <c r="F53" s="1">
        <v>83.0</v>
      </c>
      <c r="G53" s="1">
        <v>88.0</v>
      </c>
      <c r="H53" s="1">
        <v>98.0</v>
      </c>
      <c r="I53" s="1">
        <v>72.0</v>
      </c>
      <c r="J53" s="1">
        <v>77.0</v>
      </c>
      <c r="K53" s="1">
        <v>70.0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136</v>
      </c>
      <c r="B54" s="1">
        <v>92.0</v>
      </c>
      <c r="C54" s="1">
        <v>67.0</v>
      </c>
      <c r="D54" s="1">
        <v>83.0</v>
      </c>
      <c r="E54" s="1">
        <v>115.0</v>
      </c>
      <c r="F54" s="1">
        <v>154.0</v>
      </c>
      <c r="G54" s="1">
        <v>184.0</v>
      </c>
      <c r="H54" s="1">
        <v>231.0</v>
      </c>
      <c r="I54" s="1">
        <v>360.0</v>
      </c>
      <c r="J54" s="1">
        <v>371.0</v>
      </c>
      <c r="K54" s="1">
        <v>396.0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3.0</v>
      </c>
      <c r="C55" s="1">
        <v>3.0</v>
      </c>
      <c r="D55" s="1">
        <v>3.0</v>
      </c>
      <c r="E55" s="1">
        <v>3.0</v>
      </c>
      <c r="F55" s="1">
        <v>3.0</v>
      </c>
      <c r="G55" s="1">
        <v>3.0</v>
      </c>
      <c r="H55" s="1">
        <v>3.0</v>
      </c>
      <c r="I55" s="1">
        <v>3.0</v>
      </c>
      <c r="J55" s="1">
        <v>3.0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138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1">
        <v>1850.0</v>
      </c>
      <c r="C2" s="1">
        <v>1990.0</v>
      </c>
      <c r="D2" s="1">
        <v>2150.0</v>
      </c>
      <c r="E2" s="1">
        <v>2290.0</v>
      </c>
      <c r="F2" s="1">
        <v>2440.0</v>
      </c>
      <c r="G2" s="1">
        <v>2600.0</v>
      </c>
      <c r="H2" s="1">
        <v>2680.0</v>
      </c>
      <c r="I2" s="1">
        <v>3020.0</v>
      </c>
      <c r="J2" s="1">
        <v>3370.0</v>
      </c>
      <c r="K2" s="1">
        <v>3830.0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139.0</v>
      </c>
      <c r="C3" s="1">
        <v>121.0</v>
      </c>
      <c r="D3" s="1">
        <v>131.0</v>
      </c>
      <c r="E3" s="1">
        <v>162.0</v>
      </c>
      <c r="F3" s="1">
        <v>195.0</v>
      </c>
      <c r="G3" s="1">
        <v>223.0</v>
      </c>
      <c r="H3" s="1">
        <v>227.0</v>
      </c>
      <c r="I3" s="1">
        <v>327.0</v>
      </c>
      <c r="J3" s="1">
        <v>288.0</v>
      </c>
      <c r="K3" s="1">
        <v>389.0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</v>
      </c>
      <c r="B4" s="1">
        <v>26.0</v>
      </c>
      <c r="C4" s="1">
        <v>13.0</v>
      </c>
      <c r="D4" s="1">
        <v>-4.0</v>
      </c>
      <c r="E4" s="1">
        <v>6.0</v>
      </c>
      <c r="F4" s="1">
        <v>-54.0</v>
      </c>
      <c r="G4" s="1">
        <v>14.0</v>
      </c>
      <c r="H4" s="1">
        <v>-4.0</v>
      </c>
      <c r="I4" s="1">
        <v>17.0</v>
      </c>
      <c r="J4" s="1">
        <v>-115.0</v>
      </c>
      <c r="K4" s="1">
        <v>-3.0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</v>
      </c>
      <c r="B5" s="1">
        <v>8.0</v>
      </c>
      <c r="C5" s="1">
        <v>7.0</v>
      </c>
      <c r="D5" s="1">
        <v>8.0</v>
      </c>
      <c r="E5" s="1">
        <v>10.0</v>
      </c>
      <c r="F5" s="1">
        <v>9.0</v>
      </c>
      <c r="G5" s="1">
        <v>12.0</v>
      </c>
      <c r="H5" s="1">
        <v>17.0</v>
      </c>
      <c r="I5" s="1">
        <v>17.0</v>
      </c>
      <c r="J5" s="1">
        <v>11.0</v>
      </c>
      <c r="K5" s="1">
        <v>19.0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</v>
      </c>
      <c r="B6" s="1">
        <v>2029.0</v>
      </c>
      <c r="C6" s="1">
        <v>2130.0</v>
      </c>
      <c r="D6" s="1">
        <v>2280.0</v>
      </c>
      <c r="E6" s="1">
        <v>2470.0</v>
      </c>
      <c r="F6" s="1">
        <v>2590.0</v>
      </c>
      <c r="G6" s="1">
        <v>2850.0</v>
      </c>
      <c r="H6" s="1">
        <v>2920.0</v>
      </c>
      <c r="I6" s="1">
        <v>3380.0</v>
      </c>
      <c r="J6" s="1">
        <v>3560.0</v>
      </c>
      <c r="K6" s="1">
        <v>4230.0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</v>
      </c>
      <c r="B7" s="1">
        <v>1160.0</v>
      </c>
      <c r="C7" s="1">
        <v>1150.0</v>
      </c>
      <c r="D7" s="1">
        <v>1230.0</v>
      </c>
      <c r="E7" s="1">
        <v>1350.0</v>
      </c>
      <c r="F7" s="1">
        <v>1500.0</v>
      </c>
      <c r="G7" s="1">
        <v>1550.0</v>
      </c>
      <c r="H7" s="1">
        <v>1640.0</v>
      </c>
      <c r="I7" s="1">
        <v>1810.0</v>
      </c>
      <c r="J7" s="1">
        <v>2110.0</v>
      </c>
      <c r="K7" s="1">
        <v>2480.0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</v>
      </c>
      <c r="B8" s="1">
        <v>624.0</v>
      </c>
      <c r="C8" s="1">
        <v>690.0</v>
      </c>
      <c r="D8" s="1">
        <v>764.0</v>
      </c>
      <c r="E8" s="1">
        <v>469.0</v>
      </c>
      <c r="F8" s="1">
        <v>495.0</v>
      </c>
      <c r="G8" s="1">
        <v>536.0</v>
      </c>
      <c r="H8" s="1">
        <v>560.0</v>
      </c>
      <c r="I8" s="1">
        <v>626.0</v>
      </c>
      <c r="J8" s="1">
        <v>706.0</v>
      </c>
      <c r="K8" s="1">
        <v>796.0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146</v>
      </c>
      <c r="B9" s="1">
        <v>0.0</v>
      </c>
      <c r="C9" s="1">
        <v>0.0</v>
      </c>
      <c r="D9" s="1">
        <v>0.0</v>
      </c>
      <c r="E9" s="1">
        <v>36.0</v>
      </c>
      <c r="F9" s="1">
        <v>25.0</v>
      </c>
      <c r="G9" s="1">
        <v>41.0</v>
      </c>
      <c r="H9" s="1">
        <v>37.0</v>
      </c>
      <c r="I9" s="1">
        <v>37.0</v>
      </c>
      <c r="J9" s="1">
        <v>40.0</v>
      </c>
      <c r="K9" s="1">
        <v>39.0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147</v>
      </c>
      <c r="B10" s="1">
        <v>33.0</v>
      </c>
      <c r="C10" s="1">
        <v>38.0</v>
      </c>
      <c r="D10" s="1">
        <v>42.0</v>
      </c>
      <c r="E10" s="1">
        <v>333.0</v>
      </c>
      <c r="F10" s="1">
        <v>331.0</v>
      </c>
      <c r="G10" s="1">
        <v>347.0</v>
      </c>
      <c r="H10" s="1">
        <v>355.0</v>
      </c>
      <c r="I10" s="1">
        <v>367.0</v>
      </c>
      <c r="J10" s="1">
        <v>391.0</v>
      </c>
      <c r="K10" s="1">
        <v>425.0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</v>
      </c>
      <c r="B11" s="1">
        <v>1820.0</v>
      </c>
      <c r="C11" s="1">
        <v>1880.0</v>
      </c>
      <c r="D11" s="1">
        <v>2040.0</v>
      </c>
      <c r="E11" s="1">
        <v>2180.0</v>
      </c>
      <c r="F11" s="1">
        <v>2350.0</v>
      </c>
      <c r="G11" s="1">
        <v>2480.0</v>
      </c>
      <c r="H11" s="1">
        <v>2590.0</v>
      </c>
      <c r="I11" s="1">
        <v>2840.0</v>
      </c>
      <c r="J11" s="1">
        <v>3250.0</v>
      </c>
      <c r="K11" s="1">
        <v>3740.0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</v>
      </c>
      <c r="B12" s="1">
        <v>211.0</v>
      </c>
      <c r="C12" s="1">
        <v>255.0</v>
      </c>
      <c r="D12" s="1">
        <v>243.0</v>
      </c>
      <c r="E12" s="1">
        <v>286.0</v>
      </c>
      <c r="F12" s="1">
        <v>236.0</v>
      </c>
      <c r="G12" s="1">
        <v>370.0</v>
      </c>
      <c r="H12" s="1">
        <v>334.0</v>
      </c>
      <c r="I12" s="1">
        <v>535.0</v>
      </c>
      <c r="J12" s="1">
        <v>309.0</v>
      </c>
      <c r="K12" s="1">
        <v>488.0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</v>
      </c>
      <c r="B13" s="1">
        <v>-22.0</v>
      </c>
      <c r="C13" s="1">
        <v>-22.0</v>
      </c>
      <c r="D13" s="1">
        <v>-22.0</v>
      </c>
      <c r="E13" s="1">
        <v>-24.0</v>
      </c>
      <c r="F13" s="1">
        <v>-24.0</v>
      </c>
      <c r="G13" s="1">
        <v>-33.0</v>
      </c>
      <c r="H13" s="1">
        <v>-30.0</v>
      </c>
      <c r="I13" s="1">
        <v>-29.0</v>
      </c>
      <c r="J13" s="1">
        <v>-28.0</v>
      </c>
      <c r="K13" s="1">
        <v>-28.0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151</v>
      </c>
      <c r="B14" s="1">
        <v>189.0</v>
      </c>
      <c r="C14" s="1">
        <v>232.0</v>
      </c>
      <c r="D14" s="1">
        <v>220.0</v>
      </c>
      <c r="E14" s="1">
        <v>262.0</v>
      </c>
      <c r="F14" s="1">
        <v>212.0</v>
      </c>
      <c r="G14" s="1">
        <v>336.0</v>
      </c>
      <c r="H14" s="1">
        <v>303.0</v>
      </c>
      <c r="I14" s="1">
        <v>505.0</v>
      </c>
      <c r="J14" s="1">
        <v>280.0</v>
      </c>
      <c r="K14" s="1">
        <v>459.0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152</v>
      </c>
      <c r="B15" s="1">
        <v>8.0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153</v>
      </c>
      <c r="B16" s="1">
        <v>-6.0</v>
      </c>
      <c r="C16" s="1">
        <v>42.0</v>
      </c>
      <c r="D16" s="1">
        <v>-7.0</v>
      </c>
      <c r="E16" s="1">
        <v>0.0</v>
      </c>
      <c r="F16" s="1">
        <v>0.0</v>
      </c>
      <c r="G16" s="1">
        <v>37.0</v>
      </c>
      <c r="H16" s="1">
        <v>-32.0</v>
      </c>
      <c r="I16" s="1">
        <v>-5.0</v>
      </c>
      <c r="J16" s="1">
        <v>0.0</v>
      </c>
      <c r="K16" s="1">
        <v>-60.0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154</v>
      </c>
      <c r="B17" s="1">
        <v>197.0</v>
      </c>
      <c r="C17" s="1">
        <v>233.0</v>
      </c>
      <c r="D17" s="1">
        <v>220.0</v>
      </c>
      <c r="E17" s="1">
        <v>262.0</v>
      </c>
      <c r="F17" s="1">
        <v>212.0</v>
      </c>
      <c r="G17" s="1">
        <v>336.0</v>
      </c>
      <c r="H17" s="1">
        <v>303.0</v>
      </c>
      <c r="I17" s="1">
        <v>505.0</v>
      </c>
      <c r="J17" s="1">
        <v>280.0</v>
      </c>
      <c r="K17" s="1">
        <v>458.0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155</v>
      </c>
      <c r="B18" s="1">
        <v>55.0</v>
      </c>
      <c r="C18" s="1">
        <v>66.0</v>
      </c>
      <c r="D18" s="1">
        <v>61.0</v>
      </c>
      <c r="E18" s="1">
        <v>93.0</v>
      </c>
      <c r="F18" s="1">
        <v>32.0</v>
      </c>
      <c r="G18" s="1">
        <v>64.0</v>
      </c>
      <c r="H18" s="1">
        <v>56.0</v>
      </c>
      <c r="I18" s="1">
        <v>101.0</v>
      </c>
      <c r="J18" s="1">
        <v>55.0</v>
      </c>
      <c r="K18" s="1">
        <v>93.0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156</v>
      </c>
      <c r="B19" s="1">
        <v>142.0</v>
      </c>
      <c r="C19" s="1">
        <v>166.0</v>
      </c>
      <c r="D19" s="1">
        <v>158.0</v>
      </c>
      <c r="E19" s="1">
        <v>169.0</v>
      </c>
      <c r="F19" s="1">
        <v>179.0</v>
      </c>
      <c r="G19" s="1">
        <v>272.0</v>
      </c>
      <c r="H19" s="1">
        <v>246.0</v>
      </c>
      <c r="I19" s="1">
        <v>404.0</v>
      </c>
      <c r="J19" s="1">
        <v>225.0</v>
      </c>
      <c r="K19" s="1">
        <v>365.0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157</v>
      </c>
      <c r="B20" s="1">
        <v>142.0</v>
      </c>
      <c r="C20" s="1">
        <v>166.0</v>
      </c>
      <c r="D20" s="1">
        <v>158.0</v>
      </c>
      <c r="E20" s="1">
        <v>169.0</v>
      </c>
      <c r="F20" s="1">
        <v>179.0</v>
      </c>
      <c r="G20" s="1">
        <v>272.0</v>
      </c>
      <c r="H20" s="1">
        <v>246.0</v>
      </c>
      <c r="I20" s="1">
        <v>404.0</v>
      </c>
      <c r="J20" s="1">
        <v>225.0</v>
      </c>
      <c r="K20" s="1">
        <v>365.0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158</v>
      </c>
      <c r="B21" s="1">
        <v>142.0</v>
      </c>
      <c r="C21" s="1">
        <v>166.0</v>
      </c>
      <c r="D21" s="1">
        <v>158.0</v>
      </c>
      <c r="E21" s="1">
        <v>169.0</v>
      </c>
      <c r="F21" s="1">
        <v>179.0</v>
      </c>
      <c r="G21" s="1">
        <v>272.0</v>
      </c>
      <c r="H21" s="1">
        <v>246.0</v>
      </c>
      <c r="I21" s="1">
        <v>404.0</v>
      </c>
      <c r="J21" s="1">
        <v>225.0</v>
      </c>
      <c r="K21" s="1">
        <v>365.0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159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9.0</v>
      </c>
      <c r="J22" s="1">
        <v>9.0</v>
      </c>
      <c r="K22" s="1">
        <v>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160</v>
      </c>
      <c r="B23" s="1">
        <v>142.0</v>
      </c>
      <c r="C23" s="1">
        <v>166.0</v>
      </c>
      <c r="D23" s="1">
        <v>158.0</v>
      </c>
      <c r="E23" s="1">
        <v>169.0</v>
      </c>
      <c r="F23" s="1">
        <v>179.0</v>
      </c>
      <c r="G23" s="1">
        <v>272.0</v>
      </c>
      <c r="H23" s="1">
        <v>246.0</v>
      </c>
      <c r="I23" s="1">
        <v>394.0</v>
      </c>
      <c r="J23" s="1">
        <v>216.0</v>
      </c>
      <c r="K23" s="1">
        <v>356.0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161</v>
      </c>
      <c r="B24" s="1">
        <v>142.0</v>
      </c>
      <c r="C24" s="1">
        <v>166.0</v>
      </c>
      <c r="D24" s="1">
        <v>158.0</v>
      </c>
      <c r="E24" s="1">
        <v>169.0</v>
      </c>
      <c r="F24" s="1">
        <v>179.0</v>
      </c>
      <c r="G24" s="1">
        <v>272.0</v>
      </c>
      <c r="H24" s="1">
        <v>246.0</v>
      </c>
      <c r="I24" s="1">
        <v>394.0</v>
      </c>
      <c r="J24" s="1">
        <v>216.0</v>
      </c>
      <c r="K24" s="1">
        <v>356.0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163</v>
      </c>
      <c r="B26" s="1" t="s">
        <v>164</v>
      </c>
      <c r="C26" s="1" t="s">
        <v>165</v>
      </c>
      <c r="D26" s="1" t="s">
        <v>166</v>
      </c>
      <c r="E26" s="1" t="s">
        <v>167</v>
      </c>
      <c r="F26" s="1" t="s">
        <v>168</v>
      </c>
      <c r="G26" s="1" t="s">
        <v>169</v>
      </c>
      <c r="H26" s="1" t="s">
        <v>170</v>
      </c>
      <c r="I26" s="1" t="s">
        <v>171</v>
      </c>
      <c r="J26" s="1" t="s">
        <v>172</v>
      </c>
      <c r="K26" s="1" t="s">
        <v>173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174</v>
      </c>
      <c r="B27" s="1" t="s">
        <v>164</v>
      </c>
      <c r="C27" s="1" t="s">
        <v>165</v>
      </c>
      <c r="D27" s="1" t="s">
        <v>166</v>
      </c>
      <c r="E27" s="1" t="s">
        <v>167</v>
      </c>
      <c r="F27" s="1" t="s">
        <v>168</v>
      </c>
      <c r="G27" s="1" t="s">
        <v>169</v>
      </c>
      <c r="H27" s="1" t="s">
        <v>170</v>
      </c>
      <c r="I27" s="1" t="s">
        <v>171</v>
      </c>
      <c r="J27" s="1" t="s">
        <v>172</v>
      </c>
      <c r="K27" s="1" t="s">
        <v>173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175</v>
      </c>
      <c r="B28" s="1">
        <v>56.0</v>
      </c>
      <c r="C28" s="1">
        <v>57.0</v>
      </c>
      <c r="D28" s="1">
        <v>57.0</v>
      </c>
      <c r="E28" s="1">
        <v>58.0</v>
      </c>
      <c r="F28" s="1">
        <v>58.0</v>
      </c>
      <c r="G28" s="1">
        <v>59.0</v>
      </c>
      <c r="H28" s="1">
        <v>59.0</v>
      </c>
      <c r="I28" s="1">
        <v>60.0</v>
      </c>
      <c r="J28" s="1">
        <v>60.0</v>
      </c>
      <c r="K28" s="1">
        <v>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176</v>
      </c>
      <c r="B29" s="1" t="s">
        <v>177</v>
      </c>
      <c r="C29" s="1" t="s">
        <v>178</v>
      </c>
      <c r="D29" s="1" t="s">
        <v>179</v>
      </c>
      <c r="E29" s="1" t="s">
        <v>180</v>
      </c>
      <c r="F29" s="1">
        <v>3.0</v>
      </c>
      <c r="G29" s="1" t="s">
        <v>181</v>
      </c>
      <c r="H29" s="1" t="s">
        <v>182</v>
      </c>
      <c r="I29" s="1" t="s">
        <v>183</v>
      </c>
      <c r="J29" s="1" t="s">
        <v>184</v>
      </c>
      <c r="K29" s="1" t="s">
        <v>185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186</v>
      </c>
      <c r="B30" s="1" t="s">
        <v>177</v>
      </c>
      <c r="C30" s="1" t="s">
        <v>178</v>
      </c>
      <c r="D30" s="1" t="s">
        <v>179</v>
      </c>
      <c r="E30" s="1" t="s">
        <v>180</v>
      </c>
      <c r="F30" s="1">
        <v>3.0</v>
      </c>
      <c r="G30" s="1" t="s">
        <v>181</v>
      </c>
      <c r="H30" s="1" t="s">
        <v>182</v>
      </c>
      <c r="I30" s="1" t="s">
        <v>183</v>
      </c>
      <c r="J30" s="1" t="s">
        <v>184</v>
      </c>
      <c r="K30" s="1" t="s">
        <v>185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187</v>
      </c>
      <c r="B31" s="1">
        <v>57.0</v>
      </c>
      <c r="C31" s="1">
        <v>58.0</v>
      </c>
      <c r="D31" s="1">
        <v>58.0</v>
      </c>
      <c r="E31" s="1">
        <v>59.0</v>
      </c>
      <c r="F31" s="1">
        <v>59.0</v>
      </c>
      <c r="G31" s="1">
        <v>60.0</v>
      </c>
      <c r="H31" s="1">
        <v>60.0</v>
      </c>
      <c r="I31" s="1">
        <v>60.0</v>
      </c>
      <c r="J31" s="1">
        <v>60.0</v>
      </c>
      <c r="K31" s="1">
        <v>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188</v>
      </c>
      <c r="B32" s="1" t="s">
        <v>189</v>
      </c>
      <c r="C32" s="1" t="s">
        <v>190</v>
      </c>
      <c r="D32" s="1" t="s">
        <v>191</v>
      </c>
      <c r="E32" s="1" t="s">
        <v>192</v>
      </c>
      <c r="F32" s="1" t="s">
        <v>193</v>
      </c>
      <c r="G32" s="1" t="s">
        <v>194</v>
      </c>
      <c r="H32" s="1" t="s">
        <v>195</v>
      </c>
      <c r="I32" s="1" t="s">
        <v>196</v>
      </c>
      <c r="J32" s="1" t="s">
        <v>165</v>
      </c>
      <c r="K32" s="1" t="s">
        <v>197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198</v>
      </c>
      <c r="B33" s="1" t="s">
        <v>199</v>
      </c>
      <c r="C33" s="1" t="s">
        <v>200</v>
      </c>
      <c r="D33" s="1" t="s">
        <v>201</v>
      </c>
      <c r="E33" s="1" t="s">
        <v>202</v>
      </c>
      <c r="F33" s="1" t="s">
        <v>203</v>
      </c>
      <c r="G33" s="1" t="s">
        <v>204</v>
      </c>
      <c r="H33" s="1" t="s">
        <v>205</v>
      </c>
      <c r="I33" s="1" t="s">
        <v>206</v>
      </c>
      <c r="J33" s="1" t="s">
        <v>207</v>
      </c>
      <c r="K33" s="1" t="s">
        <v>208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209</v>
      </c>
      <c r="B34" s="1" t="s">
        <v>210</v>
      </c>
      <c r="C34" s="1" t="s">
        <v>211</v>
      </c>
      <c r="D34" s="1" t="s">
        <v>212</v>
      </c>
      <c r="E34" s="1" t="s">
        <v>213</v>
      </c>
      <c r="F34" s="1" t="s">
        <v>214</v>
      </c>
      <c r="G34" s="1" t="s">
        <v>215</v>
      </c>
      <c r="H34" s="1" t="s">
        <v>216</v>
      </c>
      <c r="I34" s="1" t="s">
        <v>217</v>
      </c>
      <c r="J34" s="1" t="s">
        <v>218</v>
      </c>
      <c r="K34" s="1" t="s">
        <v>219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220</v>
      </c>
      <c r="B35" s="1" t="s">
        <v>221</v>
      </c>
      <c r="C35" s="1" t="s">
        <v>222</v>
      </c>
      <c r="D35" s="1" t="s">
        <v>223</v>
      </c>
      <c r="E35" s="1" t="s">
        <v>224</v>
      </c>
      <c r="F35" s="1" t="s">
        <v>225</v>
      </c>
      <c r="G35" s="1" t="s">
        <v>226</v>
      </c>
      <c r="H35" s="1" t="s">
        <v>227</v>
      </c>
      <c r="I35" s="1" t="s">
        <v>228</v>
      </c>
      <c r="J35" s="1" t="s">
        <v>229</v>
      </c>
      <c r="K35" s="1" t="s">
        <v>230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231</v>
      </c>
      <c r="B37" s="1">
        <v>257.0</v>
      </c>
      <c r="C37" s="1">
        <v>314.0</v>
      </c>
      <c r="D37" s="1">
        <v>304.0</v>
      </c>
      <c r="E37" s="1">
        <v>338.0</v>
      </c>
      <c r="F37" s="1">
        <v>281.0</v>
      </c>
      <c r="G37" s="1">
        <v>425.0</v>
      </c>
      <c r="H37" s="1">
        <v>393.0</v>
      </c>
      <c r="I37" s="1">
        <v>590.0</v>
      </c>
      <c r="J37" s="1">
        <v>351.0</v>
      </c>
      <c r="K37" s="1">
        <v>518.0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232</v>
      </c>
      <c r="B38" s="1">
        <v>211.0</v>
      </c>
      <c r="C38" s="1">
        <v>255.0</v>
      </c>
      <c r="D38" s="1">
        <v>243.0</v>
      </c>
      <c r="E38" s="1">
        <v>286.0</v>
      </c>
      <c r="F38" s="1">
        <v>236.0</v>
      </c>
      <c r="G38" s="1">
        <v>370.0</v>
      </c>
      <c r="H38" s="1">
        <v>334.0</v>
      </c>
      <c r="I38" s="1">
        <v>535.0</v>
      </c>
      <c r="J38" s="1">
        <v>309.0</v>
      </c>
      <c r="K38" s="1">
        <v>488.0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233</v>
      </c>
      <c r="B39" s="1">
        <v>211.0</v>
      </c>
      <c r="C39" s="1">
        <v>255.0</v>
      </c>
      <c r="D39" s="1">
        <v>243.0</v>
      </c>
      <c r="E39" s="1">
        <v>286.0</v>
      </c>
      <c r="F39" s="1">
        <v>236.0</v>
      </c>
      <c r="G39" s="1">
        <v>370.0</v>
      </c>
      <c r="H39" s="1">
        <v>334.0</v>
      </c>
      <c r="I39" s="1">
        <v>535.0</v>
      </c>
      <c r="J39" s="1">
        <v>309.0</v>
      </c>
      <c r="K39" s="1">
        <v>488.0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234</v>
      </c>
      <c r="B40" s="1">
        <v>272.0</v>
      </c>
      <c r="C40" s="1">
        <v>332.0</v>
      </c>
      <c r="D40" s="1">
        <v>322.0</v>
      </c>
      <c r="E40" s="1">
        <v>349.0</v>
      </c>
      <c r="F40" s="1">
        <v>291.0</v>
      </c>
      <c r="G40" s="1">
        <v>436.0</v>
      </c>
      <c r="H40" s="1">
        <v>406.0</v>
      </c>
      <c r="I40" s="1">
        <v>599.0</v>
      </c>
      <c r="J40" s="1">
        <v>361.0</v>
      </c>
      <c r="K40" s="1">
        <v>527.0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235</v>
      </c>
      <c r="B41" s="1">
        <v>2029.0</v>
      </c>
      <c r="C41" s="1">
        <v>2130.0</v>
      </c>
      <c r="D41" s="1">
        <v>2280.0</v>
      </c>
      <c r="E41" s="1">
        <v>2470.0</v>
      </c>
      <c r="F41" s="1">
        <v>2590.0</v>
      </c>
      <c r="G41" s="1">
        <v>2850.0</v>
      </c>
      <c r="H41" s="1">
        <v>2920.0</v>
      </c>
      <c r="I41" s="1">
        <v>3380.0</v>
      </c>
      <c r="J41" s="1">
        <v>3560.0</v>
      </c>
      <c r="K41" s="1">
        <v>4230.0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236</v>
      </c>
      <c r="B42" s="1" t="s">
        <v>237</v>
      </c>
      <c r="C42" s="1" t="s">
        <v>238</v>
      </c>
      <c r="D42" s="1" t="s">
        <v>239</v>
      </c>
      <c r="E42" s="1" t="s">
        <v>240</v>
      </c>
      <c r="F42" s="1" t="s">
        <v>241</v>
      </c>
      <c r="G42" s="1" t="s">
        <v>242</v>
      </c>
      <c r="H42" s="1" t="s">
        <v>243</v>
      </c>
      <c r="I42" s="1" t="s">
        <v>244</v>
      </c>
      <c r="J42" s="1" t="s">
        <v>245</v>
      </c>
      <c r="K42" s="1" t="s">
        <v>246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247</v>
      </c>
      <c r="B43" s="1">
        <v>28.0</v>
      </c>
      <c r="C43" s="1">
        <v>45.0</v>
      </c>
      <c r="D43" s="1">
        <v>48.0</v>
      </c>
      <c r="E43" s="1">
        <v>62.0</v>
      </c>
      <c r="F43" s="1">
        <v>35.0</v>
      </c>
      <c r="G43" s="1">
        <v>60.0</v>
      </c>
      <c r="H43" s="1">
        <v>60.0</v>
      </c>
      <c r="I43" s="1">
        <v>87.0</v>
      </c>
      <c r="J43" s="1">
        <v>78.0</v>
      </c>
      <c r="K43" s="1">
        <v>94.0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248</v>
      </c>
      <c r="B44" s="1">
        <v>28.0</v>
      </c>
      <c r="C44" s="1">
        <v>45.0</v>
      </c>
      <c r="D44" s="1">
        <v>48.0</v>
      </c>
      <c r="E44" s="1">
        <v>62.0</v>
      </c>
      <c r="F44" s="1">
        <v>35.0</v>
      </c>
      <c r="G44" s="1">
        <v>60.0</v>
      </c>
      <c r="H44" s="1">
        <v>60.0</v>
      </c>
      <c r="I44" s="1">
        <v>87.0</v>
      </c>
      <c r="J44" s="1">
        <v>78.0</v>
      </c>
      <c r="K44" s="1">
        <v>94.0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249</v>
      </c>
      <c r="B45" s="1">
        <v>26.0</v>
      </c>
      <c r="C45" s="1">
        <v>21.0</v>
      </c>
      <c r="D45" s="1">
        <v>12.0</v>
      </c>
      <c r="E45" s="1">
        <v>30.0</v>
      </c>
      <c r="F45" s="1">
        <v>-2.0</v>
      </c>
      <c r="G45" s="1">
        <v>4.0</v>
      </c>
      <c r="H45" s="1">
        <v>-3.0</v>
      </c>
      <c r="I45" s="1">
        <v>14.0</v>
      </c>
      <c r="J45" s="1">
        <v>-23.0</v>
      </c>
      <c r="K45" s="1">
        <v>-84.0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250</v>
      </c>
      <c r="B46" s="1">
        <v>26.0</v>
      </c>
      <c r="C46" s="1">
        <v>21.0</v>
      </c>
      <c r="D46" s="1">
        <v>12.0</v>
      </c>
      <c r="E46" s="1">
        <v>30.0</v>
      </c>
      <c r="F46" s="1">
        <v>-2.0</v>
      </c>
      <c r="G46" s="1">
        <v>4.0</v>
      </c>
      <c r="H46" s="1">
        <v>-3.0</v>
      </c>
      <c r="I46" s="1">
        <v>14.0</v>
      </c>
      <c r="J46" s="1">
        <v>-23.0</v>
      </c>
      <c r="K46" s="1">
        <v>-84.0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251</v>
      </c>
      <c r="B47" s="1">
        <v>118.0</v>
      </c>
      <c r="C47" s="1">
        <v>145.0</v>
      </c>
      <c r="D47" s="1">
        <v>138.0</v>
      </c>
      <c r="E47" s="1">
        <v>164.0</v>
      </c>
      <c r="F47" s="1">
        <v>132.0</v>
      </c>
      <c r="G47" s="1">
        <v>210.0</v>
      </c>
      <c r="H47" s="1">
        <v>190.0</v>
      </c>
      <c r="I47" s="1">
        <v>316.0</v>
      </c>
      <c r="J47" s="1">
        <v>175.0</v>
      </c>
      <c r="K47" s="1">
        <v>287.0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252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1.0</v>
      </c>
      <c r="H48" s="1">
        <v>1.0</v>
      </c>
      <c r="I48" s="1">
        <v>3.0</v>
      </c>
      <c r="J48" s="1">
        <v>4.0</v>
      </c>
      <c r="K48" s="1">
        <v>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253</v>
      </c>
      <c r="B49" s="1">
        <v>-70.0</v>
      </c>
      <c r="C49" s="1">
        <v>4.0</v>
      </c>
      <c r="D49" s="1">
        <v>1.0</v>
      </c>
      <c r="E49" s="1">
        <v>-4.0</v>
      </c>
      <c r="F49" s="1">
        <v>-8.0</v>
      </c>
      <c r="G49" s="1">
        <v>-5.0</v>
      </c>
      <c r="H49" s="1">
        <v>-7.0</v>
      </c>
      <c r="I49" s="1">
        <v>-11.0</v>
      </c>
      <c r="J49" s="1">
        <v>-10.0</v>
      </c>
      <c r="K49" s="1">
        <v>-4.0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254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255</v>
      </c>
      <c r="B51" s="1">
        <v>0.0</v>
      </c>
      <c r="C51" s="1">
        <v>0.0</v>
      </c>
      <c r="D51" s="1">
        <v>0.0</v>
      </c>
      <c r="E51" s="1">
        <v>36.0</v>
      </c>
      <c r="F51" s="1">
        <v>25.0</v>
      </c>
      <c r="G51" s="1">
        <v>30.0</v>
      </c>
      <c r="H51" s="1">
        <v>25.0</v>
      </c>
      <c r="I51" s="1">
        <v>28.0</v>
      </c>
      <c r="J51" s="1">
        <v>31.0</v>
      </c>
      <c r="K51" s="1">
        <v>30.0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256</v>
      </c>
      <c r="B52" s="1">
        <v>15.0</v>
      </c>
      <c r="C52" s="1">
        <v>17.0</v>
      </c>
      <c r="D52" s="1">
        <v>17.0</v>
      </c>
      <c r="E52" s="1">
        <v>10.0</v>
      </c>
      <c r="F52" s="1">
        <v>10.0</v>
      </c>
      <c r="G52" s="1">
        <v>11.0</v>
      </c>
      <c r="H52" s="1">
        <v>12.0</v>
      </c>
      <c r="I52" s="1">
        <v>9.0</v>
      </c>
      <c r="J52" s="1">
        <v>9.0</v>
      </c>
      <c r="K52" s="1">
        <v>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257</v>
      </c>
      <c r="B53" s="1">
        <v>7.0</v>
      </c>
      <c r="C53" s="1">
        <v>8.0</v>
      </c>
      <c r="D53" s="1">
        <v>7.0</v>
      </c>
      <c r="E53" s="1">
        <v>4.0</v>
      </c>
      <c r="F53" s="1">
        <v>4.0</v>
      </c>
      <c r="G53" s="1">
        <v>5.0</v>
      </c>
      <c r="H53" s="1">
        <v>5.0</v>
      </c>
      <c r="I53" s="1">
        <v>3.0</v>
      </c>
      <c r="J53" s="1">
        <v>4.0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258</v>
      </c>
      <c r="B54" s="1">
        <v>8.0</v>
      </c>
      <c r="C54" s="1">
        <v>9.0</v>
      </c>
      <c r="D54" s="1">
        <v>9.0</v>
      </c>
      <c r="E54" s="1">
        <v>6.0</v>
      </c>
      <c r="F54" s="1">
        <v>5.0</v>
      </c>
      <c r="G54" s="1">
        <v>5.0</v>
      </c>
      <c r="H54" s="1">
        <v>7.0</v>
      </c>
      <c r="I54" s="1">
        <v>5.0</v>
      </c>
      <c r="J54" s="1">
        <v>5.0</v>
      </c>
      <c r="K54" s="1">
        <v>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259</v>
      </c>
      <c r="B55" s="1">
        <v>18.0</v>
      </c>
      <c r="C55" s="1">
        <v>23.0</v>
      </c>
      <c r="D55" s="1">
        <v>30.0</v>
      </c>
      <c r="E55" s="1">
        <v>31.0</v>
      </c>
      <c r="F55" s="1">
        <v>19.0</v>
      </c>
      <c r="G55" s="1">
        <v>24.0</v>
      </c>
      <c r="H55" s="1">
        <v>19.0</v>
      </c>
      <c r="I55" s="1">
        <v>22.0</v>
      </c>
      <c r="J55" s="1">
        <v>23.0</v>
      </c>
      <c r="K55" s="1">
        <v>23.0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260</v>
      </c>
      <c r="B56" s="1">
        <v>18.0</v>
      </c>
      <c r="C56" s="1">
        <v>23.0</v>
      </c>
      <c r="D56" s="1">
        <v>30.0</v>
      </c>
      <c r="E56" s="1">
        <v>31.0</v>
      </c>
      <c r="F56" s="1">
        <v>19.0</v>
      </c>
      <c r="G56" s="1">
        <v>24.0</v>
      </c>
      <c r="H56" s="1">
        <v>19.0</v>
      </c>
      <c r="I56" s="1">
        <v>22.0</v>
      </c>
      <c r="J56" s="1">
        <v>23.0</v>
      </c>
      <c r="K56" s="1">
        <v>23.0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262</v>
      </c>
      <c r="B3" s="1" t="s">
        <v>263</v>
      </c>
      <c r="C3" s="1" t="s">
        <v>264</v>
      </c>
      <c r="D3" s="1" t="s">
        <v>265</v>
      </c>
      <c r="E3" s="1" t="s">
        <v>191</v>
      </c>
      <c r="F3" s="1" t="s">
        <v>266</v>
      </c>
      <c r="G3" s="1" t="s">
        <v>202</v>
      </c>
      <c r="H3" s="1" t="s">
        <v>267</v>
      </c>
      <c r="I3" s="1" t="s">
        <v>268</v>
      </c>
      <c r="J3" s="1" t="s">
        <v>269</v>
      </c>
      <c r="K3" s="1" t="s">
        <v>179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270</v>
      </c>
      <c r="B4" s="1" t="s">
        <v>271</v>
      </c>
      <c r="C4" s="1" t="s">
        <v>272</v>
      </c>
      <c r="D4" s="1" t="s">
        <v>273</v>
      </c>
      <c r="E4" s="1" t="s">
        <v>274</v>
      </c>
      <c r="F4" s="1" t="s">
        <v>275</v>
      </c>
      <c r="G4" s="1" t="s">
        <v>276</v>
      </c>
      <c r="H4" s="1" t="s">
        <v>277</v>
      </c>
      <c r="I4" s="1" t="s">
        <v>278</v>
      </c>
      <c r="J4" s="1" t="s">
        <v>279</v>
      </c>
      <c r="K4" s="1" t="s">
        <v>272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280</v>
      </c>
      <c r="B5" s="1" t="s">
        <v>281</v>
      </c>
      <c r="C5" s="1" t="s">
        <v>282</v>
      </c>
      <c r="D5" s="1" t="s">
        <v>283</v>
      </c>
      <c r="E5" s="1" t="s">
        <v>284</v>
      </c>
      <c r="F5" s="1" t="s">
        <v>285</v>
      </c>
      <c r="G5" s="1" t="s">
        <v>286</v>
      </c>
      <c r="H5" s="1" t="s">
        <v>287</v>
      </c>
      <c r="I5" s="1" t="s">
        <v>288</v>
      </c>
      <c r="J5" s="1" t="s">
        <v>289</v>
      </c>
      <c r="K5" s="1" t="s">
        <v>290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291</v>
      </c>
      <c r="B6" s="1" t="s">
        <v>281</v>
      </c>
      <c r="C6" s="1" t="s">
        <v>282</v>
      </c>
      <c r="D6" s="1" t="s">
        <v>283</v>
      </c>
      <c r="E6" s="1" t="s">
        <v>284</v>
      </c>
      <c r="F6" s="1" t="s">
        <v>285</v>
      </c>
      <c r="G6" s="1" t="s">
        <v>286</v>
      </c>
      <c r="H6" s="1" t="s">
        <v>284</v>
      </c>
      <c r="I6" s="1" t="s">
        <v>292</v>
      </c>
      <c r="J6" s="1" t="s">
        <v>293</v>
      </c>
      <c r="K6" s="1" t="s">
        <v>294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296</v>
      </c>
      <c r="B8" s="1" t="s">
        <v>297</v>
      </c>
      <c r="C8" s="1" t="s">
        <v>298</v>
      </c>
      <c r="D8" s="1" t="s">
        <v>299</v>
      </c>
      <c r="E8" s="1" t="s">
        <v>300</v>
      </c>
      <c r="F8" s="1" t="s">
        <v>301</v>
      </c>
      <c r="G8" s="1" t="s">
        <v>302</v>
      </c>
      <c r="H8" s="1" t="s">
        <v>303</v>
      </c>
      <c r="I8" s="1" t="s">
        <v>304</v>
      </c>
      <c r="J8" s="1" t="s">
        <v>305</v>
      </c>
      <c r="K8" s="1" t="s">
        <v>306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307</v>
      </c>
      <c r="B9" s="1">
        <v>0.0</v>
      </c>
      <c r="C9" s="1">
        <v>0.0</v>
      </c>
      <c r="D9" s="1">
        <v>0.0</v>
      </c>
      <c r="E9" s="1" t="s">
        <v>308</v>
      </c>
      <c r="F9" s="1" t="s">
        <v>309</v>
      </c>
      <c r="G9" s="1" t="s">
        <v>308</v>
      </c>
      <c r="H9" s="1" t="s">
        <v>310</v>
      </c>
      <c r="I9" s="1" t="s">
        <v>311</v>
      </c>
      <c r="J9" s="1" t="s">
        <v>312</v>
      </c>
      <c r="K9" s="1" t="s">
        <v>313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314</v>
      </c>
      <c r="B10" s="1" t="s">
        <v>315</v>
      </c>
      <c r="C10" s="1" t="s">
        <v>316</v>
      </c>
      <c r="D10" s="1" t="s">
        <v>290</v>
      </c>
      <c r="E10" s="1" t="s">
        <v>317</v>
      </c>
      <c r="F10" s="1" t="s">
        <v>318</v>
      </c>
      <c r="G10" s="1" t="s">
        <v>319</v>
      </c>
      <c r="H10" s="1" t="s">
        <v>320</v>
      </c>
      <c r="I10" s="1" t="s">
        <v>321</v>
      </c>
      <c r="J10" s="1" t="s">
        <v>322</v>
      </c>
      <c r="K10" s="1" t="s">
        <v>323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324</v>
      </c>
      <c r="B11" s="1" t="s">
        <v>325</v>
      </c>
      <c r="C11" s="1" t="s">
        <v>326</v>
      </c>
      <c r="D11" s="1" t="s">
        <v>327</v>
      </c>
      <c r="E11" s="1" t="s">
        <v>328</v>
      </c>
      <c r="F11" s="1" t="s">
        <v>329</v>
      </c>
      <c r="G11" s="1" t="s">
        <v>330</v>
      </c>
      <c r="H11" s="1" t="s">
        <v>331</v>
      </c>
      <c r="I11" s="1" t="s">
        <v>332</v>
      </c>
      <c r="J11" s="1" t="s">
        <v>333</v>
      </c>
      <c r="K11" s="1" t="s">
        <v>334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335</v>
      </c>
      <c r="B12" s="1" t="s">
        <v>325</v>
      </c>
      <c r="C12" s="1" t="s">
        <v>326</v>
      </c>
      <c r="D12" s="1" t="s">
        <v>327</v>
      </c>
      <c r="E12" s="1" t="s">
        <v>328</v>
      </c>
      <c r="F12" s="1" t="s">
        <v>329</v>
      </c>
      <c r="G12" s="1" t="s">
        <v>330</v>
      </c>
      <c r="H12" s="1" t="s">
        <v>331</v>
      </c>
      <c r="I12" s="1" t="s">
        <v>332</v>
      </c>
      <c r="J12" s="1" t="s">
        <v>333</v>
      </c>
      <c r="K12" s="1" t="s">
        <v>334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336</v>
      </c>
      <c r="B13" s="1">
        <v>7.0</v>
      </c>
      <c r="C13" s="1" t="s">
        <v>337</v>
      </c>
      <c r="D13" s="1" t="s">
        <v>338</v>
      </c>
      <c r="E13" s="1" t="s">
        <v>277</v>
      </c>
      <c r="F13" s="1" t="s">
        <v>339</v>
      </c>
      <c r="G13" s="1" t="s">
        <v>340</v>
      </c>
      <c r="H13" s="1" t="s">
        <v>341</v>
      </c>
      <c r="I13" s="1" t="s">
        <v>326</v>
      </c>
      <c r="J13" s="1" t="s">
        <v>342</v>
      </c>
      <c r="K13" s="1" t="s">
        <v>343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344</v>
      </c>
      <c r="B14" s="1">
        <v>7.0</v>
      </c>
      <c r="C14" s="1" t="s">
        <v>337</v>
      </c>
      <c r="D14" s="1" t="s">
        <v>338</v>
      </c>
      <c r="E14" s="1" t="s">
        <v>277</v>
      </c>
      <c r="F14" s="1" t="s">
        <v>339</v>
      </c>
      <c r="G14" s="1" t="s">
        <v>340</v>
      </c>
      <c r="H14" s="1" t="s">
        <v>341</v>
      </c>
      <c r="I14" s="1" t="s">
        <v>326</v>
      </c>
      <c r="J14" s="1" t="s">
        <v>342</v>
      </c>
      <c r="K14" s="1" t="s">
        <v>343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345</v>
      </c>
      <c r="B15" s="1">
        <v>7.0</v>
      </c>
      <c r="C15" s="1" t="s">
        <v>337</v>
      </c>
      <c r="D15" s="1" t="s">
        <v>338</v>
      </c>
      <c r="E15" s="1" t="s">
        <v>277</v>
      </c>
      <c r="F15" s="1" t="s">
        <v>339</v>
      </c>
      <c r="G15" s="1" t="s">
        <v>340</v>
      </c>
      <c r="H15" s="1" t="s">
        <v>341</v>
      </c>
      <c r="I15" s="1" t="s">
        <v>346</v>
      </c>
      <c r="J15" s="1" t="s">
        <v>347</v>
      </c>
      <c r="K15" s="1" t="s">
        <v>348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349</v>
      </c>
      <c r="B16" s="1" t="s">
        <v>350</v>
      </c>
      <c r="C16" s="1" t="s">
        <v>351</v>
      </c>
      <c r="D16" s="1" t="s">
        <v>352</v>
      </c>
      <c r="E16" s="1" t="s">
        <v>353</v>
      </c>
      <c r="F16" s="1" t="s">
        <v>354</v>
      </c>
      <c r="G16" s="1" t="s">
        <v>355</v>
      </c>
      <c r="H16" s="1" t="s">
        <v>356</v>
      </c>
      <c r="I16" s="1" t="s">
        <v>357</v>
      </c>
      <c r="J16" s="1" t="s">
        <v>358</v>
      </c>
      <c r="K16" s="1" t="s">
        <v>359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360</v>
      </c>
      <c r="B17" s="1" t="s">
        <v>361</v>
      </c>
      <c r="C17" s="1" t="s">
        <v>362</v>
      </c>
      <c r="D17" s="1" t="s">
        <v>363</v>
      </c>
      <c r="E17" s="1" t="s">
        <v>364</v>
      </c>
      <c r="F17" s="1" t="s">
        <v>365</v>
      </c>
      <c r="G17" s="1" t="s">
        <v>366</v>
      </c>
      <c r="H17" s="1" t="s">
        <v>367</v>
      </c>
      <c r="I17" s="1" t="s">
        <v>368</v>
      </c>
      <c r="J17" s="1" t="s">
        <v>369</v>
      </c>
      <c r="K17" s="1" t="s">
        <v>370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371</v>
      </c>
      <c r="B18" s="1" t="s">
        <v>372</v>
      </c>
      <c r="C18" s="1" t="s">
        <v>373</v>
      </c>
      <c r="D18" s="1" t="s">
        <v>334</v>
      </c>
      <c r="E18" s="1" t="s">
        <v>374</v>
      </c>
      <c r="F18" s="1" t="s">
        <v>375</v>
      </c>
      <c r="G18" s="1" t="s">
        <v>376</v>
      </c>
      <c r="H18" s="1" t="s">
        <v>377</v>
      </c>
      <c r="I18" s="1" t="s">
        <v>378</v>
      </c>
      <c r="J18" s="1" t="s">
        <v>379</v>
      </c>
      <c r="K18" s="1" t="s">
        <v>380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381</v>
      </c>
      <c r="B20" s="1" t="s">
        <v>382</v>
      </c>
      <c r="C20" s="1" t="s">
        <v>382</v>
      </c>
      <c r="D20" s="1" t="s">
        <v>382</v>
      </c>
      <c r="E20" s="1" t="s">
        <v>383</v>
      </c>
      <c r="F20" s="1" t="s">
        <v>383</v>
      </c>
      <c r="G20" s="1" t="s">
        <v>384</v>
      </c>
      <c r="H20" s="1" t="s">
        <v>382</v>
      </c>
      <c r="I20" s="1" t="s">
        <v>384</v>
      </c>
      <c r="J20" s="1" t="s">
        <v>383</v>
      </c>
      <c r="K20" s="1" t="s">
        <v>385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386</v>
      </c>
      <c r="B21" s="1" t="s">
        <v>387</v>
      </c>
      <c r="C21" s="1" t="s">
        <v>388</v>
      </c>
      <c r="D21" s="1" t="s">
        <v>389</v>
      </c>
      <c r="E21" s="1" t="s">
        <v>390</v>
      </c>
      <c r="F21" s="1" t="s">
        <v>391</v>
      </c>
      <c r="G21" s="1" t="s">
        <v>392</v>
      </c>
      <c r="H21" s="1" t="s">
        <v>393</v>
      </c>
      <c r="I21" s="1" t="s">
        <v>394</v>
      </c>
      <c r="J21" s="1" t="s">
        <v>395</v>
      </c>
      <c r="K21" s="1" t="s">
        <v>396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397</v>
      </c>
      <c r="B22" s="1" t="s">
        <v>398</v>
      </c>
      <c r="C22" s="1" t="s">
        <v>399</v>
      </c>
      <c r="D22" s="1" t="s">
        <v>400</v>
      </c>
      <c r="E22" s="1" t="s">
        <v>401</v>
      </c>
      <c r="F22" s="1" t="s">
        <v>402</v>
      </c>
      <c r="G22" s="1" t="s">
        <v>184</v>
      </c>
      <c r="H22" s="1" t="s">
        <v>204</v>
      </c>
      <c r="I22" s="1" t="s">
        <v>403</v>
      </c>
      <c r="J22" s="1" t="s">
        <v>404</v>
      </c>
      <c r="K22" s="1" t="s">
        <v>400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406</v>
      </c>
      <c r="B24" s="1" t="s">
        <v>407</v>
      </c>
      <c r="C24" s="1" t="s">
        <v>382</v>
      </c>
      <c r="D24" s="1" t="s">
        <v>384</v>
      </c>
      <c r="E24" s="1" t="s">
        <v>383</v>
      </c>
      <c r="F24" s="1" t="s">
        <v>384</v>
      </c>
      <c r="G24" s="1" t="s">
        <v>383</v>
      </c>
      <c r="H24" s="1" t="s">
        <v>384</v>
      </c>
      <c r="I24" s="1" t="s">
        <v>408</v>
      </c>
      <c r="J24" s="1" t="s">
        <v>408</v>
      </c>
      <c r="K24" s="1" t="s">
        <v>383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409</v>
      </c>
      <c r="B25" s="1" t="s">
        <v>410</v>
      </c>
      <c r="C25" s="1" t="s">
        <v>411</v>
      </c>
      <c r="D25" s="1" t="s">
        <v>412</v>
      </c>
      <c r="E25" s="1" t="s">
        <v>411</v>
      </c>
      <c r="F25" s="1" t="s">
        <v>410</v>
      </c>
      <c r="G25" s="1" t="s">
        <v>413</v>
      </c>
      <c r="H25" s="1" t="s">
        <v>414</v>
      </c>
      <c r="I25" s="1" t="s">
        <v>414</v>
      </c>
      <c r="J25" s="1" t="s">
        <v>414</v>
      </c>
      <c r="K25" s="1" t="s">
        <v>414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415</v>
      </c>
      <c r="B26" s="1" t="s">
        <v>416</v>
      </c>
      <c r="C26" s="1" t="s">
        <v>417</v>
      </c>
      <c r="D26" s="1" t="s">
        <v>418</v>
      </c>
      <c r="E26" s="1" t="s">
        <v>416</v>
      </c>
      <c r="F26" s="1" t="s">
        <v>417</v>
      </c>
      <c r="G26" s="1" t="s">
        <v>417</v>
      </c>
      <c r="H26" s="1" t="s">
        <v>419</v>
      </c>
      <c r="I26" s="1" t="s">
        <v>420</v>
      </c>
      <c r="J26" s="1" t="s">
        <v>421</v>
      </c>
      <c r="K26" s="1" t="s">
        <v>422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423</v>
      </c>
      <c r="B27" s="1" t="s">
        <v>424</v>
      </c>
      <c r="C27" s="1" t="s">
        <v>425</v>
      </c>
      <c r="D27" s="1" t="s">
        <v>426</v>
      </c>
      <c r="E27" s="1" t="s">
        <v>427</v>
      </c>
      <c r="F27" s="1" t="s">
        <v>428</v>
      </c>
      <c r="G27" s="1" t="s">
        <v>429</v>
      </c>
      <c r="H27" s="1" t="s">
        <v>430</v>
      </c>
      <c r="I27" s="1" t="s">
        <v>431</v>
      </c>
      <c r="J27" s="1" t="s">
        <v>432</v>
      </c>
      <c r="K27" s="1" t="s">
        <v>433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434</v>
      </c>
      <c r="B28" s="1" t="s">
        <v>435</v>
      </c>
      <c r="C28" s="1" t="s">
        <v>436</v>
      </c>
      <c r="D28" s="1" t="s">
        <v>437</v>
      </c>
      <c r="E28" s="1" t="s">
        <v>438</v>
      </c>
      <c r="F28" s="1" t="s">
        <v>439</v>
      </c>
      <c r="G28" s="1" t="s">
        <v>440</v>
      </c>
      <c r="H28" s="1" t="s">
        <v>441</v>
      </c>
      <c r="I28" s="1" t="s">
        <v>442</v>
      </c>
      <c r="J28" s="1" t="s">
        <v>443</v>
      </c>
      <c r="K28" s="1" t="s">
        <v>444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446</v>
      </c>
      <c r="B30" s="1" t="s">
        <v>447</v>
      </c>
      <c r="C30" s="1" t="s">
        <v>448</v>
      </c>
      <c r="D30" s="1" t="s">
        <v>449</v>
      </c>
      <c r="E30" s="1" t="s">
        <v>450</v>
      </c>
      <c r="F30" s="1" t="s">
        <v>451</v>
      </c>
      <c r="G30" s="1" t="s">
        <v>393</v>
      </c>
      <c r="H30" s="1" t="s">
        <v>452</v>
      </c>
      <c r="I30" s="1" t="s">
        <v>453</v>
      </c>
      <c r="J30" s="1" t="s">
        <v>454</v>
      </c>
      <c r="K30" s="1" t="s">
        <v>455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456</v>
      </c>
      <c r="B31" s="1" t="s">
        <v>457</v>
      </c>
      <c r="C31" s="1" t="s">
        <v>454</v>
      </c>
      <c r="D31" s="1" t="s">
        <v>458</v>
      </c>
      <c r="E31" s="1" t="s">
        <v>459</v>
      </c>
      <c r="F31" s="1" t="s">
        <v>460</v>
      </c>
      <c r="G31" s="1" t="s">
        <v>461</v>
      </c>
      <c r="H31" s="1" t="s">
        <v>462</v>
      </c>
      <c r="I31" s="1" t="s">
        <v>463</v>
      </c>
      <c r="J31" s="1" t="s">
        <v>464</v>
      </c>
      <c r="K31" s="1" t="s">
        <v>465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466</v>
      </c>
      <c r="B32" s="1" t="s">
        <v>467</v>
      </c>
      <c r="C32" s="1" t="s">
        <v>448</v>
      </c>
      <c r="D32" s="1" t="s">
        <v>449</v>
      </c>
      <c r="E32" s="1" t="s">
        <v>450</v>
      </c>
      <c r="F32" s="1" t="s">
        <v>468</v>
      </c>
      <c r="G32" s="1" t="s">
        <v>469</v>
      </c>
      <c r="H32" s="1" t="s">
        <v>470</v>
      </c>
      <c r="I32" s="1" t="s">
        <v>471</v>
      </c>
      <c r="J32" s="1" t="s">
        <v>472</v>
      </c>
      <c r="K32" s="1" t="s">
        <v>473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474</v>
      </c>
      <c r="B33" s="1">
        <v>23.0</v>
      </c>
      <c r="C33" s="1" t="s">
        <v>454</v>
      </c>
      <c r="D33" s="1" t="s">
        <v>458</v>
      </c>
      <c r="E33" s="1" t="s">
        <v>459</v>
      </c>
      <c r="F33" s="1" t="s">
        <v>475</v>
      </c>
      <c r="G33" s="1" t="s">
        <v>476</v>
      </c>
      <c r="H33" s="1" t="s">
        <v>477</v>
      </c>
      <c r="I33" s="1" t="s">
        <v>478</v>
      </c>
      <c r="J33" s="1" t="s">
        <v>479</v>
      </c>
      <c r="K33" s="1" t="s">
        <v>480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481</v>
      </c>
      <c r="B34" s="1" t="s">
        <v>482</v>
      </c>
      <c r="C34" s="1" t="s">
        <v>483</v>
      </c>
      <c r="D34" s="1" t="s">
        <v>484</v>
      </c>
      <c r="E34" s="1" t="s">
        <v>485</v>
      </c>
      <c r="F34" s="1" t="s">
        <v>486</v>
      </c>
      <c r="G34" s="1" t="s">
        <v>487</v>
      </c>
      <c r="H34" s="1" t="s">
        <v>488</v>
      </c>
      <c r="I34" s="1" t="s">
        <v>489</v>
      </c>
      <c r="J34" s="1" t="s">
        <v>490</v>
      </c>
      <c r="K34" s="1" t="s">
        <v>491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492</v>
      </c>
      <c r="B35" s="1" t="s">
        <v>493</v>
      </c>
      <c r="C35" s="1" t="s">
        <v>494</v>
      </c>
      <c r="D35" s="1" t="s">
        <v>495</v>
      </c>
      <c r="E35" s="1" t="s">
        <v>496</v>
      </c>
      <c r="F35" s="1" t="s">
        <v>497</v>
      </c>
      <c r="G35" s="1" t="s">
        <v>498</v>
      </c>
      <c r="H35" s="1" t="s">
        <v>499</v>
      </c>
      <c r="I35" s="1" t="s">
        <v>500</v>
      </c>
      <c r="J35" s="1" t="s">
        <v>501</v>
      </c>
      <c r="K35" s="1" t="s">
        <v>502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503</v>
      </c>
      <c r="B36" s="1" t="s">
        <v>504</v>
      </c>
      <c r="C36" s="1" t="s">
        <v>505</v>
      </c>
      <c r="D36" s="1" t="s">
        <v>506</v>
      </c>
      <c r="E36" s="1" t="s">
        <v>507</v>
      </c>
      <c r="F36" s="1" t="s">
        <v>508</v>
      </c>
      <c r="G36" s="1" t="s">
        <v>509</v>
      </c>
      <c r="H36" s="1" t="s">
        <v>510</v>
      </c>
      <c r="I36" s="1" t="s">
        <v>476</v>
      </c>
      <c r="J36" s="1" t="s">
        <v>511</v>
      </c>
      <c r="K36" s="1" t="s">
        <v>512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513</v>
      </c>
      <c r="B37" s="1" t="s">
        <v>514</v>
      </c>
      <c r="C37" s="1" t="s">
        <v>377</v>
      </c>
      <c r="D37" s="1" t="s">
        <v>515</v>
      </c>
      <c r="E37" s="1" t="s">
        <v>516</v>
      </c>
      <c r="F37" s="1" t="s">
        <v>517</v>
      </c>
      <c r="G37" s="1" t="s">
        <v>518</v>
      </c>
      <c r="H37" s="1" t="s">
        <v>519</v>
      </c>
      <c r="I37" s="1" t="s">
        <v>520</v>
      </c>
      <c r="J37" s="1" t="s">
        <v>521</v>
      </c>
      <c r="K37" s="1" t="s">
        <v>522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523</v>
      </c>
      <c r="B38" s="1" t="s">
        <v>524</v>
      </c>
      <c r="C38" s="1" t="s">
        <v>525</v>
      </c>
      <c r="D38" s="1" t="s">
        <v>526</v>
      </c>
      <c r="E38" s="1" t="s">
        <v>527</v>
      </c>
      <c r="F38" s="1" t="s">
        <v>528</v>
      </c>
      <c r="G38" s="1" t="s">
        <v>529</v>
      </c>
      <c r="H38" s="1" t="s">
        <v>530</v>
      </c>
      <c r="I38" s="1" t="s">
        <v>531</v>
      </c>
      <c r="J38" s="1" t="s">
        <v>532</v>
      </c>
      <c r="K38" s="1" t="s">
        <v>533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534</v>
      </c>
      <c r="B39" s="1" t="s">
        <v>535</v>
      </c>
      <c r="C39" s="1" t="s">
        <v>525</v>
      </c>
      <c r="D39" s="1" t="s">
        <v>526</v>
      </c>
      <c r="E39" s="1" t="s">
        <v>527</v>
      </c>
      <c r="F39" s="1" t="s">
        <v>528</v>
      </c>
      <c r="G39" s="1" t="s">
        <v>529</v>
      </c>
      <c r="H39" s="1" t="s">
        <v>530</v>
      </c>
      <c r="I39" s="1" t="s">
        <v>531</v>
      </c>
      <c r="J39" s="1" t="s">
        <v>532</v>
      </c>
      <c r="K39" s="1" t="s">
        <v>533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536</v>
      </c>
      <c r="B40" s="1" t="s">
        <v>537</v>
      </c>
      <c r="C40" s="1" t="s">
        <v>527</v>
      </c>
      <c r="D40" s="1" t="s">
        <v>538</v>
      </c>
      <c r="E40" s="1" t="s">
        <v>539</v>
      </c>
      <c r="F40" s="1" t="s">
        <v>540</v>
      </c>
      <c r="G40" s="1" t="s">
        <v>541</v>
      </c>
      <c r="H40" s="1" t="s">
        <v>542</v>
      </c>
      <c r="I40" s="1" t="s">
        <v>216</v>
      </c>
      <c r="J40" s="1" t="s">
        <v>543</v>
      </c>
      <c r="K40" s="1" t="s">
        <v>544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545</v>
      </c>
      <c r="B41" s="1" t="s">
        <v>524</v>
      </c>
      <c r="C41" s="1" t="s">
        <v>527</v>
      </c>
      <c r="D41" s="1" t="s">
        <v>538</v>
      </c>
      <c r="E41" s="1" t="s">
        <v>539</v>
      </c>
      <c r="F41" s="1" t="s">
        <v>540</v>
      </c>
      <c r="G41" s="1" t="s">
        <v>541</v>
      </c>
      <c r="H41" s="1" t="s">
        <v>542</v>
      </c>
      <c r="I41" s="1" t="s">
        <v>216</v>
      </c>
      <c r="J41" s="1" t="s">
        <v>543</v>
      </c>
      <c r="K41" s="1" t="s">
        <v>544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547</v>
      </c>
      <c r="B43" s="1" t="s">
        <v>548</v>
      </c>
      <c r="C43" s="1" t="s">
        <v>549</v>
      </c>
      <c r="D43" s="1" t="s">
        <v>550</v>
      </c>
      <c r="E43" s="1" t="s">
        <v>551</v>
      </c>
      <c r="F43" s="1" t="s">
        <v>552</v>
      </c>
      <c r="G43" s="1" t="s">
        <v>553</v>
      </c>
      <c r="H43" s="1" t="s">
        <v>554</v>
      </c>
      <c r="I43" s="1" t="s">
        <v>555</v>
      </c>
      <c r="J43" s="1" t="s">
        <v>556</v>
      </c>
      <c r="K43" s="1" t="s">
        <v>557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558</v>
      </c>
      <c r="B44" s="1" t="s">
        <v>559</v>
      </c>
      <c r="C44" s="1" t="s">
        <v>560</v>
      </c>
      <c r="D44" s="1" t="s">
        <v>561</v>
      </c>
      <c r="E44" s="1" t="s">
        <v>562</v>
      </c>
      <c r="F44" s="1" t="s">
        <v>563</v>
      </c>
      <c r="G44" s="1" t="s">
        <v>564</v>
      </c>
      <c r="H44" s="1" t="s">
        <v>565</v>
      </c>
      <c r="I44" s="1" t="s">
        <v>566</v>
      </c>
      <c r="J44" s="1" t="s">
        <v>567</v>
      </c>
      <c r="K44" s="1" t="s">
        <v>568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569</v>
      </c>
      <c r="B45" s="1" t="s">
        <v>570</v>
      </c>
      <c r="C45" s="1" t="s">
        <v>571</v>
      </c>
      <c r="D45" s="1" t="s">
        <v>572</v>
      </c>
      <c r="E45" s="1" t="s">
        <v>573</v>
      </c>
      <c r="F45" s="1" t="s">
        <v>574</v>
      </c>
      <c r="G45" s="1" t="s">
        <v>575</v>
      </c>
      <c r="H45" s="1" t="s">
        <v>576</v>
      </c>
      <c r="I45" s="1" t="s">
        <v>577</v>
      </c>
      <c r="J45" s="1" t="s">
        <v>578</v>
      </c>
      <c r="K45" s="1" t="s">
        <v>579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580</v>
      </c>
      <c r="B46" s="1" t="s">
        <v>581</v>
      </c>
      <c r="C46" s="1" t="s">
        <v>582</v>
      </c>
      <c r="D46" s="1" t="s">
        <v>583</v>
      </c>
      <c r="E46" s="1" t="s">
        <v>584</v>
      </c>
      <c r="F46" s="1" t="s">
        <v>585</v>
      </c>
      <c r="G46" s="1" t="s">
        <v>586</v>
      </c>
      <c r="H46" s="1" t="s">
        <v>587</v>
      </c>
      <c r="I46" s="1" t="s">
        <v>588</v>
      </c>
      <c r="J46" s="1" t="s">
        <v>589</v>
      </c>
      <c r="K46" s="1" t="s">
        <v>590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591</v>
      </c>
      <c r="B47" s="1" t="s">
        <v>581</v>
      </c>
      <c r="C47" s="1" t="s">
        <v>582</v>
      </c>
      <c r="D47" s="1" t="s">
        <v>583</v>
      </c>
      <c r="E47" s="1" t="s">
        <v>584</v>
      </c>
      <c r="F47" s="1" t="s">
        <v>585</v>
      </c>
      <c r="G47" s="1" t="s">
        <v>586</v>
      </c>
      <c r="H47" s="1" t="s">
        <v>587</v>
      </c>
      <c r="I47" s="1" t="s">
        <v>588</v>
      </c>
      <c r="J47" s="1" t="s">
        <v>589</v>
      </c>
      <c r="K47" s="1" t="s">
        <v>590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592</v>
      </c>
      <c r="B48" s="1" t="s">
        <v>593</v>
      </c>
      <c r="C48" s="1" t="s">
        <v>594</v>
      </c>
      <c r="D48" s="1" t="s">
        <v>595</v>
      </c>
      <c r="E48" s="1" t="s">
        <v>596</v>
      </c>
      <c r="F48" s="1" t="s">
        <v>597</v>
      </c>
      <c r="G48" s="1" t="s">
        <v>598</v>
      </c>
      <c r="H48" s="1" t="s">
        <v>599</v>
      </c>
      <c r="I48" s="1" t="s">
        <v>600</v>
      </c>
      <c r="J48" s="1" t="s">
        <v>601</v>
      </c>
      <c r="K48" s="1" t="s">
        <v>602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603</v>
      </c>
      <c r="B49" s="1" t="s">
        <v>604</v>
      </c>
      <c r="C49" s="1" t="s">
        <v>594</v>
      </c>
      <c r="D49" s="1" t="s">
        <v>595</v>
      </c>
      <c r="E49" s="1" t="s">
        <v>596</v>
      </c>
      <c r="F49" s="1" t="s">
        <v>597</v>
      </c>
      <c r="G49" s="1" t="s">
        <v>598</v>
      </c>
      <c r="H49" s="1" t="s">
        <v>599</v>
      </c>
      <c r="I49" s="1" t="s">
        <v>600</v>
      </c>
      <c r="J49" s="1" t="s">
        <v>601</v>
      </c>
      <c r="K49" s="1" t="s">
        <v>602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605</v>
      </c>
      <c r="B50" s="1" t="s">
        <v>606</v>
      </c>
      <c r="C50" s="1" t="s">
        <v>607</v>
      </c>
      <c r="D50" s="1" t="s">
        <v>608</v>
      </c>
      <c r="E50" s="1" t="s">
        <v>609</v>
      </c>
      <c r="F50" s="1" t="s">
        <v>610</v>
      </c>
      <c r="G50" s="1" t="s">
        <v>611</v>
      </c>
      <c r="H50" s="1" t="s">
        <v>612</v>
      </c>
      <c r="I50" s="1" t="s">
        <v>613</v>
      </c>
      <c r="J50" s="1" t="s">
        <v>614</v>
      </c>
      <c r="K50" s="1" t="s">
        <v>615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616</v>
      </c>
      <c r="B51" s="1" t="s">
        <v>617</v>
      </c>
      <c r="C51" s="1" t="s">
        <v>618</v>
      </c>
      <c r="D51" s="1" t="s">
        <v>619</v>
      </c>
      <c r="E51" s="1" t="s">
        <v>620</v>
      </c>
      <c r="F51" s="1" t="s">
        <v>621</v>
      </c>
      <c r="G51" s="1">
        <v>51.0</v>
      </c>
      <c r="H51" s="1" t="s">
        <v>622</v>
      </c>
      <c r="I51" s="1" t="s">
        <v>623</v>
      </c>
      <c r="J51" s="1" t="s">
        <v>624</v>
      </c>
      <c r="K51" s="1" t="s">
        <v>625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626</v>
      </c>
      <c r="B52" s="1" t="s">
        <v>627</v>
      </c>
      <c r="C52" s="1" t="s">
        <v>628</v>
      </c>
      <c r="D52" s="1" t="s">
        <v>629</v>
      </c>
      <c r="E52" s="1" t="s">
        <v>630</v>
      </c>
      <c r="F52" s="1" t="s">
        <v>631</v>
      </c>
      <c r="G52" s="1" t="s">
        <v>632</v>
      </c>
      <c r="H52" s="1" t="s">
        <v>633</v>
      </c>
      <c r="I52" s="1" t="s">
        <v>634</v>
      </c>
      <c r="J52" s="1" t="s">
        <v>635</v>
      </c>
      <c r="K52" s="1" t="s">
        <v>636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637</v>
      </c>
      <c r="B53" s="1" t="s">
        <v>638</v>
      </c>
      <c r="C53" s="1" t="s">
        <v>639</v>
      </c>
      <c r="D53" s="1" t="s">
        <v>640</v>
      </c>
      <c r="E53" s="1" t="s">
        <v>641</v>
      </c>
      <c r="F53" s="1" t="s">
        <v>205</v>
      </c>
      <c r="G53" s="1" t="s">
        <v>642</v>
      </c>
      <c r="H53" s="1" t="s">
        <v>308</v>
      </c>
      <c r="I53" s="1" t="s">
        <v>643</v>
      </c>
      <c r="J53" s="1" t="s">
        <v>644</v>
      </c>
      <c r="K53" s="1" t="s">
        <v>645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646</v>
      </c>
      <c r="B54" s="1" t="s">
        <v>647</v>
      </c>
      <c r="C54" s="1" t="s">
        <v>648</v>
      </c>
      <c r="D54" s="1" t="s">
        <v>649</v>
      </c>
      <c r="E54" s="1" t="s">
        <v>650</v>
      </c>
      <c r="F54" s="1" t="s">
        <v>651</v>
      </c>
      <c r="G54" s="1" t="s">
        <v>652</v>
      </c>
      <c r="H54" s="1" t="s">
        <v>653</v>
      </c>
      <c r="I54" s="1" t="s">
        <v>654</v>
      </c>
      <c r="J54" s="1" t="s">
        <v>655</v>
      </c>
      <c r="K54" s="1" t="s">
        <v>656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657</v>
      </c>
      <c r="B55" s="1" t="s">
        <v>658</v>
      </c>
      <c r="C55" s="1" t="s">
        <v>641</v>
      </c>
      <c r="D55" s="1" t="s">
        <v>340</v>
      </c>
      <c r="E55" s="1" t="s">
        <v>659</v>
      </c>
      <c r="F55" s="1" t="s">
        <v>660</v>
      </c>
      <c r="G55" s="1" t="s">
        <v>306</v>
      </c>
      <c r="H55" s="1" t="s">
        <v>661</v>
      </c>
      <c r="I55" s="1" t="s">
        <v>662</v>
      </c>
      <c r="J55" s="1" t="s">
        <v>663</v>
      </c>
      <c r="K55" s="1" t="s">
        <v>664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665</v>
      </c>
      <c r="B56" s="1" t="s">
        <v>652</v>
      </c>
      <c r="C56" s="1" t="s">
        <v>666</v>
      </c>
      <c r="D56" s="1" t="s">
        <v>667</v>
      </c>
      <c r="E56" s="1" t="s">
        <v>668</v>
      </c>
      <c r="F56" s="1" t="s">
        <v>669</v>
      </c>
      <c r="G56" s="1" t="s">
        <v>670</v>
      </c>
      <c r="H56" s="1" t="s">
        <v>671</v>
      </c>
      <c r="I56" s="1" t="s">
        <v>672</v>
      </c>
      <c r="J56" s="1" t="s">
        <v>673</v>
      </c>
      <c r="K56" s="1" t="s">
        <v>674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675</v>
      </c>
      <c r="B57" s="1" t="s">
        <v>676</v>
      </c>
      <c r="C57" s="1" t="s">
        <v>677</v>
      </c>
      <c r="D57" s="1" t="s">
        <v>678</v>
      </c>
      <c r="E57" s="1" t="s">
        <v>679</v>
      </c>
      <c r="F57" s="1" t="s">
        <v>680</v>
      </c>
      <c r="G57" s="1" t="s">
        <v>681</v>
      </c>
      <c r="H57" s="1" t="s">
        <v>682</v>
      </c>
      <c r="I57" s="1" t="s">
        <v>683</v>
      </c>
      <c r="J57" s="1" t="s">
        <v>684</v>
      </c>
      <c r="K57" s="1" t="s">
        <v>685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686</v>
      </c>
      <c r="B58" s="1" t="s">
        <v>687</v>
      </c>
      <c r="C58" s="1" t="s">
        <v>688</v>
      </c>
      <c r="D58" s="1" t="s">
        <v>689</v>
      </c>
      <c r="E58" s="1" t="s">
        <v>690</v>
      </c>
      <c r="F58" s="1" t="s">
        <v>691</v>
      </c>
      <c r="G58" s="1" t="s">
        <v>692</v>
      </c>
      <c r="H58" s="1" t="s">
        <v>693</v>
      </c>
      <c r="I58" s="1" t="s">
        <v>694</v>
      </c>
      <c r="J58" s="1" t="s">
        <v>695</v>
      </c>
      <c r="K58" s="1" t="s">
        <v>696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697</v>
      </c>
      <c r="B59" s="1" t="s">
        <v>698</v>
      </c>
      <c r="C59" s="1" t="s">
        <v>699</v>
      </c>
      <c r="D59" s="1" t="s">
        <v>700</v>
      </c>
      <c r="E59" s="1" t="s">
        <v>701</v>
      </c>
      <c r="F59" s="1" t="s">
        <v>702</v>
      </c>
      <c r="G59" s="1" t="s">
        <v>703</v>
      </c>
      <c r="H59" s="1" t="s">
        <v>704</v>
      </c>
      <c r="I59" s="1" t="s">
        <v>705</v>
      </c>
      <c r="J59" s="1" t="s">
        <v>416</v>
      </c>
      <c r="K59" s="1" t="s">
        <v>706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707</v>
      </c>
      <c r="B60" s="1" t="s">
        <v>708</v>
      </c>
      <c r="C60" s="1" t="s">
        <v>709</v>
      </c>
      <c r="D60" s="1" t="s">
        <v>710</v>
      </c>
      <c r="E60" s="1" t="s">
        <v>711</v>
      </c>
      <c r="F60" s="1" t="s">
        <v>712</v>
      </c>
      <c r="G60" s="1" t="s">
        <v>713</v>
      </c>
      <c r="H60" s="1" t="s">
        <v>714</v>
      </c>
      <c r="I60" s="1" t="s">
        <v>715</v>
      </c>
      <c r="J60" s="1" t="s">
        <v>716</v>
      </c>
      <c r="K60" s="1">
        <v>30.0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717</v>
      </c>
      <c r="B61" s="1" t="s">
        <v>718</v>
      </c>
      <c r="C61" s="1" t="s">
        <v>719</v>
      </c>
      <c r="D61" s="1" t="s">
        <v>720</v>
      </c>
      <c r="E61" s="1" t="s">
        <v>721</v>
      </c>
      <c r="F61" s="1" t="s">
        <v>722</v>
      </c>
      <c r="G61" s="1" t="s">
        <v>723</v>
      </c>
      <c r="H61" s="1" t="s">
        <v>724</v>
      </c>
      <c r="I61" s="1" t="s">
        <v>493</v>
      </c>
      <c r="J61" s="1" t="s">
        <v>725</v>
      </c>
      <c r="K61" s="1" t="s">
        <v>726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727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728</v>
      </c>
      <c r="B63" s="1" t="s">
        <v>729</v>
      </c>
      <c r="C63" s="1" t="s">
        <v>730</v>
      </c>
      <c r="D63" s="1" t="s">
        <v>731</v>
      </c>
      <c r="E63" s="1" t="s">
        <v>732</v>
      </c>
      <c r="F63" s="1" t="s">
        <v>733</v>
      </c>
      <c r="G63" s="1" t="s">
        <v>734</v>
      </c>
      <c r="H63" s="1" t="s">
        <v>735</v>
      </c>
      <c r="I63" s="1" t="s">
        <v>736</v>
      </c>
      <c r="J63" s="1" t="s">
        <v>737</v>
      </c>
      <c r="K63" s="1" t="s">
        <v>738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739</v>
      </c>
      <c r="B64" s="1" t="s">
        <v>740</v>
      </c>
      <c r="C64" s="1" t="s">
        <v>741</v>
      </c>
      <c r="D64" s="1" t="s">
        <v>742</v>
      </c>
      <c r="E64" s="1" t="s">
        <v>743</v>
      </c>
      <c r="F64" s="1" t="s">
        <v>744</v>
      </c>
      <c r="G64" s="1" t="s">
        <v>745</v>
      </c>
      <c r="H64" s="1" t="s">
        <v>746</v>
      </c>
      <c r="I64" s="1" t="s">
        <v>362</v>
      </c>
      <c r="J64" s="1" t="s">
        <v>747</v>
      </c>
      <c r="K64" s="1" t="s">
        <v>748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749</v>
      </c>
      <c r="B65" s="1" t="s">
        <v>750</v>
      </c>
      <c r="C65" s="1" t="s">
        <v>751</v>
      </c>
      <c r="D65" s="1" t="s">
        <v>752</v>
      </c>
      <c r="E65" s="1" t="s">
        <v>403</v>
      </c>
      <c r="F65" s="1" t="s">
        <v>753</v>
      </c>
      <c r="G65" s="1" t="s">
        <v>754</v>
      </c>
      <c r="H65" s="1" t="s">
        <v>500</v>
      </c>
      <c r="I65" s="1" t="s">
        <v>755</v>
      </c>
      <c r="J65" s="1" t="s">
        <v>756</v>
      </c>
      <c r="K65" s="1" t="s">
        <v>757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758</v>
      </c>
      <c r="B66" s="1" t="s">
        <v>759</v>
      </c>
      <c r="C66" s="1" t="s">
        <v>760</v>
      </c>
      <c r="D66" s="1" t="s">
        <v>761</v>
      </c>
      <c r="E66" s="1" t="s">
        <v>762</v>
      </c>
      <c r="F66" s="1" t="s">
        <v>763</v>
      </c>
      <c r="G66" s="1" t="s">
        <v>286</v>
      </c>
      <c r="H66" s="1" t="s">
        <v>764</v>
      </c>
      <c r="I66" s="1" t="s">
        <v>765</v>
      </c>
      <c r="J66" s="1" t="s">
        <v>766</v>
      </c>
      <c r="K66" s="1" t="s">
        <v>767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768</v>
      </c>
      <c r="B67" s="1" t="s">
        <v>759</v>
      </c>
      <c r="C67" s="1" t="s">
        <v>760</v>
      </c>
      <c r="D67" s="1" t="s">
        <v>761</v>
      </c>
      <c r="E67" s="1" t="s">
        <v>762</v>
      </c>
      <c r="F67" s="1" t="s">
        <v>763</v>
      </c>
      <c r="G67" s="1" t="s">
        <v>286</v>
      </c>
      <c r="H67" s="1" t="s">
        <v>764</v>
      </c>
      <c r="I67" s="1" t="s">
        <v>765</v>
      </c>
      <c r="J67" s="1" t="s">
        <v>766</v>
      </c>
      <c r="K67" s="1" t="s">
        <v>767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769</v>
      </c>
      <c r="B68" s="1" t="s">
        <v>770</v>
      </c>
      <c r="C68" s="1" t="s">
        <v>771</v>
      </c>
      <c r="D68" s="1" t="s">
        <v>772</v>
      </c>
      <c r="E68" s="1" t="s">
        <v>773</v>
      </c>
      <c r="F68" s="1" t="s">
        <v>774</v>
      </c>
      <c r="G68" s="1" t="s">
        <v>775</v>
      </c>
      <c r="H68" s="1" t="s">
        <v>776</v>
      </c>
      <c r="I68" s="1" t="s">
        <v>777</v>
      </c>
      <c r="J68" s="1" t="s">
        <v>778</v>
      </c>
      <c r="K68" s="1" t="s">
        <v>779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780</v>
      </c>
      <c r="B69" s="1" t="s">
        <v>770</v>
      </c>
      <c r="C69" s="1" t="s">
        <v>781</v>
      </c>
      <c r="D69" s="1" t="s">
        <v>772</v>
      </c>
      <c r="E69" s="1" t="s">
        <v>773</v>
      </c>
      <c r="F69" s="1" t="s">
        <v>774</v>
      </c>
      <c r="G69" s="1" t="s">
        <v>775</v>
      </c>
      <c r="H69" s="1" t="s">
        <v>776</v>
      </c>
      <c r="I69" s="1" t="s">
        <v>777</v>
      </c>
      <c r="J69" s="1" t="s">
        <v>778</v>
      </c>
      <c r="K69" s="1" t="s">
        <v>779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782</v>
      </c>
      <c r="B70" s="1" t="s">
        <v>783</v>
      </c>
      <c r="C70" s="1" t="s">
        <v>784</v>
      </c>
      <c r="D70" s="1" t="s">
        <v>785</v>
      </c>
      <c r="E70" s="1" t="s">
        <v>786</v>
      </c>
      <c r="F70" s="1" t="s">
        <v>787</v>
      </c>
      <c r="G70" s="1" t="s">
        <v>724</v>
      </c>
      <c r="H70" s="1" t="s">
        <v>788</v>
      </c>
      <c r="I70" s="1" t="s">
        <v>789</v>
      </c>
      <c r="J70" s="1" t="s">
        <v>790</v>
      </c>
      <c r="K70" s="1" t="s">
        <v>791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792</v>
      </c>
      <c r="B71" s="1" t="s">
        <v>793</v>
      </c>
      <c r="C71" s="1" t="s">
        <v>794</v>
      </c>
      <c r="D71" s="1" t="s">
        <v>795</v>
      </c>
      <c r="E71" s="1" t="s">
        <v>634</v>
      </c>
      <c r="F71" s="1" t="s">
        <v>796</v>
      </c>
      <c r="G71" s="1" t="s">
        <v>797</v>
      </c>
      <c r="H71" s="1" t="s">
        <v>798</v>
      </c>
      <c r="I71" s="1" t="s">
        <v>799</v>
      </c>
      <c r="J71" s="1" t="s">
        <v>800</v>
      </c>
      <c r="K71" s="1" t="s">
        <v>801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802</v>
      </c>
      <c r="B72" s="1" t="s">
        <v>803</v>
      </c>
      <c r="C72" s="1" t="s">
        <v>804</v>
      </c>
      <c r="D72" s="1" t="s">
        <v>805</v>
      </c>
      <c r="E72" s="1" t="s">
        <v>806</v>
      </c>
      <c r="F72" s="1" t="s">
        <v>807</v>
      </c>
      <c r="G72" s="1" t="s">
        <v>808</v>
      </c>
      <c r="H72" s="1" t="s">
        <v>809</v>
      </c>
      <c r="I72" s="1" t="s">
        <v>810</v>
      </c>
      <c r="J72" s="1" t="s">
        <v>811</v>
      </c>
      <c r="K72" s="1" t="s">
        <v>812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813</v>
      </c>
      <c r="B73" s="1" t="s">
        <v>814</v>
      </c>
      <c r="C73" s="1" t="s">
        <v>815</v>
      </c>
      <c r="D73" s="1" t="s">
        <v>816</v>
      </c>
      <c r="E73" s="1" t="s">
        <v>817</v>
      </c>
      <c r="F73" s="1" t="s">
        <v>342</v>
      </c>
      <c r="G73" s="1" t="s">
        <v>818</v>
      </c>
      <c r="H73" s="1" t="s">
        <v>819</v>
      </c>
      <c r="I73" s="1" t="s">
        <v>820</v>
      </c>
      <c r="J73" s="1" t="s">
        <v>821</v>
      </c>
      <c r="K73" s="1" t="s">
        <v>376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822</v>
      </c>
      <c r="B74" s="1" t="s">
        <v>823</v>
      </c>
      <c r="C74" s="1" t="s">
        <v>824</v>
      </c>
      <c r="D74" s="1" t="s">
        <v>825</v>
      </c>
      <c r="E74" s="1" t="s">
        <v>826</v>
      </c>
      <c r="F74" s="1" t="s">
        <v>827</v>
      </c>
      <c r="G74" s="1" t="s">
        <v>828</v>
      </c>
      <c r="H74" s="1" t="s">
        <v>829</v>
      </c>
      <c r="I74" s="1" t="s">
        <v>830</v>
      </c>
      <c r="J74" s="1" t="s">
        <v>831</v>
      </c>
      <c r="K74" s="1" t="s">
        <v>832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833</v>
      </c>
      <c r="B75" s="1" t="s">
        <v>834</v>
      </c>
      <c r="C75" s="1" t="s">
        <v>553</v>
      </c>
      <c r="D75" s="1" t="s">
        <v>493</v>
      </c>
      <c r="E75" s="1" t="s">
        <v>746</v>
      </c>
      <c r="F75" s="1" t="s">
        <v>835</v>
      </c>
      <c r="G75" s="1" t="s">
        <v>836</v>
      </c>
      <c r="H75" s="1" t="s">
        <v>837</v>
      </c>
      <c r="I75" s="1" t="s">
        <v>838</v>
      </c>
      <c r="J75" s="1" t="s">
        <v>839</v>
      </c>
      <c r="K75" s="1" t="s">
        <v>840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841</v>
      </c>
      <c r="B76" s="1" t="s">
        <v>805</v>
      </c>
      <c r="C76" s="1" t="s">
        <v>842</v>
      </c>
      <c r="D76" s="1" t="s">
        <v>843</v>
      </c>
      <c r="E76" s="1" t="s">
        <v>844</v>
      </c>
      <c r="F76" s="1" t="s">
        <v>805</v>
      </c>
      <c r="G76" s="1" t="s">
        <v>724</v>
      </c>
      <c r="H76" s="1" t="s">
        <v>845</v>
      </c>
      <c r="I76" s="1" t="s">
        <v>846</v>
      </c>
      <c r="J76" s="1" t="s">
        <v>847</v>
      </c>
      <c r="K76" s="1" t="s">
        <v>840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848</v>
      </c>
      <c r="B77" s="1" t="s">
        <v>529</v>
      </c>
      <c r="C77" s="1" t="s">
        <v>171</v>
      </c>
      <c r="D77" s="1" t="s">
        <v>849</v>
      </c>
      <c r="E77" s="1" t="s">
        <v>850</v>
      </c>
      <c r="F77" s="1" t="s">
        <v>522</v>
      </c>
      <c r="G77" s="1" t="s">
        <v>723</v>
      </c>
      <c r="H77" s="1" t="s">
        <v>851</v>
      </c>
      <c r="I77" s="1" t="s">
        <v>852</v>
      </c>
      <c r="J77" s="1" t="s">
        <v>853</v>
      </c>
      <c r="K77" s="1" t="s">
        <v>854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855</v>
      </c>
      <c r="B78" s="1" t="s">
        <v>278</v>
      </c>
      <c r="C78" s="1" t="s">
        <v>856</v>
      </c>
      <c r="D78" s="1" t="s">
        <v>835</v>
      </c>
      <c r="E78" s="1" t="s">
        <v>857</v>
      </c>
      <c r="F78" s="1" t="s">
        <v>858</v>
      </c>
      <c r="G78" s="1" t="s">
        <v>859</v>
      </c>
      <c r="H78" s="1" t="s">
        <v>860</v>
      </c>
      <c r="I78" s="1" t="s">
        <v>861</v>
      </c>
      <c r="J78" s="1" t="s">
        <v>862</v>
      </c>
      <c r="K78" s="1" t="s">
        <v>863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864</v>
      </c>
      <c r="B79" s="1" t="s">
        <v>714</v>
      </c>
      <c r="C79" s="1" t="s">
        <v>865</v>
      </c>
      <c r="D79" s="1" t="s">
        <v>866</v>
      </c>
      <c r="E79" s="1" t="s">
        <v>867</v>
      </c>
      <c r="F79" s="1" t="s">
        <v>868</v>
      </c>
      <c r="G79" s="1" t="s">
        <v>869</v>
      </c>
      <c r="H79" s="1" t="s">
        <v>366</v>
      </c>
      <c r="I79" s="1" t="s">
        <v>870</v>
      </c>
      <c r="J79" s="1" t="s">
        <v>871</v>
      </c>
      <c r="K79" s="1" t="s">
        <v>872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873</v>
      </c>
      <c r="B80" s="1" t="s">
        <v>874</v>
      </c>
      <c r="C80" s="1" t="s">
        <v>875</v>
      </c>
      <c r="D80" s="1" t="s">
        <v>876</v>
      </c>
      <c r="E80" s="1" t="s">
        <v>877</v>
      </c>
      <c r="F80" s="1" t="s">
        <v>878</v>
      </c>
      <c r="G80" s="1" t="s">
        <v>879</v>
      </c>
      <c r="H80" s="1" t="s">
        <v>627</v>
      </c>
      <c r="I80" s="1" t="s">
        <v>880</v>
      </c>
      <c r="J80" s="1" t="s">
        <v>881</v>
      </c>
      <c r="K80" s="1" t="s">
        <v>882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883</v>
      </c>
      <c r="B81" s="1" t="s">
        <v>747</v>
      </c>
      <c r="C81" s="1" t="s">
        <v>552</v>
      </c>
      <c r="D81" s="1" t="s">
        <v>884</v>
      </c>
      <c r="E81" s="1" t="s">
        <v>885</v>
      </c>
      <c r="F81" s="1" t="s">
        <v>842</v>
      </c>
      <c r="G81" s="1" t="s">
        <v>886</v>
      </c>
      <c r="H81" s="1" t="s">
        <v>887</v>
      </c>
      <c r="I81" s="1" t="s">
        <v>888</v>
      </c>
      <c r="J81" s="1" t="s">
        <v>653</v>
      </c>
      <c r="K81" s="1" t="s">
        <v>889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890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891</v>
      </c>
      <c r="B83" s="1" t="s">
        <v>815</v>
      </c>
      <c r="C83" s="1" t="s">
        <v>892</v>
      </c>
      <c r="D83" s="1" t="s">
        <v>893</v>
      </c>
      <c r="E83" s="1" t="s">
        <v>351</v>
      </c>
      <c r="F83" s="1" t="s">
        <v>894</v>
      </c>
      <c r="G83" s="1" t="s">
        <v>885</v>
      </c>
      <c r="H83" s="1" t="s">
        <v>825</v>
      </c>
      <c r="I83" s="1" t="s">
        <v>895</v>
      </c>
      <c r="J83" s="1" t="s">
        <v>896</v>
      </c>
      <c r="K83" s="1" t="s">
        <v>897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898</v>
      </c>
      <c r="B84" s="1" t="s">
        <v>899</v>
      </c>
      <c r="C84" s="1" t="s">
        <v>900</v>
      </c>
      <c r="D84" s="1" t="s">
        <v>901</v>
      </c>
      <c r="E84" s="1" t="s">
        <v>902</v>
      </c>
      <c r="F84" s="1" t="s">
        <v>903</v>
      </c>
      <c r="G84" s="1" t="s">
        <v>904</v>
      </c>
      <c r="H84" s="1" t="s">
        <v>905</v>
      </c>
      <c r="I84" s="1" t="s">
        <v>906</v>
      </c>
      <c r="J84" s="1" t="s">
        <v>854</v>
      </c>
      <c r="K84" s="1" t="s">
        <v>907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908</v>
      </c>
      <c r="B85" s="1">
        <v>57.0</v>
      </c>
      <c r="C85" s="1" t="s">
        <v>909</v>
      </c>
      <c r="D85" s="1" t="s">
        <v>910</v>
      </c>
      <c r="E85" s="1" t="s">
        <v>911</v>
      </c>
      <c r="F85" s="1" t="s">
        <v>912</v>
      </c>
      <c r="G85" s="1" t="s">
        <v>913</v>
      </c>
      <c r="H85" s="1" t="s">
        <v>914</v>
      </c>
      <c r="I85" s="1" t="s">
        <v>915</v>
      </c>
      <c r="J85" s="1" t="s">
        <v>916</v>
      </c>
      <c r="K85" s="1" t="s">
        <v>667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917</v>
      </c>
      <c r="B86" s="1" t="s">
        <v>918</v>
      </c>
      <c r="C86" s="1" t="s">
        <v>919</v>
      </c>
      <c r="D86" s="1" t="s">
        <v>920</v>
      </c>
      <c r="E86" s="1" t="s">
        <v>921</v>
      </c>
      <c r="F86" s="1" t="s">
        <v>922</v>
      </c>
      <c r="G86" s="1" t="s">
        <v>923</v>
      </c>
      <c r="H86" s="1" t="s">
        <v>924</v>
      </c>
      <c r="I86" s="1" t="s">
        <v>925</v>
      </c>
      <c r="J86" s="1" t="s">
        <v>926</v>
      </c>
      <c r="K86" s="1" t="s">
        <v>633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927</v>
      </c>
      <c r="B87" s="1" t="s">
        <v>918</v>
      </c>
      <c r="C87" s="1" t="s">
        <v>919</v>
      </c>
      <c r="D87" s="1" t="s">
        <v>920</v>
      </c>
      <c r="E87" s="1" t="s">
        <v>921</v>
      </c>
      <c r="F87" s="1" t="s">
        <v>922</v>
      </c>
      <c r="G87" s="1" t="s">
        <v>923</v>
      </c>
      <c r="H87" s="1" t="s">
        <v>924</v>
      </c>
      <c r="I87" s="1" t="s">
        <v>925</v>
      </c>
      <c r="J87" s="1" t="s">
        <v>926</v>
      </c>
      <c r="K87" s="1" t="s">
        <v>633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928</v>
      </c>
      <c r="B88" s="1" t="s">
        <v>929</v>
      </c>
      <c r="C88" s="1" t="s">
        <v>930</v>
      </c>
      <c r="D88" s="1" t="s">
        <v>931</v>
      </c>
      <c r="E88" s="1" t="s">
        <v>932</v>
      </c>
      <c r="F88" s="1" t="s">
        <v>933</v>
      </c>
      <c r="G88" s="1" t="s">
        <v>934</v>
      </c>
      <c r="H88" s="1" t="s">
        <v>935</v>
      </c>
      <c r="I88" s="1" t="s">
        <v>936</v>
      </c>
      <c r="J88" s="1" t="s">
        <v>937</v>
      </c>
      <c r="K88" s="1" t="s">
        <v>938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939</v>
      </c>
      <c r="B89" s="1" t="s">
        <v>940</v>
      </c>
      <c r="C89" s="1" t="s">
        <v>930</v>
      </c>
      <c r="D89" s="1" t="s">
        <v>941</v>
      </c>
      <c r="E89" s="1" t="s">
        <v>932</v>
      </c>
      <c r="F89" s="1" t="s">
        <v>933</v>
      </c>
      <c r="G89" s="1" t="s">
        <v>934</v>
      </c>
      <c r="H89" s="1" t="s">
        <v>935</v>
      </c>
      <c r="I89" s="1" t="s">
        <v>936</v>
      </c>
      <c r="J89" s="1" t="s">
        <v>937</v>
      </c>
      <c r="K89" s="1" t="s">
        <v>938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942</v>
      </c>
      <c r="B90" s="1" t="s">
        <v>943</v>
      </c>
      <c r="C90" s="1" t="s">
        <v>944</v>
      </c>
      <c r="D90" s="1" t="s">
        <v>945</v>
      </c>
      <c r="E90" s="1" t="s">
        <v>946</v>
      </c>
      <c r="F90" s="1" t="s">
        <v>947</v>
      </c>
      <c r="G90" s="1" t="s">
        <v>948</v>
      </c>
      <c r="H90" s="1" t="s">
        <v>648</v>
      </c>
      <c r="I90" s="1" t="s">
        <v>949</v>
      </c>
      <c r="J90" s="1" t="s">
        <v>950</v>
      </c>
      <c r="K90" s="1" t="s">
        <v>951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952</v>
      </c>
      <c r="B91" s="1" t="s">
        <v>953</v>
      </c>
      <c r="C91" s="1" t="s">
        <v>954</v>
      </c>
      <c r="D91" s="1" t="s">
        <v>955</v>
      </c>
      <c r="E91" s="1" t="s">
        <v>956</v>
      </c>
      <c r="F91" s="1" t="s">
        <v>957</v>
      </c>
      <c r="G91" s="1" t="s">
        <v>958</v>
      </c>
      <c r="H91" s="1" t="s">
        <v>959</v>
      </c>
      <c r="I91" s="1" t="s">
        <v>960</v>
      </c>
      <c r="J91" s="1" t="s">
        <v>961</v>
      </c>
      <c r="K91" s="1" t="s">
        <v>962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963</v>
      </c>
      <c r="B92" s="1" t="s">
        <v>628</v>
      </c>
      <c r="C92" s="1" t="s">
        <v>964</v>
      </c>
      <c r="D92" s="1" t="s">
        <v>965</v>
      </c>
      <c r="E92" s="1" t="s">
        <v>966</v>
      </c>
      <c r="F92" s="1" t="s">
        <v>967</v>
      </c>
      <c r="G92" s="1" t="s">
        <v>968</v>
      </c>
      <c r="H92" s="1" t="s">
        <v>969</v>
      </c>
      <c r="I92" s="1" t="s">
        <v>454</v>
      </c>
      <c r="J92" s="1" t="s">
        <v>970</v>
      </c>
      <c r="K92" s="1" t="s">
        <v>971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972</v>
      </c>
      <c r="B93" s="1" t="s">
        <v>832</v>
      </c>
      <c r="C93" s="1" t="s">
        <v>973</v>
      </c>
      <c r="D93" s="1" t="s">
        <v>974</v>
      </c>
      <c r="E93" s="1" t="s">
        <v>889</v>
      </c>
      <c r="F93" s="1" t="s">
        <v>975</v>
      </c>
      <c r="G93" s="1" t="s">
        <v>596</v>
      </c>
      <c r="H93" s="1" t="s">
        <v>976</v>
      </c>
      <c r="I93" s="1" t="s">
        <v>977</v>
      </c>
      <c r="J93" s="1" t="s">
        <v>978</v>
      </c>
      <c r="K93" s="1" t="s">
        <v>979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980</v>
      </c>
      <c r="B94" s="1">
        <v>5.0</v>
      </c>
      <c r="C94" s="1" t="s">
        <v>903</v>
      </c>
      <c r="D94" s="1" t="s">
        <v>981</v>
      </c>
      <c r="E94" s="1" t="s">
        <v>982</v>
      </c>
      <c r="F94" s="1" t="s">
        <v>983</v>
      </c>
      <c r="G94" s="1" t="s">
        <v>984</v>
      </c>
      <c r="H94" s="1" t="s">
        <v>742</v>
      </c>
      <c r="I94" s="1" t="s">
        <v>493</v>
      </c>
      <c r="J94" s="1" t="s">
        <v>985</v>
      </c>
      <c r="K94" s="1" t="s">
        <v>986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987</v>
      </c>
      <c r="B95" s="1" t="s">
        <v>988</v>
      </c>
      <c r="C95" s="1" t="s">
        <v>343</v>
      </c>
      <c r="D95" s="1" t="s">
        <v>989</v>
      </c>
      <c r="E95" s="1" t="s">
        <v>990</v>
      </c>
      <c r="F95" s="1" t="s">
        <v>991</v>
      </c>
      <c r="G95" s="1" t="s">
        <v>992</v>
      </c>
      <c r="H95" s="1" t="s">
        <v>505</v>
      </c>
      <c r="I95" s="1" t="s">
        <v>993</v>
      </c>
      <c r="J95" s="1" t="s">
        <v>994</v>
      </c>
      <c r="K95" s="1" t="s">
        <v>995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996</v>
      </c>
      <c r="B96" s="1" t="s">
        <v>548</v>
      </c>
      <c r="C96" s="1" t="s">
        <v>333</v>
      </c>
      <c r="D96" s="1" t="s">
        <v>997</v>
      </c>
      <c r="E96" s="1" t="s">
        <v>998</v>
      </c>
      <c r="F96" s="1" t="s">
        <v>999</v>
      </c>
      <c r="G96" s="1" t="s">
        <v>1000</v>
      </c>
      <c r="H96" s="1" t="s">
        <v>1001</v>
      </c>
      <c r="I96" s="1" t="s">
        <v>1002</v>
      </c>
      <c r="J96" s="1" t="s">
        <v>1003</v>
      </c>
      <c r="K96" s="1" t="s">
        <v>202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1004</v>
      </c>
      <c r="B97" s="1" t="s">
        <v>1005</v>
      </c>
      <c r="C97" s="1" t="s">
        <v>1006</v>
      </c>
      <c r="D97" s="1" t="s">
        <v>1007</v>
      </c>
      <c r="E97" s="1" t="s">
        <v>1008</v>
      </c>
      <c r="F97" s="1" t="s">
        <v>1009</v>
      </c>
      <c r="G97" s="1" t="s">
        <v>510</v>
      </c>
      <c r="H97" s="1" t="s">
        <v>633</v>
      </c>
      <c r="I97" s="1" t="s">
        <v>242</v>
      </c>
      <c r="J97" s="1" t="s">
        <v>1010</v>
      </c>
      <c r="K97" s="1" t="s">
        <v>1011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1012</v>
      </c>
      <c r="B98" s="1" t="s">
        <v>1013</v>
      </c>
      <c r="C98" s="1" t="s">
        <v>1014</v>
      </c>
      <c r="D98" s="1" t="s">
        <v>1015</v>
      </c>
      <c r="E98" s="1" t="s">
        <v>1016</v>
      </c>
      <c r="F98" s="1" t="s">
        <v>1017</v>
      </c>
      <c r="G98" s="1" t="s">
        <v>1018</v>
      </c>
      <c r="H98" s="1" t="s">
        <v>1019</v>
      </c>
      <c r="I98" s="1" t="s">
        <v>1020</v>
      </c>
      <c r="J98" s="1" t="s">
        <v>1021</v>
      </c>
      <c r="K98" s="1" t="s">
        <v>1022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1023</v>
      </c>
      <c r="B99" s="1" t="s">
        <v>1024</v>
      </c>
      <c r="C99" s="1" t="s">
        <v>1025</v>
      </c>
      <c r="D99" s="1" t="s">
        <v>1026</v>
      </c>
      <c r="E99" s="1" t="s">
        <v>1027</v>
      </c>
      <c r="F99" s="1" t="s">
        <v>1028</v>
      </c>
      <c r="G99" s="1" t="s">
        <v>1029</v>
      </c>
      <c r="H99" s="1" t="s">
        <v>1030</v>
      </c>
      <c r="I99" s="1" t="s">
        <v>1031</v>
      </c>
      <c r="J99" s="1" t="s">
        <v>1032</v>
      </c>
      <c r="K99" s="1" t="s">
        <v>1033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1034</v>
      </c>
      <c r="B100" s="1" t="s">
        <v>1035</v>
      </c>
      <c r="C100" s="1" t="s">
        <v>1036</v>
      </c>
      <c r="D100" s="1" t="s">
        <v>1037</v>
      </c>
      <c r="E100" s="1" t="s">
        <v>1038</v>
      </c>
      <c r="F100" s="1" t="s">
        <v>1039</v>
      </c>
      <c r="G100" s="1" t="s">
        <v>468</v>
      </c>
      <c r="H100" s="1" t="s">
        <v>1040</v>
      </c>
      <c r="I100" s="1" t="s">
        <v>1041</v>
      </c>
      <c r="J100" s="1" t="s">
        <v>1042</v>
      </c>
      <c r="K100" s="1" t="s">
        <v>1043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1044</v>
      </c>
      <c r="B101" s="1" t="s">
        <v>1045</v>
      </c>
      <c r="C101" s="1" t="s">
        <v>1046</v>
      </c>
      <c r="D101" s="1" t="s">
        <v>981</v>
      </c>
      <c r="E101" s="1" t="s">
        <v>1047</v>
      </c>
      <c r="F101" s="1" t="s">
        <v>1048</v>
      </c>
      <c r="G101" s="1" t="s">
        <v>1049</v>
      </c>
      <c r="H101" s="1" t="s">
        <v>299</v>
      </c>
      <c r="I101" s="1" t="s">
        <v>1050</v>
      </c>
      <c r="J101" s="1" t="s">
        <v>1051</v>
      </c>
      <c r="K101" s="1" t="s">
        <v>1052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1053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1054</v>
      </c>
      <c r="B103" s="1" t="s">
        <v>743</v>
      </c>
      <c r="C103" s="1" t="s">
        <v>1055</v>
      </c>
      <c r="D103" s="1" t="s">
        <v>1056</v>
      </c>
      <c r="E103" s="1" t="s">
        <v>1057</v>
      </c>
      <c r="F103" s="1" t="s">
        <v>342</v>
      </c>
      <c r="G103" s="1" t="s">
        <v>1058</v>
      </c>
      <c r="H103" s="1" t="s">
        <v>1059</v>
      </c>
      <c r="I103" s="1" t="s">
        <v>834</v>
      </c>
      <c r="J103" s="1" t="s">
        <v>745</v>
      </c>
      <c r="K103" s="1" t="s">
        <v>1060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1061</v>
      </c>
      <c r="B104" s="1" t="s">
        <v>1062</v>
      </c>
      <c r="C104" s="1" t="s">
        <v>500</v>
      </c>
      <c r="D104" s="1" t="s">
        <v>1063</v>
      </c>
      <c r="E104" s="1" t="s">
        <v>1064</v>
      </c>
      <c r="F104" s="1" t="s">
        <v>1065</v>
      </c>
      <c r="G104" s="1" t="s">
        <v>1066</v>
      </c>
      <c r="H104" s="1" t="s">
        <v>1067</v>
      </c>
      <c r="I104" s="1" t="s">
        <v>1068</v>
      </c>
      <c r="J104" s="1" t="s">
        <v>1069</v>
      </c>
      <c r="K104" s="1" t="s">
        <v>1070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1071</v>
      </c>
      <c r="B105" s="1" t="s">
        <v>1072</v>
      </c>
      <c r="C105" s="1" t="s">
        <v>1073</v>
      </c>
      <c r="D105" s="1" t="s">
        <v>1074</v>
      </c>
      <c r="E105" s="1" t="s">
        <v>1075</v>
      </c>
      <c r="F105" s="1" t="s">
        <v>1076</v>
      </c>
      <c r="G105" s="1" t="s">
        <v>1077</v>
      </c>
      <c r="H105" s="1" t="s">
        <v>1078</v>
      </c>
      <c r="I105" s="1" t="s">
        <v>1079</v>
      </c>
      <c r="J105" s="1" t="s">
        <v>1080</v>
      </c>
      <c r="K105" s="1">
        <v>13.0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1081</v>
      </c>
      <c r="B106" s="1" t="s">
        <v>1082</v>
      </c>
      <c r="C106" s="1" t="s">
        <v>1083</v>
      </c>
      <c r="D106" s="1" t="s">
        <v>1084</v>
      </c>
      <c r="E106" s="1" t="s">
        <v>1085</v>
      </c>
      <c r="F106" s="1" t="s">
        <v>1086</v>
      </c>
      <c r="G106" s="1" t="s">
        <v>1087</v>
      </c>
      <c r="H106" s="1" t="s">
        <v>1088</v>
      </c>
      <c r="I106" s="1" t="s">
        <v>1089</v>
      </c>
      <c r="J106" s="1" t="s">
        <v>542</v>
      </c>
      <c r="K106" s="1" t="s">
        <v>1090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1091</v>
      </c>
      <c r="B107" s="1" t="s">
        <v>1082</v>
      </c>
      <c r="C107" s="1" t="s">
        <v>1083</v>
      </c>
      <c r="D107" s="1" t="s">
        <v>1084</v>
      </c>
      <c r="E107" s="1" t="s">
        <v>1085</v>
      </c>
      <c r="F107" s="1" t="s">
        <v>1086</v>
      </c>
      <c r="G107" s="1" t="s">
        <v>1087</v>
      </c>
      <c r="H107" s="1" t="s">
        <v>1088</v>
      </c>
      <c r="I107" s="1" t="s">
        <v>1089</v>
      </c>
      <c r="J107" s="1" t="s">
        <v>542</v>
      </c>
      <c r="K107" s="1" t="s">
        <v>1090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1092</v>
      </c>
      <c r="B108" s="1">
        <v>26.0</v>
      </c>
      <c r="C108" s="1" t="s">
        <v>1093</v>
      </c>
      <c r="D108" s="1" t="s">
        <v>1094</v>
      </c>
      <c r="E108" s="1" t="s">
        <v>1095</v>
      </c>
      <c r="F108" s="1" t="s">
        <v>844</v>
      </c>
      <c r="G108" s="1" t="s">
        <v>1096</v>
      </c>
      <c r="H108" s="1" t="s">
        <v>1097</v>
      </c>
      <c r="I108" s="1" t="s">
        <v>1098</v>
      </c>
      <c r="J108" s="1" t="s">
        <v>629</v>
      </c>
      <c r="K108" s="1" t="s">
        <v>1099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1100</v>
      </c>
      <c r="B109" s="1" t="s">
        <v>1101</v>
      </c>
      <c r="C109" s="1" t="s">
        <v>1102</v>
      </c>
      <c r="D109" s="1" t="s">
        <v>1103</v>
      </c>
      <c r="E109" s="1" t="s">
        <v>1095</v>
      </c>
      <c r="F109" s="1" t="s">
        <v>1104</v>
      </c>
      <c r="G109" s="1" t="s">
        <v>1096</v>
      </c>
      <c r="H109" s="1" t="s">
        <v>1097</v>
      </c>
      <c r="I109" s="1" t="s">
        <v>1098</v>
      </c>
      <c r="J109" s="1" t="s">
        <v>629</v>
      </c>
      <c r="K109" s="1" t="s">
        <v>1099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1105</v>
      </c>
      <c r="B110" s="1" t="s">
        <v>1106</v>
      </c>
      <c r="C110" s="1" t="s">
        <v>1107</v>
      </c>
      <c r="D110" s="1" t="s">
        <v>1108</v>
      </c>
      <c r="E110" s="1" t="s">
        <v>1109</v>
      </c>
      <c r="F110" s="1" t="s">
        <v>1110</v>
      </c>
      <c r="G110" s="1" t="s">
        <v>1111</v>
      </c>
      <c r="H110" s="1" t="s">
        <v>1112</v>
      </c>
      <c r="I110" s="1" t="s">
        <v>1113</v>
      </c>
      <c r="J110" s="1" t="s">
        <v>539</v>
      </c>
      <c r="K110" s="1" t="s">
        <v>1114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1115</v>
      </c>
      <c r="B111" s="1" t="s">
        <v>111</v>
      </c>
      <c r="C111" s="1">
        <v>17.0</v>
      </c>
      <c r="D111" s="1" t="s">
        <v>1116</v>
      </c>
      <c r="E111" s="1" t="s">
        <v>1117</v>
      </c>
      <c r="F111" s="1" t="s">
        <v>1118</v>
      </c>
      <c r="G111" s="1" t="s">
        <v>1119</v>
      </c>
      <c r="H111" s="1" t="s">
        <v>1120</v>
      </c>
      <c r="I111" s="1" t="s">
        <v>1121</v>
      </c>
      <c r="J111" s="1" t="s">
        <v>1122</v>
      </c>
      <c r="K111" s="1" t="s">
        <v>1123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1124</v>
      </c>
      <c r="B112" s="1" t="s">
        <v>354</v>
      </c>
      <c r="C112" s="1" t="s">
        <v>1125</v>
      </c>
      <c r="D112" s="1" t="s">
        <v>843</v>
      </c>
      <c r="E112" s="1" t="s">
        <v>735</v>
      </c>
      <c r="F112" s="1" t="s">
        <v>354</v>
      </c>
      <c r="G112" s="1" t="s">
        <v>1126</v>
      </c>
      <c r="H112" s="1" t="s">
        <v>282</v>
      </c>
      <c r="I112" s="1" t="s">
        <v>1127</v>
      </c>
      <c r="J112" s="1" t="s">
        <v>1128</v>
      </c>
      <c r="K112" s="1" t="s">
        <v>1129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1130</v>
      </c>
      <c r="B113" s="1" t="s">
        <v>1131</v>
      </c>
      <c r="C113" s="1" t="s">
        <v>271</v>
      </c>
      <c r="D113" s="1" t="s">
        <v>1132</v>
      </c>
      <c r="E113" s="1" t="s">
        <v>830</v>
      </c>
      <c r="F113" s="1" t="s">
        <v>654</v>
      </c>
      <c r="G113" s="1" t="s">
        <v>273</v>
      </c>
      <c r="H113" s="1" t="s">
        <v>1133</v>
      </c>
      <c r="I113" s="1" t="s">
        <v>1134</v>
      </c>
      <c r="J113" s="1" t="s">
        <v>1135</v>
      </c>
      <c r="K113" s="1" t="s">
        <v>1136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1137</v>
      </c>
      <c r="B114" s="1" t="s">
        <v>1138</v>
      </c>
      <c r="C114" s="1" t="s">
        <v>772</v>
      </c>
      <c r="D114" s="1" t="s">
        <v>556</v>
      </c>
      <c r="E114" s="1" t="s">
        <v>200</v>
      </c>
      <c r="F114" s="1" t="s">
        <v>1139</v>
      </c>
      <c r="G114" s="1">
        <v>6.0</v>
      </c>
      <c r="H114" s="1" t="s">
        <v>1140</v>
      </c>
      <c r="I114" s="1" t="s">
        <v>1141</v>
      </c>
      <c r="J114" s="1" t="s">
        <v>1142</v>
      </c>
      <c r="K114" s="1" t="s">
        <v>1143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1144</v>
      </c>
      <c r="B115" s="1" t="s">
        <v>824</v>
      </c>
      <c r="C115" s="1" t="s">
        <v>981</v>
      </c>
      <c r="D115" s="1" t="s">
        <v>1145</v>
      </c>
      <c r="E115" s="1" t="s">
        <v>1146</v>
      </c>
      <c r="F115" s="1" t="s">
        <v>1147</v>
      </c>
      <c r="G115" s="1" t="s">
        <v>1148</v>
      </c>
      <c r="H115" s="1" t="s">
        <v>1149</v>
      </c>
      <c r="I115" s="1" t="s">
        <v>1150</v>
      </c>
      <c r="J115" s="1" t="s">
        <v>342</v>
      </c>
      <c r="K115" s="1" t="s">
        <v>1151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1152</v>
      </c>
      <c r="B116" s="1" t="s">
        <v>647</v>
      </c>
      <c r="C116" s="1" t="s">
        <v>826</v>
      </c>
      <c r="D116" s="1" t="s">
        <v>896</v>
      </c>
      <c r="E116" s="1" t="s">
        <v>1153</v>
      </c>
      <c r="F116" s="1" t="s">
        <v>1154</v>
      </c>
      <c r="G116" s="1" t="s">
        <v>1155</v>
      </c>
      <c r="H116" s="1" t="s">
        <v>1156</v>
      </c>
      <c r="I116" s="1" t="s">
        <v>1157</v>
      </c>
      <c r="J116" s="1" t="s">
        <v>1158</v>
      </c>
      <c r="K116" s="1" t="s">
        <v>1159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1160</v>
      </c>
      <c r="B117" s="1" t="s">
        <v>1161</v>
      </c>
      <c r="C117" s="1" t="s">
        <v>845</v>
      </c>
      <c r="D117" s="1" t="s">
        <v>934</v>
      </c>
      <c r="E117" s="1" t="s">
        <v>737</v>
      </c>
      <c r="F117" s="1" t="s">
        <v>1162</v>
      </c>
      <c r="G117" s="1" t="s">
        <v>1163</v>
      </c>
      <c r="H117" s="1" t="s">
        <v>1164</v>
      </c>
      <c r="I117" s="1" t="s">
        <v>1165</v>
      </c>
      <c r="J117" s="1" t="s">
        <v>1166</v>
      </c>
      <c r="K117" s="1" t="s">
        <v>1167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1168</v>
      </c>
      <c r="B118" s="1" t="s">
        <v>1169</v>
      </c>
      <c r="C118" s="1">
        <v>20.0</v>
      </c>
      <c r="D118" s="1" t="s">
        <v>1170</v>
      </c>
      <c r="E118" s="1" t="s">
        <v>1171</v>
      </c>
      <c r="F118" s="1" t="s">
        <v>1172</v>
      </c>
      <c r="G118" s="1" t="s">
        <v>1173</v>
      </c>
      <c r="H118" s="1" t="s">
        <v>1174</v>
      </c>
      <c r="I118" s="1" t="s">
        <v>1175</v>
      </c>
      <c r="J118" s="1" t="s">
        <v>1176</v>
      </c>
      <c r="K118" s="1" t="s">
        <v>1058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1177</v>
      </c>
      <c r="B119" s="1" t="s">
        <v>1178</v>
      </c>
      <c r="C119" s="1" t="s">
        <v>1179</v>
      </c>
      <c r="D119" s="1" t="s">
        <v>1180</v>
      </c>
      <c r="E119" s="1" t="s">
        <v>1181</v>
      </c>
      <c r="F119" s="1" t="s">
        <v>1182</v>
      </c>
      <c r="G119" s="1" t="s">
        <v>1183</v>
      </c>
      <c r="H119" s="1" t="s">
        <v>1184</v>
      </c>
      <c r="I119" s="1" t="s">
        <v>1185</v>
      </c>
      <c r="J119" s="1" t="s">
        <v>495</v>
      </c>
      <c r="K119" s="1" t="s">
        <v>1186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1187</v>
      </c>
      <c r="B120" s="1" t="s">
        <v>1188</v>
      </c>
      <c r="C120" s="1" t="s">
        <v>1189</v>
      </c>
      <c r="D120" s="1" t="s">
        <v>304</v>
      </c>
      <c r="E120" s="1" t="s">
        <v>1190</v>
      </c>
      <c r="F120" s="1" t="s">
        <v>704</v>
      </c>
      <c r="G120" s="1" t="s">
        <v>1191</v>
      </c>
      <c r="H120" s="1" t="s">
        <v>1192</v>
      </c>
      <c r="I120" s="1" t="s">
        <v>380</v>
      </c>
      <c r="J120" s="1" t="s">
        <v>325</v>
      </c>
      <c r="K120" s="1" t="s">
        <v>1193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1194</v>
      </c>
      <c r="B121" s="1" t="s">
        <v>1195</v>
      </c>
      <c r="C121" s="1" t="s">
        <v>1196</v>
      </c>
      <c r="D121" s="1" t="s">
        <v>1197</v>
      </c>
      <c r="E121" s="1" t="s">
        <v>1198</v>
      </c>
      <c r="F121" s="1" t="s">
        <v>1199</v>
      </c>
      <c r="G121" s="1" t="s">
        <v>1068</v>
      </c>
      <c r="H121" s="1" t="s">
        <v>1200</v>
      </c>
      <c r="I121" s="1" t="s">
        <v>1201</v>
      </c>
      <c r="J121" s="1" t="s">
        <v>1202</v>
      </c>
      <c r="K121" s="1" t="s">
        <v>1201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 t="s">
        <v>1203</v>
      </c>
      <c r="C1" s="1" t="s">
        <v>1204</v>
      </c>
      <c r="D1" s="1" t="s">
        <v>1205</v>
      </c>
      <c r="E1" s="1" t="s">
        <v>1206</v>
      </c>
      <c r="F1" s="1" t="s">
        <v>1207</v>
      </c>
      <c r="G1" s="1" t="s">
        <v>1208</v>
      </c>
      <c r="H1" s="1" t="s">
        <v>1209</v>
      </c>
      <c r="I1" s="1" t="s">
        <v>1210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1211</v>
      </c>
      <c r="B2" s="1" t="s">
        <v>1212</v>
      </c>
      <c r="C2" s="1" t="s">
        <v>1213</v>
      </c>
      <c r="D2" s="1" t="s">
        <v>1214</v>
      </c>
      <c r="E2" s="1" t="s">
        <v>1215</v>
      </c>
      <c r="F2" s="1" t="s">
        <v>1216</v>
      </c>
      <c r="G2" s="1" t="s">
        <v>1217</v>
      </c>
      <c r="H2" s="1" t="s">
        <v>1217</v>
      </c>
      <c r="I2" s="1" t="s">
        <v>1218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1219</v>
      </c>
      <c r="B3" s="1" t="s">
        <v>1218</v>
      </c>
      <c r="C3" s="1" t="s">
        <v>1220</v>
      </c>
      <c r="D3" s="1" t="s">
        <v>1221</v>
      </c>
      <c r="E3" s="1" t="s">
        <v>1222</v>
      </c>
      <c r="F3" s="1" t="s">
        <v>1223</v>
      </c>
      <c r="G3" s="1" t="s">
        <v>1224</v>
      </c>
      <c r="H3" s="1" t="s">
        <v>1225</v>
      </c>
      <c r="I3" s="1" t="s">
        <v>1218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1226</v>
      </c>
      <c r="B4" s="1" t="s">
        <v>1212</v>
      </c>
      <c r="C4" s="1" t="s">
        <v>1213</v>
      </c>
      <c r="D4" s="1" t="s">
        <v>1214</v>
      </c>
      <c r="E4" s="1" t="s">
        <v>1215</v>
      </c>
      <c r="F4" s="1" t="s">
        <v>1216</v>
      </c>
      <c r="G4" s="1" t="s">
        <v>1227</v>
      </c>
      <c r="H4" s="1" t="s">
        <v>1227</v>
      </c>
      <c r="I4" s="1" t="s">
        <v>1227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1219</v>
      </c>
      <c r="B5" s="1" t="s">
        <v>1218</v>
      </c>
      <c r="C5" s="1" t="s">
        <v>1220</v>
      </c>
      <c r="D5" s="1" t="s">
        <v>1221</v>
      </c>
      <c r="E5" s="1" t="s">
        <v>1222</v>
      </c>
      <c r="F5" s="1" t="s">
        <v>1223</v>
      </c>
      <c r="G5" s="1" t="s">
        <v>1228</v>
      </c>
      <c r="H5" s="1" t="s">
        <v>1225</v>
      </c>
      <c r="I5" s="1" t="s">
        <v>1225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1229</v>
      </c>
      <c r="B6" s="1" t="s">
        <v>1230</v>
      </c>
      <c r="C6" s="1" t="s">
        <v>1231</v>
      </c>
      <c r="D6" s="1" t="s">
        <v>1232</v>
      </c>
      <c r="E6" s="1" t="s">
        <v>1233</v>
      </c>
      <c r="F6" s="1" t="s">
        <v>1234</v>
      </c>
      <c r="G6" s="1" t="s">
        <v>1235</v>
      </c>
      <c r="H6" s="1" t="s">
        <v>1236</v>
      </c>
      <c r="I6" s="1" t="s">
        <v>1237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1238</v>
      </c>
      <c r="B7" s="1" t="s">
        <v>1239</v>
      </c>
      <c r="C7" s="1" t="s">
        <v>1240</v>
      </c>
      <c r="D7" s="1" t="s">
        <v>1239</v>
      </c>
      <c r="E7" s="1" t="s">
        <v>1241</v>
      </c>
      <c r="F7" s="1" t="s">
        <v>1242</v>
      </c>
      <c r="G7" s="1" t="s">
        <v>1243</v>
      </c>
      <c r="H7" s="1" t="s">
        <v>1244</v>
      </c>
      <c r="I7" s="1" t="s">
        <v>1245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1246</v>
      </c>
      <c r="B8" s="1" t="s">
        <v>1218</v>
      </c>
      <c r="C8" s="1" t="s">
        <v>1247</v>
      </c>
      <c r="D8" s="1" t="s">
        <v>1248</v>
      </c>
      <c r="E8" s="1" t="s">
        <v>1249</v>
      </c>
      <c r="F8" s="1" t="s">
        <v>1250</v>
      </c>
      <c r="G8" s="1" t="s">
        <v>1251</v>
      </c>
      <c r="H8" s="1" t="s">
        <v>1252</v>
      </c>
      <c r="I8" s="1" t="s">
        <v>1253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1254</v>
      </c>
      <c r="B9" s="1" t="s">
        <v>1255</v>
      </c>
      <c r="C9" s="1" t="s">
        <v>1256</v>
      </c>
      <c r="D9" s="1" t="s">
        <v>1257</v>
      </c>
      <c r="E9" s="1" t="s">
        <v>1258</v>
      </c>
      <c r="F9" s="1" t="s">
        <v>1259</v>
      </c>
      <c r="G9" s="1" t="s">
        <v>1260</v>
      </c>
      <c r="H9" s="1" t="s">
        <v>1261</v>
      </c>
      <c r="I9" s="1" t="s">
        <v>1262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1263</v>
      </c>
      <c r="B10" s="1" t="s">
        <v>1255</v>
      </c>
      <c r="C10" s="1" t="s">
        <v>1256</v>
      </c>
      <c r="D10" s="1" t="s">
        <v>1257</v>
      </c>
      <c r="E10" s="1" t="s">
        <v>1258</v>
      </c>
      <c r="F10" s="1" t="s">
        <v>1259</v>
      </c>
      <c r="G10" s="1" t="s">
        <v>1264</v>
      </c>
      <c r="H10" s="1" t="s">
        <v>1265</v>
      </c>
      <c r="I10" s="1" t="s">
        <v>1266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1267</v>
      </c>
      <c r="B11" s="1" t="s">
        <v>1218</v>
      </c>
      <c r="C11" s="1" t="s">
        <v>1218</v>
      </c>
      <c r="D11" s="1" t="s">
        <v>1218</v>
      </c>
      <c r="E11" s="1" t="s">
        <v>1218</v>
      </c>
      <c r="F11" s="1" t="s">
        <v>1218</v>
      </c>
      <c r="G11" s="1" t="s">
        <v>1218</v>
      </c>
      <c r="H11" s="1" t="s">
        <v>1218</v>
      </c>
      <c r="I11" s="1" t="s">
        <v>1218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1268</v>
      </c>
      <c r="B12" s="1" t="s">
        <v>1218</v>
      </c>
      <c r="C12" s="1" t="s">
        <v>1218</v>
      </c>
      <c r="D12" s="1" t="s">
        <v>1218</v>
      </c>
      <c r="E12" s="1" t="s">
        <v>1218</v>
      </c>
      <c r="F12" s="1" t="s">
        <v>1218</v>
      </c>
      <c r="G12" s="1" t="s">
        <v>1269</v>
      </c>
      <c r="H12" s="1" t="s">
        <v>1270</v>
      </c>
      <c r="I12" s="1" t="s">
        <v>1271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1272</v>
      </c>
      <c r="B13" s="1" t="s">
        <v>1218</v>
      </c>
      <c r="C13" s="1" t="s">
        <v>1218</v>
      </c>
      <c r="D13" s="1" t="s">
        <v>1218</v>
      </c>
      <c r="E13" s="1" t="s">
        <v>1218</v>
      </c>
      <c r="F13" s="1" t="s">
        <v>1218</v>
      </c>
      <c r="G13" s="1" t="s">
        <v>1218</v>
      </c>
      <c r="H13" s="1" t="s">
        <v>1218</v>
      </c>
      <c r="I13" s="1" t="s">
        <v>1218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1273</v>
      </c>
      <c r="B14" s="1" t="s">
        <v>1218</v>
      </c>
      <c r="C14" s="1" t="s">
        <v>1218</v>
      </c>
      <c r="D14" s="1" t="s">
        <v>1218</v>
      </c>
      <c r="E14" s="1" t="s">
        <v>1218</v>
      </c>
      <c r="F14" s="1" t="s">
        <v>1218</v>
      </c>
      <c r="G14" s="1" t="s">
        <v>1218</v>
      </c>
      <c r="H14" s="1" t="s">
        <v>1218</v>
      </c>
      <c r="I14" s="1" t="s">
        <v>1218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1274</v>
      </c>
      <c r="B15" s="1" t="s">
        <v>215</v>
      </c>
      <c r="C15" s="1" t="s">
        <v>216</v>
      </c>
      <c r="D15" s="1" t="s">
        <v>217</v>
      </c>
      <c r="E15" s="1" t="s">
        <v>218</v>
      </c>
      <c r="F15" s="1" t="s">
        <v>219</v>
      </c>
      <c r="G15" s="1" t="s">
        <v>1275</v>
      </c>
      <c r="H15" s="1" t="s">
        <v>1276</v>
      </c>
      <c r="I15" s="1" t="s">
        <v>1277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1278</v>
      </c>
      <c r="B16" s="1" t="s">
        <v>1279</v>
      </c>
      <c r="C16" s="1" t="s">
        <v>1280</v>
      </c>
      <c r="D16" s="1" t="s">
        <v>1281</v>
      </c>
      <c r="E16" s="1" t="s">
        <v>1282</v>
      </c>
      <c r="F16" s="1" t="s">
        <v>1281</v>
      </c>
      <c r="G16" s="1" t="s">
        <v>1283</v>
      </c>
      <c r="H16" s="1" t="s">
        <v>1284</v>
      </c>
      <c r="I16" s="1" t="s">
        <v>1285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1286</v>
      </c>
      <c r="B17" s="1" t="s">
        <v>181</v>
      </c>
      <c r="C17" s="1" t="s">
        <v>182</v>
      </c>
      <c r="D17" s="1" t="s">
        <v>183</v>
      </c>
      <c r="E17" s="1" t="s">
        <v>184</v>
      </c>
      <c r="F17" s="1" t="s">
        <v>185</v>
      </c>
      <c r="G17" s="1" t="s">
        <v>398</v>
      </c>
      <c r="H17" s="1" t="s">
        <v>1287</v>
      </c>
      <c r="I17" s="1" t="s">
        <v>1288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1289</v>
      </c>
      <c r="B18" s="1" t="s">
        <v>1290</v>
      </c>
      <c r="C18" s="1" t="s">
        <v>1291</v>
      </c>
      <c r="D18" s="1" t="s">
        <v>1292</v>
      </c>
      <c r="E18" s="1" t="s">
        <v>1293</v>
      </c>
      <c r="F18" s="1" t="s">
        <v>1294</v>
      </c>
      <c r="G18" s="1" t="s">
        <v>1295</v>
      </c>
      <c r="H18" s="1" t="s">
        <v>1296</v>
      </c>
      <c r="I18" s="1" t="s">
        <v>1297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1298</v>
      </c>
      <c r="B19" s="1" t="s">
        <v>1299</v>
      </c>
      <c r="C19" s="1" t="s">
        <v>1300</v>
      </c>
      <c r="D19" s="1" t="s">
        <v>1301</v>
      </c>
      <c r="E19" s="1" t="s">
        <v>1302</v>
      </c>
      <c r="F19" s="1" t="s">
        <v>1303</v>
      </c>
      <c r="G19" s="1" t="s">
        <v>1304</v>
      </c>
      <c r="H19" s="1" t="s">
        <v>1305</v>
      </c>
      <c r="I19" s="1" t="s">
        <v>1306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231</v>
      </c>
      <c r="B20" s="1" t="s">
        <v>1218</v>
      </c>
      <c r="C20" s="1" t="s">
        <v>1218</v>
      </c>
      <c r="D20" s="1" t="s">
        <v>1218</v>
      </c>
      <c r="E20" s="1" t="s">
        <v>1218</v>
      </c>
      <c r="F20" s="1" t="s">
        <v>1218</v>
      </c>
      <c r="G20" s="1" t="s">
        <v>1218</v>
      </c>
      <c r="H20" s="1" t="s">
        <v>1218</v>
      </c>
      <c r="I20" s="1" t="s">
        <v>1218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1307</v>
      </c>
      <c r="B21" s="1" t="s">
        <v>1218</v>
      </c>
      <c r="C21" s="1" t="s">
        <v>1218</v>
      </c>
      <c r="D21" s="1" t="s">
        <v>1218</v>
      </c>
      <c r="E21" s="1" t="s">
        <v>1218</v>
      </c>
      <c r="F21" s="1" t="s">
        <v>1218</v>
      </c>
      <c r="G21" s="1" t="s">
        <v>1308</v>
      </c>
      <c r="H21" s="1" t="s">
        <v>1309</v>
      </c>
      <c r="I21" s="1" t="s">
        <v>1310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1311</v>
      </c>
      <c r="B22" s="1" t="s">
        <v>1312</v>
      </c>
      <c r="C22" s="1" t="s">
        <v>1313</v>
      </c>
      <c r="D22" s="1" t="s">
        <v>1314</v>
      </c>
      <c r="E22" s="1" t="s">
        <v>1315</v>
      </c>
      <c r="F22" s="1" t="s">
        <v>1316</v>
      </c>
      <c r="G22" s="1" t="s">
        <v>1317</v>
      </c>
      <c r="H22" s="1" t="s">
        <v>1318</v>
      </c>
      <c r="I22" s="1" t="s">
        <v>1319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1320</v>
      </c>
      <c r="B23" s="1" t="s">
        <v>1218</v>
      </c>
      <c r="C23" s="1" t="s">
        <v>1218</v>
      </c>
      <c r="D23" s="1" t="s">
        <v>1218</v>
      </c>
      <c r="E23" s="1" t="s">
        <v>1218</v>
      </c>
      <c r="F23" s="1" t="s">
        <v>1218</v>
      </c>
      <c r="G23" s="1" t="s">
        <v>1321</v>
      </c>
      <c r="H23" s="1" t="s">
        <v>1321</v>
      </c>
      <c r="I23" s="1" t="s">
        <v>1321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1322</v>
      </c>
      <c r="B24" s="1" t="s">
        <v>1323</v>
      </c>
      <c r="C24" s="1" t="s">
        <v>1324</v>
      </c>
      <c r="D24" s="1" t="s">
        <v>1325</v>
      </c>
      <c r="E24" s="1" t="s">
        <v>1326</v>
      </c>
      <c r="F24" s="1" t="s">
        <v>1327</v>
      </c>
      <c r="G24" s="1" t="s">
        <v>1328</v>
      </c>
      <c r="H24" s="1" t="s">
        <v>1328</v>
      </c>
      <c r="I24" s="1" t="s">
        <v>1328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1329</v>
      </c>
      <c r="B25" s="1" t="s">
        <v>1330</v>
      </c>
      <c r="C25" s="1" t="s">
        <v>1331</v>
      </c>
      <c r="D25" s="1" t="s">
        <v>1332</v>
      </c>
      <c r="E25" s="1" t="s">
        <v>1333</v>
      </c>
      <c r="F25" s="1" t="s">
        <v>1334</v>
      </c>
      <c r="G25" s="1" t="s">
        <v>1335</v>
      </c>
      <c r="H25" s="1" t="s">
        <v>1335</v>
      </c>
      <c r="I25" s="1" t="s">
        <v>1218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1336</v>
      </c>
      <c r="B26" s="1" t="s">
        <v>1337</v>
      </c>
      <c r="C26" s="1" t="s">
        <v>1338</v>
      </c>
      <c r="D26" s="1" t="s">
        <v>1339</v>
      </c>
      <c r="E26" s="1" t="s">
        <v>1340</v>
      </c>
      <c r="F26" s="1" t="s">
        <v>1341</v>
      </c>
      <c r="G26" s="1" t="s">
        <v>1218</v>
      </c>
      <c r="H26" s="1" t="s">
        <v>1218</v>
      </c>
      <c r="I26" s="1" t="s">
        <v>1218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1342</v>
      </c>
      <c r="B2" s="1" t="s">
        <v>1343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1344</v>
      </c>
      <c r="B3" s="1" t="s">
        <v>1345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1346</v>
      </c>
      <c r="B4" s="1" t="s">
        <v>1347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1348</v>
      </c>
      <c r="B5" s="1" t="s">
        <v>1349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1350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1351</v>
      </c>
      <c r="B7" s="1" t="s">
        <v>1352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1353</v>
      </c>
      <c r="B8" s="4" t="s">
        <v>1354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1355</v>
      </c>
      <c r="B9" s="1" t="s">
        <v>1356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1357</v>
      </c>
      <c r="B10" s="1" t="s">
        <v>1358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1359</v>
      </c>
      <c r="B11" s="1" t="s">
        <v>1356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1360</v>
      </c>
      <c r="B12" s="1" t="s">
        <v>1361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1362</v>
      </c>
      <c r="B13" s="1" t="s">
        <v>1363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1364</v>
      </c>
      <c r="B14" s="1" t="s">
        <v>1361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1365</v>
      </c>
      <c r="B15" s="1" t="s">
        <v>1366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1367</v>
      </c>
      <c r="B16" s="1">
        <v>2650.0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1368</v>
      </c>
      <c r="B17" s="1" t="s">
        <v>1369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1370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1371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1372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1373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1374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1375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1376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1377</v>
      </c>
      <c r="B25" s="4" t="s">
        <v>1378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1379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1380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1381</v>
      </c>
      <c r="B28" s="1">
        <v>91.22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1382</v>
      </c>
      <c r="B29" s="1">
        <v>91.34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1383</v>
      </c>
      <c r="B30" s="1">
        <v>90.04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1384</v>
      </c>
      <c r="B31" s="1">
        <v>92.04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1385</v>
      </c>
      <c r="B32" s="1">
        <v>91.22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1386</v>
      </c>
      <c r="B33" s="1">
        <v>91.34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1387</v>
      </c>
      <c r="B34" s="1">
        <v>90.04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1388</v>
      </c>
      <c r="B35" s="1">
        <v>92.04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1389</v>
      </c>
      <c r="B36" s="1">
        <v>1.52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1390</v>
      </c>
      <c r="B37" s="1">
        <v>0.0167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1391</v>
      </c>
      <c r="B38" s="1">
        <v>1.7316288E9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1392</v>
      </c>
      <c r="B39" s="1">
        <v>0.3763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1393</v>
      </c>
      <c r="B40" s="1">
        <v>1.36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1394</v>
      </c>
      <c r="B41" s="1">
        <v>0.565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1395</v>
      </c>
      <c r="B42" s="1">
        <v>24.739246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1396</v>
      </c>
      <c r="B43" s="1">
        <v>11.56519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1397</v>
      </c>
      <c r="B44" s="1">
        <v>18419.0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1398</v>
      </c>
      <c r="B45" s="1">
        <v>18419.0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1399</v>
      </c>
      <c r="B46" s="1">
        <v>360529.0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1400</v>
      </c>
      <c r="B47" s="1">
        <v>248370.0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1401</v>
      </c>
      <c r="B48" s="1">
        <v>248370.0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1402</v>
      </c>
      <c r="B49" s="1">
        <v>91.53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1403</v>
      </c>
      <c r="B50" s="1">
        <v>92.5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1404</v>
      </c>
      <c r="B51" s="1">
        <v>100.0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1405</v>
      </c>
      <c r="B52" s="1">
        <v>100.0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1406</v>
      </c>
      <c r="B53" s="1">
        <v>5.594871808E9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1407</v>
      </c>
      <c r="B54" s="1">
        <v>81.0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1408</v>
      </c>
      <c r="B55" s="1">
        <v>109.58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1409</v>
      </c>
      <c r="B56" s="1">
        <v>1.1863719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1410</v>
      </c>
      <c r="B57" s="1">
        <v>95.9694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1411</v>
      </c>
      <c r="B58" s="1">
        <v>94.66615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1412</v>
      </c>
      <c r="B59" s="1">
        <v>1.4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1413</v>
      </c>
      <c r="B60" s="1">
        <v>0.0153475115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1414</v>
      </c>
      <c r="B61" s="1" t="s">
        <v>1415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1416</v>
      </c>
      <c r="B62" s="1">
        <v>5.692737024E9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1417</v>
      </c>
      <c r="B63" s="1">
        <v>0.05011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1418</v>
      </c>
      <c r="B64" s="1">
        <v>5.9852318E7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1419</v>
      </c>
      <c r="B65" s="1">
        <v>6.0794E7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1420</v>
      </c>
      <c r="B66" s="1">
        <v>1250851.0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1421</v>
      </c>
      <c r="B67" s="1">
        <v>1457341.0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1422</v>
      </c>
      <c r="B68" s="1">
        <v>1.7328384E9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1423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1424</v>
      </c>
      <c r="B70" s="1">
        <v>0.020599999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1425</v>
      </c>
      <c r="B71" s="1">
        <v>0.01223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1426</v>
      </c>
      <c r="B72" s="1">
        <v>0.85419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1427</v>
      </c>
      <c r="B73" s="1">
        <v>4.44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1428</v>
      </c>
      <c r="B74" s="1">
        <v>0.027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1429</v>
      </c>
      <c r="B75" s="1">
        <v>6.0794E7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1430</v>
      </c>
      <c r="B76" s="1">
        <v>48.818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1431</v>
      </c>
      <c r="B77" s="1">
        <v>1.8851652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1432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1433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1434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1435</v>
      </c>
      <c r="B81" s="1">
        <v>0.034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1436</v>
      </c>
      <c r="B82" s="1">
        <v>2.27124992E8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1437</v>
      </c>
      <c r="B83" s="1">
        <v>3.72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1438</v>
      </c>
      <c r="B84" s="1">
        <v>7.79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1439</v>
      </c>
      <c r="B85" s="1" t="s">
        <v>1440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1441</v>
      </c>
      <c r="B86" s="1">
        <v>1.172016E9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1442</v>
      </c>
      <c r="B87" s="1">
        <v>1.207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1443</v>
      </c>
      <c r="B88" s="1">
        <v>15.849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1444</v>
      </c>
      <c r="B89" s="1">
        <v>-0.11126268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1445</v>
      </c>
      <c r="B90" s="1">
        <v>0.22455823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1446</v>
      </c>
      <c r="B91" s="1">
        <v>0.38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1447</v>
      </c>
      <c r="B92" s="1">
        <v>1.7316288E9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1448</v>
      </c>
      <c r="B93" s="1" t="s">
        <v>1449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1450</v>
      </c>
      <c r="B94" s="1" t="s">
        <v>1451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1452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1453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1454</v>
      </c>
      <c r="B97" s="1" t="s">
        <v>1455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1456</v>
      </c>
      <c r="B98" s="1" t="s">
        <v>1455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1457</v>
      </c>
      <c r="B99" s="1">
        <v>3.221514E8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1458</v>
      </c>
      <c r="B100" s="1" t="s">
        <v>1459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1460</v>
      </c>
      <c r="B101" s="1" t="s">
        <v>1461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1462</v>
      </c>
      <c r="B102" s="1" t="s">
        <v>1463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1464</v>
      </c>
      <c r="B103" s="1" t="s">
        <v>1465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1466</v>
      </c>
      <c r="B104" s="1">
        <v>-1.8E7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1467</v>
      </c>
      <c r="B105" s="1">
        <v>92.03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1468</v>
      </c>
      <c r="B106" s="1">
        <v>116.0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1469</v>
      </c>
      <c r="B107" s="1">
        <v>95.0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1470</v>
      </c>
      <c r="B108" s="1">
        <v>104.28571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1471</v>
      </c>
      <c r="B109" s="1">
        <v>105.0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1472</v>
      </c>
      <c r="B110" s="1">
        <v>2.5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1473</v>
      </c>
      <c r="B111" s="1" t="s">
        <v>1474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1475</v>
      </c>
      <c r="B112" s="1">
        <v>7.0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1476</v>
      </c>
      <c r="B113" s="1">
        <v>5.61129984E8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1477</v>
      </c>
      <c r="B114" s="1">
        <v>9.23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1478</v>
      </c>
      <c r="B115" s="1">
        <v>3.59195008E8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1479</v>
      </c>
      <c r="B116" s="1">
        <v>5.08236992E8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1480</v>
      </c>
      <c r="B117" s="1">
        <v>0.228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1481</v>
      </c>
      <c r="B118" s="1">
        <v>0.377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1482</v>
      </c>
      <c r="B119" s="1">
        <v>4.715951104E9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1483</v>
      </c>
      <c r="B120" s="1">
        <v>16.044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1484</v>
      </c>
      <c r="B121" s="1">
        <v>77.534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1485</v>
      </c>
      <c r="B122" s="1">
        <v>0.01633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1486</v>
      </c>
      <c r="B123" s="1">
        <v>0.08132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1487</v>
      </c>
      <c r="B124" s="1">
        <v>8.04292992E8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1488</v>
      </c>
      <c r="B125" s="1">
        <v>8.05157632E8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1489</v>
      </c>
      <c r="B126" s="1">
        <v>1.004305024E9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1490</v>
      </c>
      <c r="B127" s="1">
        <v>0.035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1491</v>
      </c>
      <c r="B128" s="1">
        <v>0.151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1492</v>
      </c>
      <c r="B129" s="1">
        <v>0.17055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1493</v>
      </c>
      <c r="B130" s="1">
        <v>0.07617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1494</v>
      </c>
      <c r="B131" s="1">
        <v>0.09944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1495</v>
      </c>
      <c r="B132" s="1" t="s">
        <v>1415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1496</v>
      </c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348.0</v>
      </c>
      <c r="C3" s="1">
        <v>254.0</v>
      </c>
      <c r="D3" s="1">
        <v>263.0</v>
      </c>
      <c r="E3" s="1">
        <v>425.0</v>
      </c>
      <c r="F3" s="1">
        <v>284.0</v>
      </c>
      <c r="G3" s="1">
        <v>509.0</v>
      </c>
      <c r="H3" s="1">
        <v>388.0</v>
      </c>
      <c r="I3" s="1">
        <v>681.0</v>
      </c>
      <c r="J3" s="1">
        <v>681.0</v>
      </c>
      <c r="K3" s="1">
        <v>886.0</v>
      </c>
      <c r="L3" s="1">
        <f>IF(K3*FORECAST(L2,B3:K3,B2:K2)&gt;0,FORECAST(L2,B3:K3,B2:K2),K3)*$X$1</f>
        <v>806.4</v>
      </c>
      <c r="M3" s="1">
        <f>IF(L3*FORECAST(M2,B3:L3,B2:L2)&gt;0,FORECAST(M2,B3:L3,B2:L2),L3)*$X$1</f>
        <v>867.2181818</v>
      </c>
      <c r="N3" s="1">
        <f>IF(M3*FORECAST(N2,B3:M3,B2:M2)&gt;0,FORECAST(N2,B3:M3,B2:M2),M3)*$X$1</f>
        <v>928.0363636</v>
      </c>
      <c r="O3" s="1">
        <f>IF(N3*FORECAST(O2,B3:N3,B2:N2)&gt;0,FORECAST(O2,B3:N3,B2:N2),N3)*$X$1</f>
        <v>988.8545455</v>
      </c>
      <c r="P3" s="1">
        <f>IF(O3*FORECAST(P2,B3:O3,B2:O2)&gt;0,FORECAST(P2,B3:O3,B2:O2),O3)*$X$1</f>
        <v>1049.672727</v>
      </c>
      <c r="Q3" s="1">
        <f>IF(P3*FORECAST(Q2,B3:P3,B2:P2)&gt;0,FORECAST(Q2,B3:P3,B2:P2),P3)*$X$1</f>
        <v>1110.490909</v>
      </c>
      <c r="R3" s="1">
        <f>IF(Q3*FORECAST(R2,B3:Q3,B2:Q2)&gt;0,FORECAST(R2,B3:Q3,B2:Q2),Q3)*$X$1</f>
        <v>1171.309091</v>
      </c>
      <c r="S3" s="5">
        <f>IF(R3*FORECAST(S2,B3:R3,B2:R2)&gt;0,FORECAST(S2,B3:R3,B2:R2),R3)*$X$1</f>
        <v>1232.127273</v>
      </c>
      <c r="T3" s="5">
        <f>IF(S3*FORECAST(T2,B3:S3,B2:S2)&gt;0,FORECAST(T2,B3:S3,B2:S2),S3)*$X$1</f>
        <v>1292.945455</v>
      </c>
      <c r="U3" s="5">
        <f>IF(T3*FORECAST(U2,B3:T3,B2:T2)&gt;0,FORECAST(U2,B3:T3,B2:T2),T3)*$X$1</f>
        <v>1353.763636</v>
      </c>
      <c r="V3" s="5">
        <f>IF(U3*FORECAST(V2,B3:U3,B2:U2)&gt;0,FORECAST(V2,B3:U3,B2:U2),U3)*$X$1</f>
        <v>1414.581818</v>
      </c>
      <c r="W3" s="5">
        <f>IF(V3*FORECAST(W2,B3:V3,B2:V2)&gt;0,FORECAST(W2,B3:V3,B2:V2),V3)*$X$1</f>
        <v>1475.4</v>
      </c>
      <c r="X3" s="2"/>
      <c r="Y3" s="2"/>
      <c r="Z3" s="2"/>
    </row>
    <row r="4">
      <c r="A4" s="3" t="s">
        <v>132</v>
      </c>
      <c r="B4" s="1">
        <v>361.0</v>
      </c>
      <c r="C4" s="1">
        <v>387.0</v>
      </c>
      <c r="D4" s="1">
        <v>438.0</v>
      </c>
      <c r="E4" s="1">
        <v>439.0</v>
      </c>
      <c r="F4" s="1">
        <v>440.0</v>
      </c>
      <c r="G4" s="1">
        <v>578.0</v>
      </c>
      <c r="H4" s="1">
        <v>592.0</v>
      </c>
      <c r="I4" s="1">
        <v>543.0</v>
      </c>
      <c r="J4" s="1">
        <v>549.0</v>
      </c>
      <c r="K4" s="1">
        <v>547.0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1497</v>
      </c>
      <c r="B5" s="1">
        <v>57.0</v>
      </c>
      <c r="C5" s="1">
        <v>58.0</v>
      </c>
      <c r="D5" s="1">
        <v>58.0</v>
      </c>
      <c r="E5" s="1">
        <v>59.0</v>
      </c>
      <c r="F5" s="1">
        <v>59.0</v>
      </c>
      <c r="G5" s="1">
        <v>60.0</v>
      </c>
      <c r="H5" s="1">
        <v>60.0</v>
      </c>
      <c r="I5" s="1">
        <v>60.0</v>
      </c>
      <c r="J5" s="1">
        <v>60.0</v>
      </c>
      <c r="K5" s="1">
        <v>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1498</v>
      </c>
      <c r="L7" s="1">
        <f>IF(W3*FORECAST(W2,B3:W3,B2:W2)&gt;0,FORECAST(W2,B3:W3,B2:W2),V3)*$X$1 * (1+0.02)/(0.0744-0.02)</f>
        <v>27663.75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1499</v>
      </c>
      <c r="L8" s="6">
        <f t="array" ref="L8">NPV(0.0744,M3:W3)</f>
        <v>8277.034429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1500</v>
      </c>
      <c r="L9" s="6">
        <f t="array" ref="L9">NPV(0.0744,M16:W16)</f>
        <v>12562.75976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1501</v>
      </c>
      <c r="L10" s="6">
        <f>L8 + L9</f>
        <v>20839.79419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547.0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1502</v>
      </c>
      <c r="L12" s="6">
        <f>L10 - L11</f>
        <v>20292.79419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1503</v>
      </c>
      <c r="L13" s="1">
        <v>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338.2132366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27663.75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1">
        <v>142.0</v>
      </c>
      <c r="C3" s="1">
        <v>166.0</v>
      </c>
      <c r="D3" s="1">
        <v>158.0</v>
      </c>
      <c r="E3" s="1">
        <v>169.0</v>
      </c>
      <c r="F3" s="1">
        <v>179.0</v>
      </c>
      <c r="G3" s="1">
        <v>272.0</v>
      </c>
      <c r="H3" s="1">
        <v>246.0</v>
      </c>
      <c r="I3" s="1">
        <v>404.0</v>
      </c>
      <c r="J3" s="1">
        <v>225.0</v>
      </c>
      <c r="K3" s="1">
        <v>365.0</v>
      </c>
      <c r="L3" s="1">
        <f>IF(K3*FORECAST(L2,B3:K3,B2:K2)&gt;0,FORECAST(L2,B3:K3,B2:K2),K3)*$X$1</f>
        <v>365.0666667</v>
      </c>
      <c r="M3" s="1">
        <f>IF(L3*FORECAST(M2,B3:L3,B2:L2)&gt;0,FORECAST(M2,B3:L3,B2:L2),L3)*$X$1</f>
        <v>389.1515152</v>
      </c>
      <c r="N3" s="1">
        <f>IF(M3*FORECAST(N2,B3:M3,B2:M2)&gt;0,FORECAST(N2,B3:M3,B2:M2),M3)*$X$1</f>
        <v>413.2363636</v>
      </c>
      <c r="O3" s="1">
        <f>IF(N3*FORECAST(O2,B3:N3,B2:N2)&gt;0,FORECAST(O2,B3:N3,B2:N2),N3)*$X$1</f>
        <v>437.3212121</v>
      </c>
      <c r="P3" s="1">
        <f>IF(O3*FORECAST(P2,B3:O3,B2:O2)&gt;0,FORECAST(P2,B3:O3,B2:O2),O3)*$X$1</f>
        <v>461.4060606</v>
      </c>
      <c r="Q3" s="1">
        <f>IF(P3*FORECAST(Q2,B3:P3,B2:P2)&gt;0,FORECAST(Q2,B3:P3,B2:P2),P3)*$X$1</f>
        <v>485.4909091</v>
      </c>
      <c r="R3" s="1">
        <f>IF(Q3*FORECAST(R2,B3:Q3,B2:Q2)&gt;0,FORECAST(R2,B3:Q3,B2:Q2),Q3)*$X$1</f>
        <v>509.5757576</v>
      </c>
      <c r="S3" s="5">
        <f>IF(R3*FORECAST(S2,B3:R3,B2:R2)&gt;0,FORECAST(S2,B3:R3,B2:R2),R3)*$X$1</f>
        <v>533.6606061</v>
      </c>
      <c r="T3" s="5">
        <f>IF(S3*FORECAST(T2,B3:S3,B2:S2)&gt;0,FORECAST(T2,B3:S3,B2:S2),S3)*$X$1</f>
        <v>557.7454545</v>
      </c>
      <c r="U3" s="5">
        <f>IF(T3*FORECAST(U2,B3:T3,B2:T2)&gt;0,FORECAST(U2,B3:T3,B2:T2),T3)*$X$1</f>
        <v>581.830303</v>
      </c>
      <c r="V3" s="5">
        <f>IF(U3*FORECAST(V2,B3:U3,B2:U2)&gt;0,FORECAST(V2,B3:U3,B2:U2),U3)*$X$1</f>
        <v>605.9151515</v>
      </c>
      <c r="W3" s="5">
        <f>IF(V3*FORECAST(W2,B3:V3,B2:V2)&gt;0,FORECAST(W2,B3:V3,B2:V2),V3)*$X$1</f>
        <v>630</v>
      </c>
      <c r="X3" s="2"/>
      <c r="Y3" s="2"/>
      <c r="Z3" s="2"/>
    </row>
    <row r="4">
      <c r="A4" s="3" t="s">
        <v>132</v>
      </c>
      <c r="B4" s="1">
        <v>361.0</v>
      </c>
      <c r="C4" s="1">
        <v>387.0</v>
      </c>
      <c r="D4" s="1">
        <v>438.0</v>
      </c>
      <c r="E4" s="1">
        <v>439.0</v>
      </c>
      <c r="F4" s="1">
        <v>440.0</v>
      </c>
      <c r="G4" s="1">
        <v>578.0</v>
      </c>
      <c r="H4" s="1">
        <v>592.0</v>
      </c>
      <c r="I4" s="1">
        <v>543.0</v>
      </c>
      <c r="J4" s="1">
        <v>549.0</v>
      </c>
      <c r="K4" s="1">
        <v>547.0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1497</v>
      </c>
      <c r="B5" s="1">
        <v>57.0</v>
      </c>
      <c r="C5" s="1">
        <v>58.0</v>
      </c>
      <c r="D5" s="1">
        <v>58.0</v>
      </c>
      <c r="E5" s="1">
        <v>59.0</v>
      </c>
      <c r="F5" s="1">
        <v>59.0</v>
      </c>
      <c r="G5" s="1">
        <v>60.0</v>
      </c>
      <c r="H5" s="1">
        <v>60.0</v>
      </c>
      <c r="I5" s="1">
        <v>60.0</v>
      </c>
      <c r="J5" s="1">
        <v>60.0</v>
      </c>
      <c r="K5" s="1">
        <v>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1498</v>
      </c>
      <c r="L7" s="1">
        <f>IF(W3*FORECAST(W2,B3:W3,B2:W2)&gt;0,FORECAST(W2,B3:W3,B2:W2),V3)*$X$1 * (1+0.02)/(0.0744-0.02)</f>
        <v>11812.5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1499</v>
      </c>
      <c r="L8" s="6">
        <f t="array" ref="L8">NPV(0.0744,M3:W3)</f>
        <v>3613.278462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1500</v>
      </c>
      <c r="L9" s="6">
        <f t="array" ref="L9">NPV(0.0744,M16:W16)</f>
        <v>5364.334182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1501</v>
      </c>
      <c r="L10" s="6">
        <f>L8 + L9</f>
        <v>8977.612644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547.0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1502</v>
      </c>
      <c r="L12" s="6">
        <f>L10 - L11</f>
        <v>8430.612644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1503</v>
      </c>
      <c r="L13" s="1">
        <v>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140.5102107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11812.5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