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<sst xmlns="http://schemas.openxmlformats.org/spreadsheetml/2006/main" count="837" uniqueCount="743">
  <si>
    <t>ticker</t>
  </si>
  <si>
    <t>SFWL</t>
  </si>
  <si>
    <t>nombre</t>
  </si>
  <si>
    <t>SHENGFENG DEVELOPMENT LIM</t>
  </si>
  <si>
    <t>empresa</t>
  </si>
  <si>
    <t>Air Freight &amp; Logistics</t>
  </si>
  <si>
    <t>Open</t>
  </si>
  <si>
    <t>Target Price</t>
  </si>
  <si>
    <t>Upside</t>
  </si>
  <si>
    <t>407.85%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</si>
  <si>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</si>
  <si>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</si>
  <si>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</si>
  <si>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</si>
  <si>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</si>
  <si>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</si>
  <si>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</si>
  <si>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Net Debt Growth</t>
  </si>
  <si>
    <t>-16.67%</t>
  </si>
  <si>
    <t>Total Assets Growth</t>
  </si>
  <si>
    <t>-23.71%</t>
  </si>
  <si>
    <t>Net Property, Plant and Equipment Growth</t>
  </si>
  <si>
    <t>-8.33%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</si>
  <si>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</si>
  <si>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</si>
  <si>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</si>
  <si>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</si>
  <si>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</si>
  <si>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</si>
  <si>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</si>
  <si>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</si>
  <si>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</si>
  <si>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</si>
  <si>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</si>
  <si>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</si>
  <si>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</si>
  <si>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</si>
  <si>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</si>
  <si>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</si>
  <si>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</si>
  <si>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</si>
  <si>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</si>
  <si>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</si>
  <si>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</si>
  <si>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</si>
  <si>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</si>
  <si>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</si>
  <si>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</si>
  <si>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</si>
  <si>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</si>
  <si>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</si>
  <si>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</si>
  <si>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</si>
  <si>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</si>
  <si>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</si>
  <si>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</si>
  <si>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</si>
  <si>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</si>
  <si>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</si>
  <si>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</si>
  <si>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</si>
  <si>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</si>
  <si>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</si>
  <si>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</si>
  <si>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</si>
  <si>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</si>
  <si>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</si>
  <si>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</si>
  <si>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</si>
  <si>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</si>
  <si>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</si>
  <si>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</si>
  <si>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</si>
  <si>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</si>
  <si>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</si>
  <si>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</si>
  <si>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</si>
  <si>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</si>
  <si>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</si>
  <si>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</si>
  <si>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</si>
  <si>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</si>
  <si>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</si>
  <si>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</si>
  <si>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</si>
  <si>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</si>
  <si>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</si>
  <si>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</si>
  <si>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</si>
  <si>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</si>
  <si>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</si>
  <si>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</si>
  <si>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</si>
  <si>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</si>
  <si>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</si>
  <si>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</si>
  <si>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</si>
  <si>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</si>
  <si>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</si>
  <si>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</si>
  <si>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</si>
  <si>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</si>
  <si>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</si>
  <si>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0.89</t>
  </si>
  <si>
    <t>1.03</t>
  </si>
  <si>
    <t>1.14</t>
  </si>
  <si>
    <t>1.31</t>
  </si>
  <si>
    <t>Tangible Book Value</t>
  </si>
  <si>
    <t>Tangible Book Value Per Share</t>
  </si>
  <si>
    <t>0.79</t>
  </si>
  <si>
    <t>0.94</t>
  </si>
  <si>
    <t>1.05</t>
  </si>
  <si>
    <t>1.06</t>
  </si>
  <si>
    <t>1.16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</si>
  <si>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</si>
  <si>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</si>
  <si>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</si>
  <si>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</si>
  <si>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</si>
  <si>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</si>
  <si>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</si>
  <si>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</si>
  <si>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</si>
  <si>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</si>
  <si>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</si>
  <si>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</si>
  <si>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</si>
  <si>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</si>
  <si>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</si>
  <si>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</si>
  <si>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</si>
  <si>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</si>
  <si>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</si>
  <si>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</si>
  <si>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</si>
  <si>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</si>
  <si>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</si>
  <si>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</si>
  <si>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</si>
  <si>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</si>
  <si>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</si>
  <si>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</si>
  <si>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</si>
  <si>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</si>
  <si>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</si>
  <si>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0.02</t>
  </si>
  <si>
    <t>0.08</t>
  </si>
  <si>
    <t>0.09</t>
  </si>
  <si>
    <t>0.1</t>
  </si>
  <si>
    <t>0.13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</si>
  <si>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</si>
  <si>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</si>
  <si>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</si>
  <si>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</si>
  <si>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</si>
  <si>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</si>
  <si>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0.06</t>
  </si>
  <si>
    <t>0.07</t>
  </si>
  <si>
    <t>Normalized Diluted EPS</t>
  </si>
  <si>
    <t>EBITDA</t>
  </si>
  <si>
    <t>EBITA</t>
  </si>
  <si>
    <t>EBIT</t>
  </si>
  <si>
    <t>Total Revenues (As Reported)</t>
  </si>
  <si>
    <t>Effective Tax Rate - (Ratio)</t>
  </si>
  <si>
    <t>13.19</t>
  </si>
  <si>
    <t>20.62</t>
  </si>
  <si>
    <t>18.59</t>
  </si>
  <si>
    <t>16.97</t>
  </si>
  <si>
    <t>18.37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</si>
  <si>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</si>
  <si>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</si>
  <si>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</si>
  <si>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</si>
  <si>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</si>
  <si>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</si>
  <si>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</si>
  <si>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</si>
  <si>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</si>
  <si>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</si>
  <si>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Profitability</t>
  </si>
  <si>
    <t>Return on Assets</t>
  </si>
  <si>
    <t>1.89</t>
  </si>
  <si>
    <t>2.25</t>
  </si>
  <si>
    <t>2.51</t>
  </si>
  <si>
    <t>3.4</t>
  </si>
  <si>
    <t>Return on Total Capital</t>
  </si>
  <si>
    <t>2.66</t>
  </si>
  <si>
    <t>3.22</t>
  </si>
  <si>
    <t>3.57</t>
  </si>
  <si>
    <t>5.13</t>
  </si>
  <si>
    <t>Return On Equity %</t>
  </si>
  <si>
    <t>7.69</t>
  </si>
  <si>
    <t>7.37</t>
  </si>
  <si>
    <t>8.2</t>
  </si>
  <si>
    <t>9.94</t>
  </si>
  <si>
    <t>Return on Common Equity</t>
  </si>
  <si>
    <t>7.92</t>
  </si>
  <si>
    <t>8.52</t>
  </si>
  <si>
    <t>10.34</t>
  </si>
  <si>
    <t>Margin Analysis</t>
  </si>
  <si>
    <t>Gross Profit Margin %</t>
  </si>
  <si>
    <t>12.61</t>
  </si>
  <si>
    <t>12.51</t>
  </si>
  <si>
    <t>11.93</t>
  </si>
  <si>
    <t>11.22</t>
  </si>
  <si>
    <t>11.51</t>
  </si>
  <si>
    <t>SG&amp;A Margin</t>
  </si>
  <si>
    <t>10.36</t>
  </si>
  <si>
    <t>9.45</t>
  </si>
  <si>
    <t>8.56</t>
  </si>
  <si>
    <t>8.07</t>
  </si>
  <si>
    <t>EBITDA Margin %</t>
  </si>
  <si>
    <t>3.48</t>
  </si>
  <si>
    <t>3.97</t>
  </si>
  <si>
    <t>4.34</t>
  </si>
  <si>
    <t>4.68</t>
  </si>
  <si>
    <t>5.18</t>
  </si>
  <si>
    <t>EBITA Margin %</t>
  </si>
  <si>
    <t>1.22</t>
  </si>
  <si>
    <t>2.33</t>
  </si>
  <si>
    <t>2.63</t>
  </si>
  <si>
    <t>2.8</t>
  </si>
  <si>
    <t>3.59</t>
  </si>
  <si>
    <t>EBIT Margin %</t>
  </si>
  <si>
    <t>1.09</t>
  </si>
  <si>
    <t>2.16</t>
  </si>
  <si>
    <t>2.48</t>
  </si>
  <si>
    <t>3.44</t>
  </si>
  <si>
    <t>Income From Continuing Operations Margin %</t>
  </si>
  <si>
    <t>0.83</t>
  </si>
  <si>
    <t>2.1</t>
  </si>
  <si>
    <t>1.92</t>
  </si>
  <si>
    <t>2.11</t>
  </si>
  <si>
    <t>2.55</t>
  </si>
  <si>
    <t>Net Income Margin %</t>
  </si>
  <si>
    <t>0.82</t>
  </si>
  <si>
    <t>2.12</t>
  </si>
  <si>
    <t>1.99</t>
  </si>
  <si>
    <t>Net Avail. For Common Margin %</t>
  </si>
  <si>
    <t>Normalized Net Income Margin</t>
  </si>
  <si>
    <t>0.59</t>
  </si>
  <si>
    <t>1.67</t>
  </si>
  <si>
    <t>1.54</t>
  </si>
  <si>
    <t>1.58</t>
  </si>
  <si>
    <t>1.95</t>
  </si>
  <si>
    <t>Levered Free Cash Flow Margin</t>
  </si>
  <si>
    <t>-2.39</t>
  </si>
  <si>
    <t>1.77</t>
  </si>
  <si>
    <t>Unlevered Free Cash Flow Margin</t>
  </si>
  <si>
    <t>0.54</t>
  </si>
  <si>
    <t>-1.97</t>
  </si>
  <si>
    <t>2.15</t>
  </si>
  <si>
    <t>2.2</t>
  </si>
  <si>
    <t>Asset Turnover</t>
  </si>
  <si>
    <t>1.4</t>
  </si>
  <si>
    <t>1.46</t>
  </si>
  <si>
    <t>1.51</t>
  </si>
  <si>
    <t>Fixed Assets Turnover</t>
  </si>
  <si>
    <t>4.94</t>
  </si>
  <si>
    <t>5.05</t>
  </si>
  <si>
    <t>5.1</t>
  </si>
  <si>
    <t>6.35</t>
  </si>
  <si>
    <t>Receivables Turnover (Average Receivables)</t>
  </si>
  <si>
    <t>4.09</t>
  </si>
  <si>
    <t>4.1</t>
  </si>
  <si>
    <t>4.03</t>
  </si>
  <si>
    <t>Inventory Turnover (Average Inventory)</t>
  </si>
  <si>
    <t>523.39</t>
  </si>
  <si>
    <t>Short Term Liquidity</t>
  </si>
  <si>
    <t>Current Ratio</t>
  </si>
  <si>
    <t>0.99</t>
  </si>
  <si>
    <t>0.98</t>
  </si>
  <si>
    <t>1.04</t>
  </si>
  <si>
    <t>Quick Ratio</t>
  </si>
  <si>
    <t>0.85</t>
  </si>
  <si>
    <t>0.86</t>
  </si>
  <si>
    <t>0.88</t>
  </si>
  <si>
    <t>0.97</t>
  </si>
  <si>
    <t>Operating Cash Flow to Current Liabilities</t>
  </si>
  <si>
    <t>-0.01</t>
  </si>
  <si>
    <t>0.05</t>
  </si>
  <si>
    <t>Days Sales Outstanding (Average Receivables)</t>
  </si>
  <si>
    <t>89.47</t>
  </si>
  <si>
    <t>89.14</t>
  </si>
  <si>
    <t>89.06</t>
  </si>
  <si>
    <t>90.57</t>
  </si>
  <si>
    <t>Days Outstanding Inventory (Average Inventory)</t>
  </si>
  <si>
    <t>0.7</t>
  </si>
  <si>
    <t>Average Days Payable Outstanding</t>
  </si>
  <si>
    <t>65.33</t>
  </si>
  <si>
    <t>62.82</t>
  </si>
  <si>
    <t>65.4</t>
  </si>
  <si>
    <t>Cash Conversion Cycle (Average Days)</t>
  </si>
  <si>
    <t>24.84</t>
  </si>
  <si>
    <t>Long Term Solvency</t>
  </si>
  <si>
    <t>Total Debt/Equity</t>
  </si>
  <si>
    <t>80.55</t>
  </si>
  <si>
    <t>90.06</t>
  </si>
  <si>
    <t>80.44</t>
  </si>
  <si>
    <t>48.94</t>
  </si>
  <si>
    <t>Total Debt / Total Capital</t>
  </si>
  <si>
    <t>44.61</t>
  </si>
  <si>
    <t>47.38</t>
  </si>
  <si>
    <t>44.58</t>
  </si>
  <si>
    <t>32.86</t>
  </si>
  <si>
    <t>LT Debt/Equity</t>
  </si>
  <si>
    <t>21.81</t>
  </si>
  <si>
    <t>20.48</t>
  </si>
  <si>
    <t>22.4</t>
  </si>
  <si>
    <t>18.41</t>
  </si>
  <si>
    <t>9.7</t>
  </si>
  <si>
    <t>Long-Term Debt / Total Capital</t>
  </si>
  <si>
    <t>12.08</t>
  </si>
  <si>
    <t>10.78</t>
  </si>
  <si>
    <t>12.42</t>
  </si>
  <si>
    <t>10.2</t>
  </si>
  <si>
    <t>6.52</t>
  </si>
  <si>
    <t>Total Liabilities / Total Assets</t>
  </si>
  <si>
    <t>58.95</t>
  </si>
  <si>
    <t>63.66</t>
  </si>
  <si>
    <t>60.73</t>
  </si>
  <si>
    <t>61.23</t>
  </si>
  <si>
    <t>57.75</t>
  </si>
  <si>
    <t>EBIT / Interest Expense</t>
  </si>
  <si>
    <t>1.97</t>
  </si>
  <si>
    <t>3.12</t>
  </si>
  <si>
    <t>3.71</t>
  </si>
  <si>
    <t>4.42</t>
  </si>
  <si>
    <t>7.83</t>
  </si>
  <si>
    <t>EBITDA / Interest Expense</t>
  </si>
  <si>
    <t>6.27</t>
  </si>
  <si>
    <t>5.74</t>
  </si>
  <si>
    <t>6.5</t>
  </si>
  <si>
    <t>7.78</t>
  </si>
  <si>
    <t>11.8</t>
  </si>
  <si>
    <t>(EBITDA - Capex) / Interest Expense</t>
  </si>
  <si>
    <t>4.21</t>
  </si>
  <si>
    <t>1.76</t>
  </si>
  <si>
    <t>-4.47</t>
  </si>
  <si>
    <t>5.73</t>
  </si>
  <si>
    <t>Total Debt / EBITDA</t>
  </si>
  <si>
    <t>7.23</t>
  </si>
  <si>
    <t>6.65</t>
  </si>
  <si>
    <t>5.12</t>
  </si>
  <si>
    <t>4.41</t>
  </si>
  <si>
    <t>2.62</t>
  </si>
  <si>
    <t>Net Debt / EBITDA</t>
  </si>
  <si>
    <t>4.99</t>
  </si>
  <si>
    <t>4.26</t>
  </si>
  <si>
    <t>3.89</t>
  </si>
  <si>
    <t>3.19</t>
  </si>
  <si>
    <t>1.35</t>
  </si>
  <si>
    <t>Total Debt / (EBITDA - Capex)</t>
  </si>
  <si>
    <t>10.76</t>
  </si>
  <si>
    <t>21.68</t>
  </si>
  <si>
    <t>-7.46</t>
  </si>
  <si>
    <t>7.34</t>
  </si>
  <si>
    <t>5.41</t>
  </si>
  <si>
    <t>Net Debt / (EBITDA - Capex)</t>
  </si>
  <si>
    <t>7.42</t>
  </si>
  <si>
    <t>13.89</t>
  </si>
  <si>
    <t>-5.66</t>
  </si>
  <si>
    <t>5.3</t>
  </si>
  <si>
    <t>2.78</t>
  </si>
  <si>
    <t>Growth Over Prior Year</t>
  </si>
  <si>
    <t>Total Revenues, 1 Yr. Growth %</t>
  </si>
  <si>
    <t>23.58</t>
  </si>
  <si>
    <t>20.61</t>
  </si>
  <si>
    <t>6.81</t>
  </si>
  <si>
    <t>9.13</t>
  </si>
  <si>
    <t>Gross Profit, 1 Yr. Growth %</t>
  </si>
  <si>
    <t>22.67</t>
  </si>
  <si>
    <t>14.93</t>
  </si>
  <si>
    <t>0.45</t>
  </si>
  <si>
    <t>11.98</t>
  </si>
  <si>
    <t>EBITDA, 1 Yr. Growth %</t>
  </si>
  <si>
    <t>41.03</t>
  </si>
  <si>
    <t>31.76</t>
  </si>
  <si>
    <t>15.1</t>
  </si>
  <si>
    <t>20.87</t>
  </si>
  <si>
    <t>EBITA, 1 Yr. Growth %</t>
  </si>
  <si>
    <t>135.4</t>
  </si>
  <si>
    <t>36.31</t>
  </si>
  <si>
    <t>13.62</t>
  </si>
  <si>
    <t>39.77</t>
  </si>
  <si>
    <t>EBIT, 1 Yr. Growth %</t>
  </si>
  <si>
    <t>144.06</t>
  </si>
  <si>
    <t>38.41</t>
  </si>
  <si>
    <t>14.66</t>
  </si>
  <si>
    <t>41.24</t>
  </si>
  <si>
    <t>Earnings From Cont. Operations, 1 Yr. Growth %</t>
  </si>
  <si>
    <t>213.43</t>
  </si>
  <si>
    <t>9.95</t>
  </si>
  <si>
    <t>17.79</t>
  </si>
  <si>
    <t>31.71</t>
  </si>
  <si>
    <t>Net Income, 1 Yr. Growth %</t>
  </si>
  <si>
    <t>218.9</t>
  </si>
  <si>
    <t>13.25</t>
  </si>
  <si>
    <t>12.89</t>
  </si>
  <si>
    <t>32.19</t>
  </si>
  <si>
    <t>Normalized Net Income, 1 Yr. Growth %</t>
  </si>
  <si>
    <t>250.78</t>
  </si>
  <si>
    <t>11.41</t>
  </si>
  <si>
    <t>9.28</t>
  </si>
  <si>
    <t>34.64</t>
  </si>
  <si>
    <t>Diluted EPS Before Extra, 1 Yr. Growth %</t>
  </si>
  <si>
    <t>29.28</t>
  </si>
  <si>
    <t>Accounts Receivable, 1 Yr. Growth %</t>
  </si>
  <si>
    <t>48.64</t>
  </si>
  <si>
    <t>1.44</t>
  </si>
  <si>
    <t>10.85</t>
  </si>
  <si>
    <t>11.91</t>
  </si>
  <si>
    <t>Inventory, 1 Yr. Growth %</t>
  </si>
  <si>
    <t>Net Property, Plant and Equip., 1 Yr. Growth %</t>
  </si>
  <si>
    <t>9.21</t>
  </si>
  <si>
    <t>25.83</t>
  </si>
  <si>
    <t>-11.72</t>
  </si>
  <si>
    <t>-13.29</t>
  </si>
  <si>
    <t>Total Assets, 1 Yr. Growth %</t>
  </si>
  <si>
    <t>31.1</t>
  </si>
  <si>
    <t>0.43</t>
  </si>
  <si>
    <t>8.39</t>
  </si>
  <si>
    <t>Tangible Book Value, 1 Yr. Growth %</t>
  </si>
  <si>
    <t>17.98</t>
  </si>
  <si>
    <t>12.1</t>
  </si>
  <si>
    <t>0.53</t>
  </si>
  <si>
    <t>13.34</t>
  </si>
  <si>
    <t>Common Equity, 1 Yr. Growth %</t>
  </si>
  <si>
    <t>16.1</t>
  </si>
  <si>
    <t>10.86</t>
  </si>
  <si>
    <t>-0.4</t>
  </si>
  <si>
    <t>18.33</t>
  </si>
  <si>
    <t>Cash From Operations, 1 Yr. Growth %</t>
  </si>
  <si>
    <t>-288.61</t>
  </si>
  <si>
    <t>611.49</t>
  </si>
  <si>
    <t>-58.23</t>
  </si>
  <si>
    <t>74.79</t>
  </si>
  <si>
    <t>Capital Expenditures, 1 Yr. Growth %</t>
  </si>
  <si>
    <t>197.74</t>
  </si>
  <si>
    <t>220.62</t>
  </si>
  <si>
    <t>-72.8</t>
  </si>
  <si>
    <t>56.05</t>
  </si>
  <si>
    <t>Levered Free Cash Flow, 1 Yr. Growth %</t>
  </si>
  <si>
    <t>-191.5</t>
  </si>
  <si>
    <t>Unlevered Free Cash Flow, 1 Yr. Growth %</t>
  </si>
  <si>
    <t>-543.62</t>
  </si>
  <si>
    <t>-238.89</t>
  </si>
  <si>
    <t>11.58</t>
  </si>
  <si>
    <t>Compound Annual Growth Rate Over Two Years</t>
  </si>
  <si>
    <t>Total Revenues, 2 Yr. CAGR %</t>
  </si>
  <si>
    <t>22.08</t>
  </si>
  <si>
    <t>13.5</t>
  </si>
  <si>
    <t>7.96</t>
  </si>
  <si>
    <t>Gross Profit, 2 Yr. CAGR %</t>
  </si>
  <si>
    <t>18.73</t>
  </si>
  <si>
    <t>7.45</t>
  </si>
  <si>
    <t>6.06</t>
  </si>
  <si>
    <t>EBITDA, 2 Yr. CAGR %</t>
  </si>
  <si>
    <t>36.32</t>
  </si>
  <si>
    <t>23.15</t>
  </si>
  <si>
    <t>17.95</t>
  </si>
  <si>
    <t>EBITA, 2 Yr. CAGR %</t>
  </si>
  <si>
    <t>79.13</t>
  </si>
  <si>
    <t>24.45</t>
  </si>
  <si>
    <t>26.02</t>
  </si>
  <si>
    <t>EBIT, 2 Yr. CAGR %</t>
  </si>
  <si>
    <t>83.79</t>
  </si>
  <si>
    <t>25.98</t>
  </si>
  <si>
    <t>27.26</t>
  </si>
  <si>
    <t>Earnings From Cont. Operations, 2 Yr. CAGR %</t>
  </si>
  <si>
    <t>85.64</t>
  </si>
  <si>
    <t>13.8</t>
  </si>
  <si>
    <t>24.56</t>
  </si>
  <si>
    <t>Net Income, 2 Yr. CAGR %</t>
  </si>
  <si>
    <t>90.04</t>
  </si>
  <si>
    <t>13.07</t>
  </si>
  <si>
    <t>22.16</t>
  </si>
  <si>
    <t>Normalized Net Income, 2 Yr. CAGR %</t>
  </si>
  <si>
    <t>97.69</t>
  </si>
  <si>
    <t>21.3</t>
  </si>
  <si>
    <t>Diluted EPS Before Extra, 2 Yr. CAGR %</t>
  </si>
  <si>
    <t>20.8</t>
  </si>
  <si>
    <t>Accounts Receivable, 2 Yr. CAGR %</t>
  </si>
  <si>
    <t>22.79</t>
  </si>
  <si>
    <t>6.04</t>
  </si>
  <si>
    <t>11.38</t>
  </si>
  <si>
    <t>Net Property, Plant and Equip., 2 Yr. CAGR %</t>
  </si>
  <si>
    <t>17.22</t>
  </si>
  <si>
    <t>5.91</t>
  </si>
  <si>
    <t>-12.51</t>
  </si>
  <si>
    <t>Total Assets, 2 Yr. CAGR %</t>
  </si>
  <si>
    <t>17.43</t>
  </si>
  <si>
    <t>4.33</t>
  </si>
  <si>
    <t>Tangible Book Value, 2 Yr. CAGR %</t>
  </si>
  <si>
    <t>6.16</t>
  </si>
  <si>
    <t>6.74</t>
  </si>
  <si>
    <t>Common Equity, 2 Yr. CAGR %</t>
  </si>
  <si>
    <t>13.45</t>
  </si>
  <si>
    <t>5.08</t>
  </si>
  <si>
    <t>Cash From Operations, 2 Yr. CAGR %</t>
  </si>
  <si>
    <t>281.33</t>
  </si>
  <si>
    <t>72.39</t>
  </si>
  <si>
    <t>-22.93</t>
  </si>
  <si>
    <t>Capital Expenditures, 2 Yr. CAGR %</t>
  </si>
  <si>
    <t>208.97</t>
  </si>
  <si>
    <t>-6.61</t>
  </si>
  <si>
    <t>-30.9</t>
  </si>
  <si>
    <t>Levered Free Cash Flow, 2 Yr. CAGR %</t>
  </si>
  <si>
    <t>372.05</t>
  </si>
  <si>
    <t>-15.86</t>
  </si>
  <si>
    <t>Unlevered Free Cash Flow, 2 Yr. CAGR %</t>
  </si>
  <si>
    <t>127.46</t>
  </si>
  <si>
    <t>-3.47</t>
  </si>
  <si>
    <t>Compound Annual Growth Rate Over Three Years</t>
  </si>
  <si>
    <t>Total Revenues, 3 Yr. CAGR %</t>
  </si>
  <si>
    <t>16.77</t>
  </si>
  <si>
    <t>12.02</t>
  </si>
  <si>
    <t>Gross Profit, 3 Yr. CAGR %</t>
  </si>
  <si>
    <t>12.3</t>
  </si>
  <si>
    <t>8.94</t>
  </si>
  <si>
    <t>EBITDA, 3 Yr. CAGR %</t>
  </si>
  <si>
    <t>28.84</t>
  </si>
  <si>
    <t>22.38</t>
  </si>
  <si>
    <t>EBITA, 3 Yr. CAGR %</t>
  </si>
  <si>
    <t>53.91</t>
  </si>
  <si>
    <t>29.36</t>
  </si>
  <si>
    <t>EBIT, 3 Yr. CAGR %</t>
  </si>
  <si>
    <t>57.05</t>
  </si>
  <si>
    <t>30.87</t>
  </si>
  <si>
    <t>Earnings From Cont. Operations, 3 Yr. CAGR %</t>
  </si>
  <si>
    <t>59.52</t>
  </si>
  <si>
    <t>19.48</t>
  </si>
  <si>
    <t>Net Income, 3 Yr. CAGR %</t>
  </si>
  <si>
    <t>59.75</t>
  </si>
  <si>
    <t>19.11</t>
  </si>
  <si>
    <t>Normalized Net Income, 3 Yr. CAGR %</t>
  </si>
  <si>
    <t>62.25</t>
  </si>
  <si>
    <t>17.91</t>
  </si>
  <si>
    <t>Diluted EPS Before Extra, 3 Yr. CAGR %</t>
  </si>
  <si>
    <t>18.23</t>
  </si>
  <si>
    <t>Accounts Receivable, 3 Yr. CAGR %</t>
  </si>
  <si>
    <t>18.67</t>
  </si>
  <si>
    <t>Net Property, Plant and Equip., 3 Yr. CAGR %</t>
  </si>
  <si>
    <t>-0.92</t>
  </si>
  <si>
    <t>Total Assets, 3 Yr. CAGR %</t>
  </si>
  <si>
    <t>11.46</t>
  </si>
  <si>
    <t>4.62</t>
  </si>
  <si>
    <t>Tangible Book Value, 3 Yr. CAGR %</t>
  </si>
  <si>
    <t>9.96</t>
  </si>
  <si>
    <t>8.5</t>
  </si>
  <si>
    <t>Common Equity, 3 Yr. CAGR %</t>
  </si>
  <si>
    <t>8.63</t>
  </si>
  <si>
    <t>9.32</t>
  </si>
  <si>
    <t>Cash From Operations, 3 Yr. CAGR %</t>
  </si>
  <si>
    <t>82.45</t>
  </si>
  <si>
    <t>73.18</t>
  </si>
  <si>
    <t>Capital Expenditures, 3 Yr. CAGR %</t>
  </si>
  <si>
    <t>37.45</t>
  </si>
  <si>
    <t>10.82</t>
  </si>
  <si>
    <t>Levered Free Cash Flow, 3 Yr. CAGR %</t>
  </si>
  <si>
    <t>197.64</t>
  </si>
  <si>
    <t>Unlevered Free Cash Flow, 3 Yr. CAGR %</t>
  </si>
  <si>
    <t>79.39</t>
  </si>
  <si>
    <t>2023</t>
  </si>
  <si>
    <t>Capitalization
                                    1</t>
  </si>
  <si>
    <t>242.3</t>
  </si>
  <si>
    <t>Change</t>
  </si>
  <si>
    <t>-</t>
  </si>
  <si>
    <t>Enterprise Value (EV)
                                    1</t>
  </si>
  <si>
    <t>270.5</t>
  </si>
  <si>
    <t>P/E ratio</t>
  </si>
  <si>
    <t>23.4x</t>
  </si>
  <si>
    <t>PBR</t>
  </si>
  <si>
    <t>2.25x</t>
  </si>
  <si>
    <t>PEG</t>
  </si>
  <si>
    <t>0.8x</t>
  </si>
  <si>
    <t>Capitalization / Revenue</t>
  </si>
  <si>
    <t>0.6x</t>
  </si>
  <si>
    <t>EV / Revenue</t>
  </si>
  <si>
    <t>0.67x</t>
  </si>
  <si>
    <t>EV / EBITDA</t>
  </si>
  <si>
    <t>12.9x</t>
  </si>
  <si>
    <t>EV / EBIT</t>
  </si>
  <si>
    <t>19.5x</t>
  </si>
  <si>
    <t>EV / FCF</t>
  </si>
  <si>
    <t>34,804,600x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</si>
  <si>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</si>
  <si>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</si>
  <si>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</si>
  <si>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</si>
  <si>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</si>
  <si>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0.1258</t>
  </si>
  <si>
    <t>Distribution rate</t>
  </si>
  <si>
    <t>Net sales
                                    1</t>
  </si>
  <si>
    <t>404.1</t>
  </si>
  <si>
    <t>EBITDA
                                    1</t>
  </si>
  <si>
    <t>20.94</t>
  </si>
  <si>
    <t>EBIT
                                    1</t>
  </si>
  <si>
    <t>13.91</t>
  </si>
  <si>
    <t>Net income
                                    1</t>
  </si>
  <si>
    <t>10.29</t>
  </si>
  <si>
    <t>Net Debt
                                    1</t>
  </si>
  <si>
    <t>28.24</t>
  </si>
  <si>
    <t>Reference price
                                    2</t>
  </si>
  <si>
    <t>2.940</t>
  </si>
  <si>
    <t>Nbr of stocks (in thousands)</t>
  </si>
  <si>
    <t>82,400</t>
  </si>
  <si>
    <t>Announcement Date</t>
  </si>
  <si>
    <t>3/29/24</t>
  </si>
  <si>
    <t>address1</t>
  </si>
  <si>
    <t>Shengfeng Building</t>
  </si>
  <si>
    <t>address2</t>
  </si>
  <si>
    <t>No. 478 Fuxin East Road Jin’an District</t>
  </si>
  <si>
    <t>city</t>
  </si>
  <si>
    <t>Fuzhou</t>
  </si>
  <si>
    <t>zip</t>
  </si>
  <si>
    <t>350001</t>
  </si>
  <si>
    <t>country</t>
  </si>
  <si>
    <t>phone</t>
  </si>
  <si>
    <t>86 591 8361 9860</t>
  </si>
  <si>
    <t>fax</t>
  </si>
  <si>
    <t>86 591 8367 2198</t>
  </si>
  <si>
    <t>website</t>
  </si>
  <si>
    <t>https://sfwl.com.cn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</si>
  <si>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</si>
  <si>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</si>
  <si>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</si>
  <si>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</si>
  <si>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</si>
  <si>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</si>
  <si>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</si>
  <si>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</si>
  <si>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</si>
  <si>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</si>
  <si>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</si>
  <si>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Shengfeng Development Limited, through its subsidiaries, provides contract logistics services in the People's Republic of China. The company offers business-to-business freight transportation services, such as full truckload and less than truckload; and cloud storage services, including warehouse management, order fulfillment, delivery process management, in-warehouse processing, and inventory optimization management services. It also provides value-added services comprising collection on delivery, customs declaration, delivery upstairs, packaging, pay-at-arrival, return proof of delivery, and shipment protection. The company serves clients in various industries, including manufacturing, energy, telecommunications, internet, fashion, fast moving consumer goods, publishing, agriculture, and e-commerce. Shengfeng Development Limited was founded in 2001 and is based in Fuzhou, the People's Republic of China.</t>
  </si>
  <si>
    <t>fullTimeEmployees</t>
  </si>
  <si>
    <t>companyOfficers</t>
  </si>
  <si>
    <t>[{'maxAge': 1, 'name': 'Mr. Yongxu  Liu', 'age': 51, 'title': 'Chairman, President &amp; CEO', 'yearBorn': 1973, 'exercisedValue': 0, 'unexercisedValue': 0}, {'maxAge': 1, 'name': 'Mr. Guoping  Zheng', 'age': 36, 'title': 'VP &amp; CFO', 'yearBorn': 1988,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</si>
  <si>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</si>
  <si>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</si>
  <si>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</si>
  <si>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</si>
  <si>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</si>
  <si>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</si>
  <si>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</si>
  <si>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</si>
  <si>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</si>
  <si>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</si>
  <si>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</si>
  <si>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</si>
  <si>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</si>
  <si>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</si>
  <si>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</si>
  <si>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</si>
  <si>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</si>
  <si>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</si>
  <si>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</si>
  <si>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</si>
  <si>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</si>
  <si>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</si>
  <si>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</si>
  <si>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</si>
  <si>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</si>
  <si>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</si>
  <si>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</si>
  <si>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</si>
  <si>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</si>
  <si>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</si>
  <si>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</si>
  <si>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</si>
  <si>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</si>
  <si>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</si>
  <si>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</si>
  <si>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</si>
  <si>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</si>
  <si>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</si>
  <si>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</si>
  <si>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</si>
  <si>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</si>
  <si>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</si>
  <si>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</si>
  <si>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</si>
  <si>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</si>
  <si>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</si>
  <si>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</si>
  <si>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</si>
  <si>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</si>
  <si>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</si>
  <si>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</si>
  <si>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</si>
  <si>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</si>
  <si>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</si>
  <si>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</si>
  <si>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</si>
  <si>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</si>
  <si>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</si>
  <si>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</si>
  <si>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</si>
  <si>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</si>
  <si>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Shengfeng Development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</si>
  <si>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</si>
  <si>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</si>
  <si>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</si>
  <si>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</si>
  <si>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</si>
  <si>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</si>
  <si>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</si>
  <si>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de49b04d-e99e-3829-bebb-d7f4e604ee89</t>
  </si>
  <si>
    <t>messageBoardId</t>
  </si>
  <si>
    <t>finmb_1675049393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</si>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</sst>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fwl.com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5.230901935803151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8.4147456E7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1.361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1.0</v>
      </c>
      <c r="C2" s="1">
        <v>6.0</v>
      </c>
      <c r="D2" s="1">
        <v>6.0</v>
      </c>
      <c r="E2" s="1">
        <v>7.0</v>
      </c>
      <c r="F2" s="1">
        <v>10.0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12.0</v>
      </c>
      <c r="C3" s="1">
        <v>13.0</v>
      </c>
      <c r="D3" s="1">
        <v>15.0</v>
      </c>
      <c r="E3" s="1">
        <v>17.0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30.0</v>
      </c>
      <c r="C4" s="1">
        <v>49.0</v>
      </c>
      <c r="D4" s="1">
        <v>54.0</v>
      </c>
      <c r="E4" s="1">
        <v>52.0</v>
      </c>
      <c r="F4" s="1">
        <v>59.0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13.0</v>
      </c>
      <c r="C5" s="1">
        <v>13.0</v>
      </c>
      <c r="D5" s="1">
        <v>16.0</v>
      </c>
      <c r="E5" s="1">
        <v>18.0</v>
      </c>
      <c r="F5" s="1">
        <v>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39.0</v>
      </c>
      <c r="E6" s="1">
        <v>8.0</v>
      </c>
      <c r="F6" s="1">
        <v>-19.0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-2.0</v>
      </c>
      <c r="C7" s="1">
        <v>-5.0</v>
      </c>
      <c r="D7" s="1">
        <v>-7.0</v>
      </c>
      <c r="E7" s="1">
        <v>-8.0</v>
      </c>
      <c r="F7" s="1">
        <v>-1.0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34.0</v>
      </c>
      <c r="C8" s="1">
        <v>57.0</v>
      </c>
      <c r="D8" s="1">
        <v>44.0</v>
      </c>
      <c r="E8" s="1">
        <v>1.0</v>
      </c>
      <c r="F8" s="1">
        <v>56.0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3.0</v>
      </c>
      <c r="C9" s="1">
        <v>1.0</v>
      </c>
      <c r="D9" s="1">
        <v>-49.0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-7.0</v>
      </c>
      <c r="C10" s="1">
        <v>-18.0</v>
      </c>
      <c r="D10" s="1">
        <v>-1.0</v>
      </c>
      <c r="E10" s="1">
        <v>-16.0</v>
      </c>
      <c r="F10" s="1">
        <v>-10.0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-5.0</v>
      </c>
      <c r="C11" s="1">
        <v>-80.0</v>
      </c>
      <c r="D11" s="1">
        <v>77.0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2.0</v>
      </c>
      <c r="C12" s="1">
        <v>13.0</v>
      </c>
      <c r="D12" s="1">
        <v>2.0</v>
      </c>
      <c r="E12" s="1">
        <v>7.0</v>
      </c>
      <c r="F12" s="1">
        <v>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5.0</v>
      </c>
      <c r="C13" s="1">
        <v>2.0</v>
      </c>
      <c r="D13" s="1">
        <v>-45.0</v>
      </c>
      <c r="E13" s="1">
        <v>-45.0</v>
      </c>
      <c r="F13" s="1">
        <v>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-11.0</v>
      </c>
      <c r="C14" s="1">
        <v>-16.0</v>
      </c>
      <c r="D14" s="1">
        <v>-7.0</v>
      </c>
      <c r="E14" s="1">
        <v>-12.0</v>
      </c>
      <c r="F14" s="1">
        <v>-10.0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-1.0</v>
      </c>
      <c r="C15" s="1">
        <v>2.0</v>
      </c>
      <c r="D15" s="1">
        <v>16.0</v>
      </c>
      <c r="E15" s="1">
        <v>6.0</v>
      </c>
      <c r="F15" s="1">
        <v>12.0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-2.0</v>
      </c>
      <c r="C16" s="1">
        <v>-7.0</v>
      </c>
      <c r="D16" s="1">
        <v>-25.0</v>
      </c>
      <c r="E16" s="1">
        <v>-6.0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64.0</v>
      </c>
      <c r="C17" s="1">
        <v>29.0</v>
      </c>
      <c r="D17" s="1">
        <v>1.0</v>
      </c>
      <c r="E17" s="1">
        <v>53.0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48.0</v>
      </c>
      <c r="E18" s="1">
        <v>0.0</v>
      </c>
      <c r="F18" s="1">
        <v>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-1.0</v>
      </c>
      <c r="C19" s="1">
        <v>-1.0</v>
      </c>
      <c r="D19" s="1">
        <v>-28.0</v>
      </c>
      <c r="E19" s="1">
        <v>-34.0</v>
      </c>
      <c r="F19" s="1">
        <v>-17.0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-14.0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-17.0</v>
      </c>
      <c r="C22" s="1">
        <v>-7.0</v>
      </c>
      <c r="D22" s="1">
        <v>-23.0</v>
      </c>
      <c r="E22" s="1">
        <v>-6.0</v>
      </c>
      <c r="F22" s="1">
        <v>-18.0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38.0</v>
      </c>
      <c r="C23" s="1">
        <v>62.0</v>
      </c>
      <c r="D23" s="1">
        <v>62.0</v>
      </c>
      <c r="E23" s="1">
        <v>61.0</v>
      </c>
      <c r="F23" s="1">
        <v>46.0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38.0</v>
      </c>
      <c r="C24" s="1">
        <v>62.0</v>
      </c>
      <c r="D24" s="1">
        <v>62.0</v>
      </c>
      <c r="E24" s="1">
        <v>61.0</v>
      </c>
      <c r="F24" s="1">
        <v>46.0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-22.0</v>
      </c>
      <c r="C25" s="1">
        <v>-50.0</v>
      </c>
      <c r="D25" s="1">
        <v>-68.0</v>
      </c>
      <c r="E25" s="1">
        <v>-55.0</v>
      </c>
      <c r="F25" s="1">
        <v>-49.0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-22.0</v>
      </c>
      <c r="C26" s="1">
        <v>-50.0</v>
      </c>
      <c r="D26" s="1">
        <v>-68.0</v>
      </c>
      <c r="E26" s="1">
        <v>-55.0</v>
      </c>
      <c r="F26" s="1">
        <v>-49.0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0.0</v>
      </c>
      <c r="F27" s="1">
        <v>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52.0</v>
      </c>
      <c r="C28" s="1">
        <v>46.0</v>
      </c>
      <c r="D28" s="1">
        <v>3.0</v>
      </c>
      <c r="E28" s="1">
        <v>26.0</v>
      </c>
      <c r="F28" s="1">
        <v>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16.0</v>
      </c>
      <c r="C29" s="1">
        <v>13.0</v>
      </c>
      <c r="D29" s="1">
        <v>-2.0</v>
      </c>
      <c r="E29" s="1">
        <v>6.0</v>
      </c>
      <c r="F29" s="1">
        <v>13.0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-30.0</v>
      </c>
      <c r="C30" s="1">
        <v>1.0</v>
      </c>
      <c r="D30" s="1">
        <v>53.0</v>
      </c>
      <c r="E30" s="1">
        <v>-1.0</v>
      </c>
      <c r="F30" s="1">
        <v>-55.0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-2.0</v>
      </c>
      <c r="C31" s="1">
        <v>9.0</v>
      </c>
      <c r="D31" s="1">
        <v>-8.0</v>
      </c>
      <c r="E31" s="1">
        <v>4.0</v>
      </c>
      <c r="F31" s="1">
        <v>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1.0</v>
      </c>
      <c r="C33" s="1">
        <v>1.0</v>
      </c>
      <c r="D33" s="1">
        <v>2.0</v>
      </c>
      <c r="E33" s="1">
        <v>2.0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14.0</v>
      </c>
      <c r="C34" s="1">
        <v>26.0</v>
      </c>
      <c r="D34" s="1">
        <v>24.0</v>
      </c>
      <c r="E34" s="1">
        <v>18.0</v>
      </c>
      <c r="F34" s="1">
        <v>63.0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29.0</v>
      </c>
      <c r="D35" s="1">
        <v>-8.0</v>
      </c>
      <c r="E35" s="1">
        <v>6.0</v>
      </c>
      <c r="F35" s="1">
        <v>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1.0</v>
      </c>
      <c r="D36" s="1">
        <v>-6.0</v>
      </c>
      <c r="E36" s="1">
        <v>7.0</v>
      </c>
      <c r="F36" s="1">
        <v>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0.0</v>
      </c>
      <c r="C37" s="1">
        <v>8.0</v>
      </c>
      <c r="D37" s="1">
        <v>2.0</v>
      </c>
      <c r="E37" s="1">
        <v>9.0</v>
      </c>
      <c r="F37" s="1">
        <v>-12.0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16.0</v>
      </c>
      <c r="C38" s="1">
        <v>12.0</v>
      </c>
      <c r="D38" s="1">
        <v>-5.0</v>
      </c>
      <c r="E38" s="1">
        <v>5.0</v>
      </c>
      <c r="F38" s="1">
        <v>-2.0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18.0</v>
      </c>
      <c r="C3" s="1">
        <v>27.0</v>
      </c>
      <c r="D3" s="1">
        <v>18.0</v>
      </c>
      <c r="E3" s="1">
        <v>21.0</v>
      </c>
      <c r="F3" s="1">
        <v>26.0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18.0</v>
      </c>
      <c r="C4" s="1">
        <v>27.0</v>
      </c>
      <c r="D4" s="1">
        <v>18.0</v>
      </c>
      <c r="E4" s="1">
        <v>21.0</v>
      </c>
      <c r="F4" s="1">
        <v>26.0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56.0</v>
      </c>
      <c r="C5" s="1">
        <v>83.0</v>
      </c>
      <c r="D5" s="1">
        <v>84.0</v>
      </c>
      <c r="E5" s="1">
        <v>94.0</v>
      </c>
      <c r="F5" s="1">
        <v>105.0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4.0</v>
      </c>
      <c r="C6" s="1">
        <v>4.0</v>
      </c>
      <c r="D6" s="1">
        <v>5.0</v>
      </c>
      <c r="E6" s="1">
        <v>4.0</v>
      </c>
      <c r="F6" s="1">
        <v>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56.0</v>
      </c>
      <c r="C7" s="1">
        <v>83.0</v>
      </c>
      <c r="D7" s="1">
        <v>84.0</v>
      </c>
      <c r="E7" s="1">
        <v>94.0</v>
      </c>
      <c r="F7" s="1">
        <v>105.0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5.0</v>
      </c>
      <c r="C8" s="1">
        <v>91.0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24.0</v>
      </c>
      <c r="C9" s="1">
        <v>46.0</v>
      </c>
      <c r="D9" s="1">
        <v>27.0</v>
      </c>
      <c r="E9" s="1">
        <v>2.0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11.0</v>
      </c>
      <c r="C10" s="1">
        <v>17.0</v>
      </c>
      <c r="D10" s="1">
        <v>19.0</v>
      </c>
      <c r="E10" s="1">
        <v>18.0</v>
      </c>
      <c r="F10" s="1">
        <v>14.0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86.0</v>
      </c>
      <c r="C11" s="1">
        <v>130.0</v>
      </c>
      <c r="D11" s="1">
        <v>123.0</v>
      </c>
      <c r="E11" s="1">
        <v>136.0</v>
      </c>
      <c r="F11" s="1">
        <v>149.0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88.0</v>
      </c>
      <c r="C12" s="1">
        <v>97.0</v>
      </c>
      <c r="D12" s="1">
        <v>111.0</v>
      </c>
      <c r="E12" s="1">
        <v>102.0</v>
      </c>
      <c r="F12" s="1">
        <v>93.0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-32.0</v>
      </c>
      <c r="C13" s="1">
        <v>-36.0</v>
      </c>
      <c r="D13" s="1">
        <v>-34.0</v>
      </c>
      <c r="E13" s="1">
        <v>-34.0</v>
      </c>
      <c r="F13" s="1">
        <v>-34.0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55.0</v>
      </c>
      <c r="C14" s="1">
        <v>60.0</v>
      </c>
      <c r="D14" s="1">
        <v>76.0</v>
      </c>
      <c r="E14" s="1">
        <v>68.0</v>
      </c>
      <c r="F14" s="1">
        <v>59.0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1.0</v>
      </c>
      <c r="C15" s="1">
        <v>2.0</v>
      </c>
      <c r="D15" s="1">
        <v>2.0</v>
      </c>
      <c r="E15" s="1">
        <v>2.0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7.0</v>
      </c>
      <c r="C16" s="1">
        <v>7.0</v>
      </c>
      <c r="D16" s="1">
        <v>7.0</v>
      </c>
      <c r="E16" s="1">
        <v>6.0</v>
      </c>
      <c r="F16" s="1">
        <v>12.0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7.0</v>
      </c>
      <c r="C17" s="1">
        <v>6.0</v>
      </c>
      <c r="D17" s="1">
        <v>5.0</v>
      </c>
      <c r="E17" s="1">
        <v>3.0</v>
      </c>
      <c r="F17" s="1">
        <v>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0.0</v>
      </c>
      <c r="E18" s="1">
        <v>8.0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18.0</v>
      </c>
      <c r="C19" s="1">
        <v>25.0</v>
      </c>
      <c r="D19" s="1">
        <v>30.0</v>
      </c>
      <c r="E19" s="1">
        <v>29.0</v>
      </c>
      <c r="F19" s="1">
        <v>37.0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177.0</v>
      </c>
      <c r="C20" s="1">
        <v>232.0</v>
      </c>
      <c r="D20" s="1">
        <v>244.0</v>
      </c>
      <c r="E20" s="1">
        <v>245.0</v>
      </c>
      <c r="F20" s="1">
        <v>266.0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35.0</v>
      </c>
      <c r="C22" s="1">
        <v>54.0</v>
      </c>
      <c r="D22" s="1">
        <v>54.0</v>
      </c>
      <c r="E22" s="1">
        <v>59.0</v>
      </c>
      <c r="F22" s="1">
        <v>69.0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9.0</v>
      </c>
      <c r="C23" s="1">
        <v>15.0</v>
      </c>
      <c r="D23" s="1">
        <v>15.0</v>
      </c>
      <c r="E23" s="1">
        <v>11.0</v>
      </c>
      <c r="F23" s="1">
        <v>22.0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35.0</v>
      </c>
      <c r="C24" s="1">
        <v>51.0</v>
      </c>
      <c r="D24" s="1">
        <v>47.0</v>
      </c>
      <c r="E24" s="1">
        <v>49.0</v>
      </c>
      <c r="F24" s="1">
        <v>37.0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6.0</v>
      </c>
      <c r="C25" s="1">
        <v>7.0</v>
      </c>
      <c r="D25" s="1">
        <v>8.0</v>
      </c>
      <c r="E25" s="1">
        <v>9.0</v>
      </c>
      <c r="F25" s="1">
        <v>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15.0</v>
      </c>
      <c r="C26" s="1">
        <v>16.0</v>
      </c>
      <c r="D26" s="1">
        <v>1.0</v>
      </c>
      <c r="E26" s="1">
        <v>18.0</v>
      </c>
      <c r="F26" s="1">
        <v>34.0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0.0</v>
      </c>
      <c r="E27" s="1">
        <v>60.0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87.0</v>
      </c>
      <c r="C28" s="1">
        <v>129.0</v>
      </c>
      <c r="D28" s="1">
        <v>125.0</v>
      </c>
      <c r="E28" s="1">
        <v>131.0</v>
      </c>
      <c r="F28" s="1">
        <v>136.0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15.0</v>
      </c>
      <c r="C29" s="1">
        <v>17.0</v>
      </c>
      <c r="D29" s="1">
        <v>21.0</v>
      </c>
      <c r="E29" s="1">
        <v>17.0</v>
      </c>
      <c r="F29" s="1">
        <v>10.0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1.0</v>
      </c>
      <c r="C31" s="1">
        <v>1.0</v>
      </c>
      <c r="D31" s="1">
        <v>1.0</v>
      </c>
      <c r="E31" s="1">
        <v>1.0</v>
      </c>
      <c r="F31" s="1">
        <v>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104.0</v>
      </c>
      <c r="C32" s="1">
        <v>148.0</v>
      </c>
      <c r="D32" s="1">
        <v>148.0</v>
      </c>
      <c r="E32" s="1">
        <v>150.0</v>
      </c>
      <c r="F32" s="1">
        <v>154.0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75.0</v>
      </c>
      <c r="C34" s="1">
        <v>75.0</v>
      </c>
      <c r="D34" s="1">
        <v>75.0</v>
      </c>
      <c r="E34" s="1">
        <v>75.0</v>
      </c>
      <c r="F34" s="1">
        <v>83.0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47.0</v>
      </c>
      <c r="C35" s="1">
        <v>6.0</v>
      </c>
      <c r="D35" s="1">
        <v>13.0</v>
      </c>
      <c r="E35" s="1">
        <v>21.0</v>
      </c>
      <c r="F35" s="1">
        <v>31.0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-4.0</v>
      </c>
      <c r="C36" s="1">
        <v>47.0</v>
      </c>
      <c r="D36" s="1">
        <v>2.0</v>
      </c>
      <c r="E36" s="1">
        <v>-5.0</v>
      </c>
      <c r="F36" s="1">
        <v>-7.0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71.0</v>
      </c>
      <c r="C37" s="1">
        <v>82.0</v>
      </c>
      <c r="D37" s="1">
        <v>91.0</v>
      </c>
      <c r="E37" s="1">
        <v>91.0</v>
      </c>
      <c r="F37" s="1">
        <v>108.0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1.0</v>
      </c>
      <c r="C38" s="1">
        <v>1.0</v>
      </c>
      <c r="D38" s="1">
        <v>4.0</v>
      </c>
      <c r="E38" s="1">
        <v>3.0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72.0</v>
      </c>
      <c r="C39" s="1">
        <v>84.0</v>
      </c>
      <c r="D39" s="1">
        <v>95.0</v>
      </c>
      <c r="E39" s="1">
        <v>95.0</v>
      </c>
      <c r="F39" s="1">
        <v>112.0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177.0</v>
      </c>
      <c r="C40" s="1">
        <v>232.0</v>
      </c>
      <c r="D40" s="1">
        <v>244.0</v>
      </c>
      <c r="E40" s="1">
        <v>245.0</v>
      </c>
      <c r="F40" s="1">
        <v>266.0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80.0</v>
      </c>
      <c r="C42" s="1">
        <v>80.0</v>
      </c>
      <c r="D42" s="1">
        <v>80.0</v>
      </c>
      <c r="E42" s="1">
        <v>82.0</v>
      </c>
      <c r="F42" s="1">
        <v>82.0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80.0</v>
      </c>
      <c r="C43" s="1">
        <v>80.0</v>
      </c>
      <c r="D43" s="1">
        <v>80.0</v>
      </c>
      <c r="E43" s="1">
        <v>80.0</v>
      </c>
      <c r="F43" s="1">
        <v>82.0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103</v>
      </c>
      <c r="C44" s="1" t="s">
        <v>104</v>
      </c>
      <c r="D44" s="1" t="s">
        <v>105</v>
      </c>
      <c r="E44" s="1" t="s">
        <v>105</v>
      </c>
      <c r="F44" s="1" t="s">
        <v>106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63.0</v>
      </c>
      <c r="C45" s="1">
        <v>74.0</v>
      </c>
      <c r="D45" s="1">
        <v>84.0</v>
      </c>
      <c r="E45" s="1">
        <v>84.0</v>
      </c>
      <c r="F45" s="1">
        <v>95.0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58.0</v>
      </c>
      <c r="C47" s="1">
        <v>75.0</v>
      </c>
      <c r="D47" s="1">
        <v>77.0</v>
      </c>
      <c r="E47" s="1">
        <v>76.0</v>
      </c>
      <c r="F47" s="1">
        <v>54.0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40.0</v>
      </c>
      <c r="C48" s="1">
        <v>48.0</v>
      </c>
      <c r="D48" s="1">
        <v>58.0</v>
      </c>
      <c r="E48" s="1">
        <v>55.0</v>
      </c>
      <c r="F48" s="1">
        <v>28.0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1.0</v>
      </c>
      <c r="C49" s="1">
        <v>1.0</v>
      </c>
      <c r="D49" s="1">
        <v>4.0</v>
      </c>
      <c r="E49" s="1">
        <v>3.0</v>
      </c>
      <c r="F49" s="1">
        <v>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1.0</v>
      </c>
      <c r="C50" s="1">
        <v>2.0</v>
      </c>
      <c r="D50" s="1">
        <v>2.0</v>
      </c>
      <c r="E50" s="1">
        <v>2.0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0.0</v>
      </c>
      <c r="C51" s="1">
        <v>6.0</v>
      </c>
      <c r="D51" s="1">
        <v>6.0</v>
      </c>
      <c r="E51" s="1">
        <v>3.0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24.0</v>
      </c>
      <c r="C52" s="1">
        <v>25.0</v>
      </c>
      <c r="D52" s="1">
        <v>26.0</v>
      </c>
      <c r="E52" s="1">
        <v>24.0</v>
      </c>
      <c r="F52" s="1">
        <v>26.0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35.0</v>
      </c>
      <c r="C53" s="1">
        <v>41.0</v>
      </c>
      <c r="D53" s="1">
        <v>48.0</v>
      </c>
      <c r="E53" s="1">
        <v>42.0</v>
      </c>
      <c r="F53" s="1">
        <v>40.0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2.0</v>
      </c>
      <c r="C55" s="1">
        <v>2.0</v>
      </c>
      <c r="D55" s="1">
        <v>2.0</v>
      </c>
      <c r="E55" s="1">
        <v>3.0</v>
      </c>
      <c r="F55" s="1">
        <v>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</v>
      </c>
      <c r="B2" s="1">
        <v>231.0</v>
      </c>
      <c r="C2" s="1">
        <v>286.0</v>
      </c>
      <c r="D2" s="1">
        <v>345.0</v>
      </c>
      <c r="E2" s="1">
        <v>366.0</v>
      </c>
      <c r="F2" s="1">
        <v>401.0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</v>
      </c>
      <c r="B3" s="1">
        <v>1.0</v>
      </c>
      <c r="C3" s="1">
        <v>1.0</v>
      </c>
      <c r="D3" s="1">
        <v>1.0</v>
      </c>
      <c r="E3" s="1">
        <v>3.0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</v>
      </c>
      <c r="B4" s="1">
        <v>233.0</v>
      </c>
      <c r="C4" s="1">
        <v>287.0</v>
      </c>
      <c r="D4" s="1">
        <v>347.0</v>
      </c>
      <c r="E4" s="1">
        <v>370.0</v>
      </c>
      <c r="F4" s="1">
        <v>404.0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203.0</v>
      </c>
      <c r="C5" s="1">
        <v>251.0</v>
      </c>
      <c r="D5" s="1">
        <v>305.0</v>
      </c>
      <c r="E5" s="1">
        <v>329.0</v>
      </c>
      <c r="F5" s="1">
        <v>358.0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</v>
      </c>
      <c r="B6" s="1">
        <v>29.0</v>
      </c>
      <c r="C6" s="1">
        <v>35.0</v>
      </c>
      <c r="D6" s="1">
        <v>41.0</v>
      </c>
      <c r="E6" s="1">
        <v>41.0</v>
      </c>
      <c r="F6" s="1">
        <v>46.0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</v>
      </c>
      <c r="B7" s="1">
        <v>26.0</v>
      </c>
      <c r="C7" s="1">
        <v>29.0</v>
      </c>
      <c r="D7" s="1">
        <v>32.0</v>
      </c>
      <c r="E7" s="1">
        <v>31.0</v>
      </c>
      <c r="F7" s="1">
        <v>32.0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</v>
      </c>
      <c r="B8" s="1">
        <v>26.0</v>
      </c>
      <c r="C8" s="1">
        <v>29.0</v>
      </c>
      <c r="D8" s="1">
        <v>32.0</v>
      </c>
      <c r="E8" s="1">
        <v>31.0</v>
      </c>
      <c r="F8" s="1">
        <v>32.0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</v>
      </c>
      <c r="B9" s="1">
        <v>2.0</v>
      </c>
      <c r="C9" s="1">
        <v>6.0</v>
      </c>
      <c r="D9" s="1">
        <v>8.0</v>
      </c>
      <c r="E9" s="1">
        <v>9.0</v>
      </c>
      <c r="F9" s="1">
        <v>13.0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>
        <v>-1.0</v>
      </c>
      <c r="C10" s="1">
        <v>-1.0</v>
      </c>
      <c r="D10" s="1">
        <v>-2.0</v>
      </c>
      <c r="E10" s="1">
        <v>-2.0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</v>
      </c>
      <c r="B11" s="1">
        <v>5.0</v>
      </c>
      <c r="C11" s="1">
        <v>1.0</v>
      </c>
      <c r="D11" s="1">
        <v>1.0</v>
      </c>
      <c r="E11" s="1">
        <v>1.0</v>
      </c>
      <c r="F11" s="1">
        <v>12.0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</v>
      </c>
      <c r="B12" s="1">
        <v>-1.0</v>
      </c>
      <c r="C12" s="1">
        <v>-66.0</v>
      </c>
      <c r="D12" s="1">
        <v>-98.0</v>
      </c>
      <c r="E12" s="1">
        <v>-95.0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</v>
      </c>
      <c r="B13" s="1">
        <v>91.0</v>
      </c>
      <c r="C13" s="1">
        <v>2.0</v>
      </c>
      <c r="D13" s="1">
        <v>55.0</v>
      </c>
      <c r="E13" s="1">
        <v>53.0</v>
      </c>
      <c r="F13" s="1">
        <v>37.0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>
        <v>2.0</v>
      </c>
      <c r="C14" s="1">
        <v>7.0</v>
      </c>
      <c r="D14" s="1">
        <v>8.0</v>
      </c>
      <c r="E14" s="1">
        <v>9.0</v>
      </c>
      <c r="F14" s="1">
        <v>12.0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</v>
      </c>
      <c r="B15" s="1">
        <v>2.0</v>
      </c>
      <c r="C15" s="1">
        <v>7.0</v>
      </c>
      <c r="D15" s="1">
        <v>8.0</v>
      </c>
      <c r="E15" s="1">
        <v>9.0</v>
      </c>
      <c r="F15" s="1">
        <v>12.0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</v>
      </c>
      <c r="B16" s="1">
        <v>29.0</v>
      </c>
      <c r="C16" s="1">
        <v>1.0</v>
      </c>
      <c r="D16" s="1">
        <v>1.0</v>
      </c>
      <c r="E16" s="1">
        <v>1.0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</v>
      </c>
      <c r="B17" s="1">
        <v>1.0</v>
      </c>
      <c r="C17" s="1">
        <v>6.0</v>
      </c>
      <c r="D17" s="1">
        <v>6.0</v>
      </c>
      <c r="E17" s="1">
        <v>7.0</v>
      </c>
      <c r="F17" s="1">
        <v>10.0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</v>
      </c>
      <c r="B18" s="1">
        <v>1.0</v>
      </c>
      <c r="C18" s="1">
        <v>6.0</v>
      </c>
      <c r="D18" s="1">
        <v>6.0</v>
      </c>
      <c r="E18" s="1">
        <v>7.0</v>
      </c>
      <c r="F18" s="1">
        <v>10.0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-1.0</v>
      </c>
      <c r="C19" s="1">
        <v>4.0</v>
      </c>
      <c r="D19" s="1">
        <v>25.0</v>
      </c>
      <c r="E19" s="1">
        <v>-3.0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1.0</v>
      </c>
      <c r="C20" s="1">
        <v>6.0</v>
      </c>
      <c r="D20" s="1">
        <v>6.0</v>
      </c>
      <c r="E20" s="1">
        <v>7.0</v>
      </c>
      <c r="F20" s="1">
        <v>10.0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1.0</v>
      </c>
      <c r="C21" s="1">
        <v>6.0</v>
      </c>
      <c r="D21" s="1">
        <v>6.0</v>
      </c>
      <c r="E21" s="1">
        <v>7.0</v>
      </c>
      <c r="F21" s="1">
        <v>10.0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1.0</v>
      </c>
      <c r="C22" s="1">
        <v>6.0</v>
      </c>
      <c r="D22" s="1">
        <v>6.0</v>
      </c>
      <c r="E22" s="1">
        <v>7.0</v>
      </c>
      <c r="F22" s="1">
        <v>10.0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 t="s">
        <v>145</v>
      </c>
      <c r="C24" s="1" t="s">
        <v>146</v>
      </c>
      <c r="D24" s="1" t="s">
        <v>147</v>
      </c>
      <c r="E24" s="1" t="s">
        <v>148</v>
      </c>
      <c r="F24" s="1" t="s">
        <v>149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 t="s">
        <v>145</v>
      </c>
      <c r="C25" s="1" t="s">
        <v>146</v>
      </c>
      <c r="D25" s="1" t="s">
        <v>147</v>
      </c>
      <c r="E25" s="1" t="s">
        <v>148</v>
      </c>
      <c r="F25" s="1" t="s">
        <v>149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80.0</v>
      </c>
      <c r="C26" s="1">
        <v>80.0</v>
      </c>
      <c r="D26" s="1">
        <v>80.0</v>
      </c>
      <c r="E26" s="1">
        <v>80.0</v>
      </c>
      <c r="F26" s="1">
        <v>81.0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 t="s">
        <v>145</v>
      </c>
      <c r="C27" s="1" t="s">
        <v>146</v>
      </c>
      <c r="D27" s="1" t="s">
        <v>147</v>
      </c>
      <c r="E27" s="1" t="s">
        <v>148</v>
      </c>
      <c r="F27" s="1" t="s">
        <v>149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 t="s">
        <v>145</v>
      </c>
      <c r="C28" s="1" t="s">
        <v>146</v>
      </c>
      <c r="D28" s="1" t="s">
        <v>147</v>
      </c>
      <c r="E28" s="1" t="s">
        <v>148</v>
      </c>
      <c r="F28" s="1" t="s">
        <v>149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80.0</v>
      </c>
      <c r="C29" s="1">
        <v>80.0</v>
      </c>
      <c r="D29" s="1">
        <v>80.0</v>
      </c>
      <c r="E29" s="1">
        <v>80.0</v>
      </c>
      <c r="F29" s="1">
        <v>81.0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145</v>
      </c>
      <c r="C30" s="1" t="s">
        <v>156</v>
      </c>
      <c r="D30" s="1" t="s">
        <v>157</v>
      </c>
      <c r="E30" s="1" t="s">
        <v>157</v>
      </c>
      <c r="F30" s="1" t="s">
        <v>148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145</v>
      </c>
      <c r="C31" s="1" t="s">
        <v>156</v>
      </c>
      <c r="D31" s="1" t="s">
        <v>157</v>
      </c>
      <c r="E31" s="1" t="s">
        <v>157</v>
      </c>
      <c r="F31" s="1" t="s">
        <v>148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8.0</v>
      </c>
      <c r="C33" s="1">
        <v>11.0</v>
      </c>
      <c r="D33" s="1">
        <v>15.0</v>
      </c>
      <c r="E33" s="1">
        <v>17.0</v>
      </c>
      <c r="F33" s="1">
        <v>20.0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2.0</v>
      </c>
      <c r="C34" s="1">
        <v>6.0</v>
      </c>
      <c r="D34" s="1">
        <v>9.0</v>
      </c>
      <c r="E34" s="1">
        <v>10.0</v>
      </c>
      <c r="F34" s="1">
        <v>14.0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2.0</v>
      </c>
      <c r="C35" s="1">
        <v>6.0</v>
      </c>
      <c r="D35" s="1">
        <v>8.0</v>
      </c>
      <c r="E35" s="1">
        <v>9.0</v>
      </c>
      <c r="F35" s="1">
        <v>13.0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233.0</v>
      </c>
      <c r="C36" s="1">
        <v>287.0</v>
      </c>
      <c r="D36" s="1">
        <v>347.0</v>
      </c>
      <c r="E36" s="1">
        <v>370.0</v>
      </c>
      <c r="F36" s="1">
        <v>404.0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27.0</v>
      </c>
      <c r="C38" s="1">
        <v>26.0</v>
      </c>
      <c r="D38" s="1">
        <v>2.0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27.0</v>
      </c>
      <c r="C39" s="1">
        <v>26.0</v>
      </c>
      <c r="D39" s="1">
        <v>2.0</v>
      </c>
      <c r="E39" s="1">
        <v>36.0</v>
      </c>
      <c r="F39" s="1">
        <v>79.0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1.0</v>
      </c>
      <c r="C40" s="1">
        <v>1.0</v>
      </c>
      <c r="D40" s="1">
        <v>1.0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1.0</v>
      </c>
      <c r="C42" s="1">
        <v>4.0</v>
      </c>
      <c r="D42" s="1">
        <v>5.0</v>
      </c>
      <c r="E42" s="1">
        <v>5.0</v>
      </c>
      <c r="F42" s="1">
        <v>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4.0</v>
      </c>
      <c r="C45" s="1">
        <v>6.0</v>
      </c>
      <c r="D45" s="1">
        <v>8.0</v>
      </c>
      <c r="E45" s="1">
        <v>5.0</v>
      </c>
      <c r="F45" s="1">
        <v>10.0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6.0</v>
      </c>
      <c r="C46" s="1">
        <v>6.0</v>
      </c>
      <c r="D46" s="1">
        <v>7.0</v>
      </c>
      <c r="E46" s="1">
        <v>7.0</v>
      </c>
      <c r="F46" s="1">
        <v>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20.0</v>
      </c>
      <c r="C47" s="1">
        <v>23.0</v>
      </c>
      <c r="D47" s="1">
        <v>25.0</v>
      </c>
      <c r="E47" s="1">
        <v>24.0</v>
      </c>
      <c r="F47" s="1">
        <v>25.0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 t="s">
        <v>186</v>
      </c>
      <c r="D4" s="1" t="s">
        <v>187</v>
      </c>
      <c r="E4" s="1" t="s">
        <v>188</v>
      </c>
      <c r="F4" s="1" t="s">
        <v>189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 t="s">
        <v>191</v>
      </c>
      <c r="D5" s="1" t="s">
        <v>192</v>
      </c>
      <c r="E5" s="1" t="s">
        <v>193</v>
      </c>
      <c r="F5" s="1" t="s">
        <v>194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>
        <v>0.0</v>
      </c>
      <c r="C6" s="1" t="s">
        <v>196</v>
      </c>
      <c r="D6" s="1" t="s">
        <v>196</v>
      </c>
      <c r="E6" s="1" t="s">
        <v>197</v>
      </c>
      <c r="F6" s="1" t="s">
        <v>198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 t="s">
        <v>201</v>
      </c>
      <c r="C8" s="1" t="s">
        <v>202</v>
      </c>
      <c r="D8" s="1" t="s">
        <v>203</v>
      </c>
      <c r="E8" s="1" t="s">
        <v>204</v>
      </c>
      <c r="F8" s="1" t="s">
        <v>205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205</v>
      </c>
      <c r="C9" s="1" t="s">
        <v>207</v>
      </c>
      <c r="D9" s="1" t="s">
        <v>208</v>
      </c>
      <c r="E9" s="1" t="s">
        <v>209</v>
      </c>
      <c r="F9" s="1" t="s">
        <v>210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212</v>
      </c>
      <c r="C10" s="1" t="s">
        <v>213</v>
      </c>
      <c r="D10" s="1" t="s">
        <v>214</v>
      </c>
      <c r="E10" s="1" t="s">
        <v>215</v>
      </c>
      <c r="F10" s="1" t="s">
        <v>216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 t="s">
        <v>218</v>
      </c>
      <c r="C11" s="1" t="s">
        <v>219</v>
      </c>
      <c r="D11" s="1" t="s">
        <v>220</v>
      </c>
      <c r="E11" s="1" t="s">
        <v>221</v>
      </c>
      <c r="F11" s="1" t="s">
        <v>222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223</v>
      </c>
      <c r="B12" s="1" t="s">
        <v>224</v>
      </c>
      <c r="C12" s="1" t="s">
        <v>225</v>
      </c>
      <c r="D12" s="1" t="s">
        <v>226</v>
      </c>
      <c r="E12" s="1" t="s">
        <v>186</v>
      </c>
      <c r="F12" s="1" t="s">
        <v>227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228</v>
      </c>
      <c r="B13" s="1" t="s">
        <v>229</v>
      </c>
      <c r="C13" s="1" t="s">
        <v>230</v>
      </c>
      <c r="D13" s="1" t="s">
        <v>231</v>
      </c>
      <c r="E13" s="1" t="s">
        <v>232</v>
      </c>
      <c r="F13" s="1" t="s">
        <v>233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234</v>
      </c>
      <c r="B14" s="1" t="s">
        <v>235</v>
      </c>
      <c r="C14" s="1" t="s">
        <v>236</v>
      </c>
      <c r="D14" s="1" t="s">
        <v>237</v>
      </c>
      <c r="E14" s="1" t="s">
        <v>230</v>
      </c>
      <c r="F14" s="1" t="s">
        <v>233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238</v>
      </c>
      <c r="B15" s="1" t="s">
        <v>235</v>
      </c>
      <c r="C15" s="1" t="s">
        <v>236</v>
      </c>
      <c r="D15" s="1" t="s">
        <v>237</v>
      </c>
      <c r="E15" s="1" t="s">
        <v>230</v>
      </c>
      <c r="F15" s="1" t="s">
        <v>233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239</v>
      </c>
      <c r="B16" s="1" t="s">
        <v>240</v>
      </c>
      <c r="C16" s="1" t="s">
        <v>241</v>
      </c>
      <c r="D16" s="1" t="s">
        <v>242</v>
      </c>
      <c r="E16" s="1" t="s">
        <v>243</v>
      </c>
      <c r="F16" s="1" t="s">
        <v>244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245</v>
      </c>
      <c r="B17" s="1">
        <v>0.0</v>
      </c>
      <c r="C17" s="1" t="s">
        <v>148</v>
      </c>
      <c r="D17" s="1" t="s">
        <v>246</v>
      </c>
      <c r="E17" s="1" t="s">
        <v>247</v>
      </c>
      <c r="F17" s="1" t="s">
        <v>231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>
        <v>0.0</v>
      </c>
      <c r="C18" s="1" t="s">
        <v>249</v>
      </c>
      <c r="D18" s="1" t="s">
        <v>250</v>
      </c>
      <c r="E18" s="1" t="s">
        <v>251</v>
      </c>
      <c r="F18" s="1" t="s">
        <v>252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253</v>
      </c>
      <c r="B20" s="1">
        <v>0.0</v>
      </c>
      <c r="C20" s="1" t="s">
        <v>254</v>
      </c>
      <c r="D20" s="1" t="s">
        <v>255</v>
      </c>
      <c r="E20" s="1" t="s">
        <v>256</v>
      </c>
      <c r="F20" s="1" t="s">
        <v>243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257</v>
      </c>
      <c r="B21" s="1">
        <v>0.0</v>
      </c>
      <c r="C21" s="1" t="s">
        <v>258</v>
      </c>
      <c r="D21" s="1" t="s">
        <v>259</v>
      </c>
      <c r="E21" s="1" t="s">
        <v>260</v>
      </c>
      <c r="F21" s="1" t="s">
        <v>261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262</v>
      </c>
      <c r="B22" s="1">
        <v>0.0</v>
      </c>
      <c r="C22" s="1" t="s">
        <v>263</v>
      </c>
      <c r="D22" s="1" t="s">
        <v>263</v>
      </c>
      <c r="E22" s="1" t="s">
        <v>264</v>
      </c>
      <c r="F22" s="1" t="s">
        <v>265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266</v>
      </c>
      <c r="B23" s="1">
        <v>0.0</v>
      </c>
      <c r="C23" s="1" t="s">
        <v>267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269</v>
      </c>
      <c r="B25" s="1" t="s">
        <v>270</v>
      </c>
      <c r="C25" s="1">
        <v>1.0</v>
      </c>
      <c r="D25" s="1" t="s">
        <v>271</v>
      </c>
      <c r="E25" s="1" t="s">
        <v>272</v>
      </c>
      <c r="F25" s="1" t="s">
        <v>224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273</v>
      </c>
      <c r="B26" s="1" t="s">
        <v>274</v>
      </c>
      <c r="C26" s="1" t="s">
        <v>275</v>
      </c>
      <c r="D26" s="1" t="s">
        <v>229</v>
      </c>
      <c r="E26" s="1" t="s">
        <v>276</v>
      </c>
      <c r="F26" s="1" t="s">
        <v>277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278</v>
      </c>
      <c r="B27" s="1" t="s">
        <v>279</v>
      </c>
      <c r="C27" s="1" t="s">
        <v>145</v>
      </c>
      <c r="D27" s="1" t="s">
        <v>149</v>
      </c>
      <c r="E27" s="1" t="s">
        <v>280</v>
      </c>
      <c r="F27" s="1" t="s">
        <v>147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281</v>
      </c>
      <c r="B28" s="1">
        <v>0.0</v>
      </c>
      <c r="C28" s="1" t="s">
        <v>282</v>
      </c>
      <c r="D28" s="1" t="s">
        <v>283</v>
      </c>
      <c r="E28" s="1" t="s">
        <v>284</v>
      </c>
      <c r="F28" s="1" t="s">
        <v>285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286</v>
      </c>
      <c r="B29" s="1">
        <v>0.0</v>
      </c>
      <c r="C29" s="1" t="s">
        <v>287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288</v>
      </c>
      <c r="B30" s="1">
        <v>0.0</v>
      </c>
      <c r="C30" s="1" t="s">
        <v>289</v>
      </c>
      <c r="D30" s="1">
        <v>0.0</v>
      </c>
      <c r="E30" s="1" t="s">
        <v>290</v>
      </c>
      <c r="F30" s="1" t="s">
        <v>291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292</v>
      </c>
      <c r="B31" s="1">
        <v>0.0</v>
      </c>
      <c r="C31" s="1" t="s">
        <v>293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295</v>
      </c>
      <c r="B33" s="1" t="s">
        <v>296</v>
      </c>
      <c r="C33" s="1" t="s">
        <v>297</v>
      </c>
      <c r="D33" s="1" t="s">
        <v>298</v>
      </c>
      <c r="E33" s="1" t="s">
        <v>298</v>
      </c>
      <c r="F33" s="1" t="s">
        <v>299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300</v>
      </c>
      <c r="B34" s="1" t="s">
        <v>301</v>
      </c>
      <c r="C34" s="1" t="s">
        <v>302</v>
      </c>
      <c r="D34" s="1" t="s">
        <v>303</v>
      </c>
      <c r="E34" s="1" t="s">
        <v>303</v>
      </c>
      <c r="F34" s="1" t="s">
        <v>304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305</v>
      </c>
      <c r="B35" s="1" t="s">
        <v>306</v>
      </c>
      <c r="C35" s="1" t="s">
        <v>307</v>
      </c>
      <c r="D35" s="1" t="s">
        <v>308</v>
      </c>
      <c r="E35" s="1" t="s">
        <v>309</v>
      </c>
      <c r="F35" s="1" t="s">
        <v>310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311</v>
      </c>
      <c r="B36" s="1" t="s">
        <v>312</v>
      </c>
      <c r="C36" s="1" t="s">
        <v>313</v>
      </c>
      <c r="D36" s="1" t="s">
        <v>314</v>
      </c>
      <c r="E36" s="1" t="s">
        <v>315</v>
      </c>
      <c r="F36" s="1" t="s">
        <v>316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317</v>
      </c>
      <c r="B37" s="1" t="s">
        <v>318</v>
      </c>
      <c r="C37" s="1" t="s">
        <v>319</v>
      </c>
      <c r="D37" s="1" t="s">
        <v>320</v>
      </c>
      <c r="E37" s="1" t="s">
        <v>321</v>
      </c>
      <c r="F37" s="1" t="s">
        <v>322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323</v>
      </c>
      <c r="B38" s="1" t="s">
        <v>324</v>
      </c>
      <c r="C38" s="1" t="s">
        <v>325</v>
      </c>
      <c r="D38" s="1" t="s">
        <v>326</v>
      </c>
      <c r="E38" s="1" t="s">
        <v>327</v>
      </c>
      <c r="F38" s="1" t="s">
        <v>328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329</v>
      </c>
      <c r="B39" s="1" t="s">
        <v>330</v>
      </c>
      <c r="C39" s="1" t="s">
        <v>331</v>
      </c>
      <c r="D39" s="1" t="s">
        <v>332</v>
      </c>
      <c r="E39" s="1" t="s">
        <v>333</v>
      </c>
      <c r="F39" s="1" t="s">
        <v>334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335</v>
      </c>
      <c r="B40" s="1" t="s">
        <v>336</v>
      </c>
      <c r="C40" s="1" t="s">
        <v>337</v>
      </c>
      <c r="D40" s="1" t="s">
        <v>338</v>
      </c>
      <c r="E40" s="1" t="s">
        <v>215</v>
      </c>
      <c r="F40" s="1" t="s">
        <v>339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340</v>
      </c>
      <c r="B41" s="1" t="s">
        <v>341</v>
      </c>
      <c r="C41" s="1" t="s">
        <v>342</v>
      </c>
      <c r="D41" s="1" t="s">
        <v>343</v>
      </c>
      <c r="E41" s="1" t="s">
        <v>344</v>
      </c>
      <c r="F41" s="1" t="s">
        <v>345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346</v>
      </c>
      <c r="B42" s="1" t="s">
        <v>347</v>
      </c>
      <c r="C42" s="1" t="s">
        <v>348</v>
      </c>
      <c r="D42" s="1" t="s">
        <v>349</v>
      </c>
      <c r="E42" s="1" t="s">
        <v>350</v>
      </c>
      <c r="F42" s="1" t="s">
        <v>351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352</v>
      </c>
      <c r="B43" s="1" t="s">
        <v>353</v>
      </c>
      <c r="C43" s="1" t="s">
        <v>354</v>
      </c>
      <c r="D43" s="1" t="s">
        <v>355</v>
      </c>
      <c r="E43" s="1" t="s">
        <v>356</v>
      </c>
      <c r="F43" s="1" t="s">
        <v>357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358</v>
      </c>
      <c r="B44" s="1" t="s">
        <v>359</v>
      </c>
      <c r="C44" s="1" t="s">
        <v>360</v>
      </c>
      <c r="D44" s="1" t="s">
        <v>361</v>
      </c>
      <c r="E44" s="1" t="s">
        <v>362</v>
      </c>
      <c r="F44" s="1" t="s">
        <v>363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365</v>
      </c>
      <c r="B46" s="1">
        <v>0.0</v>
      </c>
      <c r="C46" s="1" t="s">
        <v>366</v>
      </c>
      <c r="D46" s="1" t="s">
        <v>367</v>
      </c>
      <c r="E46" s="1" t="s">
        <v>368</v>
      </c>
      <c r="F46" s="1" t="s">
        <v>369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370</v>
      </c>
      <c r="B47" s="1">
        <v>0.0</v>
      </c>
      <c r="C47" s="1" t="s">
        <v>371</v>
      </c>
      <c r="D47" s="1" t="s">
        <v>372</v>
      </c>
      <c r="E47" s="1" t="s">
        <v>373</v>
      </c>
      <c r="F47" s="1" t="s">
        <v>374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375</v>
      </c>
      <c r="B48" s="1">
        <v>0.0</v>
      </c>
      <c r="C48" s="1" t="s">
        <v>376</v>
      </c>
      <c r="D48" s="1" t="s">
        <v>377</v>
      </c>
      <c r="E48" s="1" t="s">
        <v>378</v>
      </c>
      <c r="F48" s="1" t="s">
        <v>379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380</v>
      </c>
      <c r="B49" s="1">
        <v>0.0</v>
      </c>
      <c r="C49" s="1" t="s">
        <v>381</v>
      </c>
      <c r="D49" s="1" t="s">
        <v>382</v>
      </c>
      <c r="E49" s="1" t="s">
        <v>383</v>
      </c>
      <c r="F49" s="1" t="s">
        <v>384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385</v>
      </c>
      <c r="B50" s="1">
        <v>0.0</v>
      </c>
      <c r="C50" s="1" t="s">
        <v>386</v>
      </c>
      <c r="D50" s="1" t="s">
        <v>387</v>
      </c>
      <c r="E50" s="1" t="s">
        <v>388</v>
      </c>
      <c r="F50" s="1" t="s">
        <v>389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390</v>
      </c>
      <c r="B51" s="1">
        <v>0.0</v>
      </c>
      <c r="C51" s="1" t="s">
        <v>391</v>
      </c>
      <c r="D51" s="1" t="s">
        <v>392</v>
      </c>
      <c r="E51" s="1" t="s">
        <v>393</v>
      </c>
      <c r="F51" s="1" t="s">
        <v>394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395</v>
      </c>
      <c r="B52" s="1">
        <v>0.0</v>
      </c>
      <c r="C52" s="1" t="s">
        <v>396</v>
      </c>
      <c r="D52" s="1" t="s">
        <v>397</v>
      </c>
      <c r="E52" s="1" t="s">
        <v>398</v>
      </c>
      <c r="F52" s="1" t="s">
        <v>399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400</v>
      </c>
      <c r="B53" s="1">
        <v>0.0</v>
      </c>
      <c r="C53" s="1" t="s">
        <v>401</v>
      </c>
      <c r="D53" s="1" t="s">
        <v>402</v>
      </c>
      <c r="E53" s="1" t="s">
        <v>403</v>
      </c>
      <c r="F53" s="1" t="s">
        <v>404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405</v>
      </c>
      <c r="B54" s="1">
        <v>0.0</v>
      </c>
      <c r="C54" s="1" t="s">
        <v>396</v>
      </c>
      <c r="D54" s="1" t="s">
        <v>397</v>
      </c>
      <c r="E54" s="1" t="s">
        <v>398</v>
      </c>
      <c r="F54" s="1" t="s">
        <v>406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407</v>
      </c>
      <c r="B55" s="1">
        <v>0.0</v>
      </c>
      <c r="C55" s="1" t="s">
        <v>408</v>
      </c>
      <c r="D55" s="1" t="s">
        <v>409</v>
      </c>
      <c r="E55" s="1" t="s">
        <v>410</v>
      </c>
      <c r="F55" s="1" t="s">
        <v>411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412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413</v>
      </c>
      <c r="B57" s="1">
        <v>0.0</v>
      </c>
      <c r="C57" s="1" t="s">
        <v>414</v>
      </c>
      <c r="D57" s="1" t="s">
        <v>415</v>
      </c>
      <c r="E57" s="1" t="s">
        <v>416</v>
      </c>
      <c r="F57" s="1" t="s">
        <v>417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418</v>
      </c>
      <c r="B58" s="1">
        <v>0.0</v>
      </c>
      <c r="C58" s="1" t="s">
        <v>419</v>
      </c>
      <c r="D58" s="1" t="s">
        <v>216</v>
      </c>
      <c r="E58" s="1" t="s">
        <v>420</v>
      </c>
      <c r="F58" s="1" t="s">
        <v>421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422</v>
      </c>
      <c r="B59" s="1">
        <v>0.0</v>
      </c>
      <c r="C59" s="1" t="s">
        <v>423</v>
      </c>
      <c r="D59" s="1" t="s">
        <v>424</v>
      </c>
      <c r="E59" s="1" t="s">
        <v>425</v>
      </c>
      <c r="F59" s="1" t="s">
        <v>426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427</v>
      </c>
      <c r="B60" s="1">
        <v>0.0</v>
      </c>
      <c r="C60" s="1" t="s">
        <v>428</v>
      </c>
      <c r="D60" s="1" t="s">
        <v>429</v>
      </c>
      <c r="E60" s="1" t="s">
        <v>430</v>
      </c>
      <c r="F60" s="1" t="s">
        <v>431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432</v>
      </c>
      <c r="B61" s="1">
        <v>0.0</v>
      </c>
      <c r="C61" s="1" t="s">
        <v>433</v>
      </c>
      <c r="D61" s="1" t="s">
        <v>434</v>
      </c>
      <c r="E61" s="1" t="s">
        <v>435</v>
      </c>
      <c r="F61" s="1" t="s">
        <v>436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437</v>
      </c>
      <c r="B62" s="1">
        <v>0.0</v>
      </c>
      <c r="C62" s="1" t="s">
        <v>438</v>
      </c>
      <c r="D62" s="1" t="s">
        <v>439</v>
      </c>
      <c r="E62" s="1" t="s">
        <v>440</v>
      </c>
      <c r="F62" s="1" t="s">
        <v>441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442</v>
      </c>
      <c r="B63" s="1">
        <v>0.0</v>
      </c>
      <c r="C63" s="1">
        <v>0.0</v>
      </c>
      <c r="D63" s="1">
        <v>0.0</v>
      </c>
      <c r="E63" s="1" t="s">
        <v>443</v>
      </c>
      <c r="F63" s="1" t="s">
        <v>431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444</v>
      </c>
      <c r="B64" s="1">
        <v>0.0</v>
      </c>
      <c r="C64" s="1">
        <v>0.0</v>
      </c>
      <c r="D64" s="1" t="s">
        <v>445</v>
      </c>
      <c r="E64" s="1" t="s">
        <v>446</v>
      </c>
      <c r="F64" s="1" t="s">
        <v>447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449</v>
      </c>
      <c r="B66" s="1">
        <v>0.0</v>
      </c>
      <c r="C66" s="1">
        <v>0.0</v>
      </c>
      <c r="D66" s="1" t="s">
        <v>450</v>
      </c>
      <c r="E66" s="1" t="s">
        <v>451</v>
      </c>
      <c r="F66" s="1" t="s">
        <v>452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453</v>
      </c>
      <c r="B67" s="1">
        <v>0.0</v>
      </c>
      <c r="C67" s="1">
        <v>0.0</v>
      </c>
      <c r="D67" s="1" t="s">
        <v>454</v>
      </c>
      <c r="E67" s="1" t="s">
        <v>455</v>
      </c>
      <c r="F67" s="1" t="s">
        <v>456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457</v>
      </c>
      <c r="B68" s="1">
        <v>0.0</v>
      </c>
      <c r="C68" s="1">
        <v>0.0</v>
      </c>
      <c r="D68" s="1" t="s">
        <v>458</v>
      </c>
      <c r="E68" s="1" t="s">
        <v>459</v>
      </c>
      <c r="F68" s="1" t="s">
        <v>460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461</v>
      </c>
      <c r="B69" s="1">
        <v>0.0</v>
      </c>
      <c r="C69" s="1">
        <v>0.0</v>
      </c>
      <c r="D69" s="1" t="s">
        <v>462</v>
      </c>
      <c r="E69" s="1" t="s">
        <v>463</v>
      </c>
      <c r="F69" s="1" t="s">
        <v>464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465</v>
      </c>
      <c r="B70" s="1">
        <v>0.0</v>
      </c>
      <c r="C70" s="1">
        <v>0.0</v>
      </c>
      <c r="D70" s="1" t="s">
        <v>466</v>
      </c>
      <c r="E70" s="1" t="s">
        <v>467</v>
      </c>
      <c r="F70" s="1" t="s">
        <v>468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469</v>
      </c>
      <c r="B71" s="1">
        <v>0.0</v>
      </c>
      <c r="C71" s="1">
        <v>0.0</v>
      </c>
      <c r="D71" s="1" t="s">
        <v>470</v>
      </c>
      <c r="E71" s="1" t="s">
        <v>471</v>
      </c>
      <c r="F71" s="1" t="s">
        <v>472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473</v>
      </c>
      <c r="B72" s="1">
        <v>0.0</v>
      </c>
      <c r="C72" s="1">
        <v>0.0</v>
      </c>
      <c r="D72" s="1" t="s">
        <v>474</v>
      </c>
      <c r="E72" s="1" t="s">
        <v>475</v>
      </c>
      <c r="F72" s="1" t="s">
        <v>476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477</v>
      </c>
      <c r="B73" s="1">
        <v>0.0</v>
      </c>
      <c r="C73" s="1">
        <v>0.0</v>
      </c>
      <c r="D73" s="1" t="s">
        <v>478</v>
      </c>
      <c r="E73" s="1" t="s">
        <v>198</v>
      </c>
      <c r="F73" s="1" t="s">
        <v>479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480</v>
      </c>
      <c r="B74" s="1">
        <v>0.0</v>
      </c>
      <c r="C74" s="1">
        <v>0.0</v>
      </c>
      <c r="D74" s="1" t="s">
        <v>474</v>
      </c>
      <c r="E74" s="1" t="s">
        <v>475</v>
      </c>
      <c r="F74" s="1" t="s">
        <v>481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482</v>
      </c>
      <c r="B75" s="1">
        <v>0.0</v>
      </c>
      <c r="C75" s="1">
        <v>0.0</v>
      </c>
      <c r="D75" s="1" t="s">
        <v>483</v>
      </c>
      <c r="E75" s="1" t="s">
        <v>484</v>
      </c>
      <c r="F75" s="1" t="s">
        <v>485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486</v>
      </c>
      <c r="B76" s="1">
        <v>0.0</v>
      </c>
      <c r="C76" s="1">
        <v>0.0</v>
      </c>
      <c r="D76" s="1" t="s">
        <v>487</v>
      </c>
      <c r="E76" s="1" t="s">
        <v>488</v>
      </c>
      <c r="F76" s="1" t="s">
        <v>489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490</v>
      </c>
      <c r="B77" s="1">
        <v>0.0</v>
      </c>
      <c r="C77" s="1">
        <v>0.0</v>
      </c>
      <c r="D77" s="1" t="s">
        <v>491</v>
      </c>
      <c r="E77" s="1" t="s">
        <v>363</v>
      </c>
      <c r="F77" s="1" t="s">
        <v>492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493</v>
      </c>
      <c r="B78" s="1">
        <v>0.0</v>
      </c>
      <c r="C78" s="1">
        <v>0.0</v>
      </c>
      <c r="D78" s="1">
        <v>15.0</v>
      </c>
      <c r="E78" s="1" t="s">
        <v>494</v>
      </c>
      <c r="F78" s="1" t="s">
        <v>495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496</v>
      </c>
      <c r="B79" s="1">
        <v>0.0</v>
      </c>
      <c r="C79" s="1">
        <v>0.0</v>
      </c>
      <c r="D79" s="1" t="s">
        <v>497</v>
      </c>
      <c r="E79" s="1" t="s">
        <v>498</v>
      </c>
      <c r="F79" s="1" t="s">
        <v>209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499</v>
      </c>
      <c r="B80" s="1">
        <v>0.0</v>
      </c>
      <c r="C80" s="1">
        <v>0.0</v>
      </c>
      <c r="D80" s="1" t="s">
        <v>500</v>
      </c>
      <c r="E80" s="1" t="s">
        <v>501</v>
      </c>
      <c r="F80" s="1" t="s">
        <v>502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503</v>
      </c>
      <c r="B81" s="1">
        <v>0.0</v>
      </c>
      <c r="C81" s="1">
        <v>0.0</v>
      </c>
      <c r="D81" s="1" t="s">
        <v>504</v>
      </c>
      <c r="E81" s="1" t="s">
        <v>505</v>
      </c>
      <c r="F81" s="1" t="s">
        <v>506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507</v>
      </c>
      <c r="B82" s="1">
        <v>0.0</v>
      </c>
      <c r="C82" s="1">
        <v>0.0</v>
      </c>
      <c r="D82" s="1">
        <v>0.0</v>
      </c>
      <c r="E82" s="1" t="s">
        <v>508</v>
      </c>
      <c r="F82" s="1" t="s">
        <v>509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510</v>
      </c>
      <c r="B83" s="1">
        <v>0.0</v>
      </c>
      <c r="C83" s="1">
        <v>0.0</v>
      </c>
      <c r="D83" s="1">
        <v>0.0</v>
      </c>
      <c r="E83" s="1" t="s">
        <v>511</v>
      </c>
      <c r="F83" s="1" t="s">
        <v>512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513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514</v>
      </c>
      <c r="B85" s="1">
        <v>0.0</v>
      </c>
      <c r="C85" s="1">
        <v>0.0</v>
      </c>
      <c r="D85" s="1">
        <v>0.0</v>
      </c>
      <c r="E85" s="1" t="s">
        <v>515</v>
      </c>
      <c r="F85" s="1" t="s">
        <v>516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517</v>
      </c>
      <c r="B86" s="1">
        <v>0.0</v>
      </c>
      <c r="C86" s="1">
        <v>0.0</v>
      </c>
      <c r="D86" s="1">
        <v>0.0</v>
      </c>
      <c r="E86" s="1" t="s">
        <v>518</v>
      </c>
      <c r="F86" s="1" t="s">
        <v>519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520</v>
      </c>
      <c r="B87" s="1">
        <v>0.0</v>
      </c>
      <c r="C87" s="1">
        <v>0.0</v>
      </c>
      <c r="D87" s="1">
        <v>0.0</v>
      </c>
      <c r="E87" s="1" t="s">
        <v>521</v>
      </c>
      <c r="F87" s="1" t="s">
        <v>522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523</v>
      </c>
      <c r="B88" s="1">
        <v>0.0</v>
      </c>
      <c r="C88" s="1">
        <v>0.0</v>
      </c>
      <c r="D88" s="1">
        <v>0.0</v>
      </c>
      <c r="E88" s="1" t="s">
        <v>524</v>
      </c>
      <c r="F88" s="1" t="s">
        <v>525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526</v>
      </c>
      <c r="B89" s="1">
        <v>0.0</v>
      </c>
      <c r="C89" s="1">
        <v>0.0</v>
      </c>
      <c r="D89" s="1">
        <v>0.0</v>
      </c>
      <c r="E89" s="1" t="s">
        <v>527</v>
      </c>
      <c r="F89" s="1" t="s">
        <v>528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529</v>
      </c>
      <c r="B90" s="1">
        <v>0.0</v>
      </c>
      <c r="C90" s="1">
        <v>0.0</v>
      </c>
      <c r="D90" s="1">
        <v>0.0</v>
      </c>
      <c r="E90" s="1" t="s">
        <v>530</v>
      </c>
      <c r="F90" s="1" t="s">
        <v>531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532</v>
      </c>
      <c r="B91" s="1">
        <v>0.0</v>
      </c>
      <c r="C91" s="1">
        <v>0.0</v>
      </c>
      <c r="D91" s="1">
        <v>0.0</v>
      </c>
      <c r="E91" s="1" t="s">
        <v>533</v>
      </c>
      <c r="F91" s="1" t="s">
        <v>534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535</v>
      </c>
      <c r="B92" s="1">
        <v>0.0</v>
      </c>
      <c r="C92" s="1">
        <v>0.0</v>
      </c>
      <c r="D92" s="1">
        <v>0.0</v>
      </c>
      <c r="E92" s="1" t="s">
        <v>536</v>
      </c>
      <c r="F92" s="1" t="s">
        <v>537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538</v>
      </c>
      <c r="B93" s="1">
        <v>0.0</v>
      </c>
      <c r="C93" s="1">
        <v>0.0</v>
      </c>
      <c r="D93" s="1">
        <v>0.0</v>
      </c>
      <c r="E93" s="1" t="s">
        <v>533</v>
      </c>
      <c r="F93" s="1" t="s">
        <v>539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540</v>
      </c>
      <c r="B94" s="1">
        <v>0.0</v>
      </c>
      <c r="C94" s="1">
        <v>0.0</v>
      </c>
      <c r="D94" s="1">
        <v>0.0</v>
      </c>
      <c r="E94" s="1" t="s">
        <v>541</v>
      </c>
      <c r="F94" s="1" t="s">
        <v>452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542</v>
      </c>
      <c r="B95" s="1">
        <v>0.0</v>
      </c>
      <c r="C95" s="1">
        <v>0.0</v>
      </c>
      <c r="D95" s="1">
        <v>0.0</v>
      </c>
      <c r="E95" s="1">
        <v>7.0</v>
      </c>
      <c r="F95" s="1" t="s">
        <v>543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544</v>
      </c>
      <c r="B96" s="1">
        <v>0.0</v>
      </c>
      <c r="C96" s="1">
        <v>0.0</v>
      </c>
      <c r="D96" s="1">
        <v>0.0</v>
      </c>
      <c r="E96" s="1" t="s">
        <v>545</v>
      </c>
      <c r="F96" s="1" t="s">
        <v>546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547</v>
      </c>
      <c r="B97" s="1">
        <v>0.0</v>
      </c>
      <c r="C97" s="1">
        <v>0.0</v>
      </c>
      <c r="D97" s="1">
        <v>0.0</v>
      </c>
      <c r="E97" s="1" t="s">
        <v>548</v>
      </c>
      <c r="F97" s="1" t="s">
        <v>549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550</v>
      </c>
      <c r="B98" s="1">
        <v>0.0</v>
      </c>
      <c r="C98" s="1">
        <v>0.0</v>
      </c>
      <c r="D98" s="1">
        <v>0.0</v>
      </c>
      <c r="E98" s="1" t="s">
        <v>551</v>
      </c>
      <c r="F98" s="1" t="s">
        <v>552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553</v>
      </c>
      <c r="B99" s="1">
        <v>0.0</v>
      </c>
      <c r="C99" s="1">
        <v>0.0</v>
      </c>
      <c r="D99" s="1">
        <v>0.0</v>
      </c>
      <c r="E99" s="1" t="s">
        <v>554</v>
      </c>
      <c r="F99" s="1" t="s">
        <v>555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556</v>
      </c>
      <c r="B100" s="1">
        <v>0.0</v>
      </c>
      <c r="C100" s="1">
        <v>0.0</v>
      </c>
      <c r="D100" s="1">
        <v>0.0</v>
      </c>
      <c r="E100" s="1" t="s">
        <v>557</v>
      </c>
      <c r="F100" s="1" t="s">
        <v>558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559</v>
      </c>
      <c r="B101" s="1">
        <v>0.0</v>
      </c>
      <c r="C101" s="1">
        <v>0.0</v>
      </c>
      <c r="D101" s="1">
        <v>0.0</v>
      </c>
      <c r="E101" s="1">
        <v>0.0</v>
      </c>
      <c r="F101" s="1" t="s">
        <v>560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561</v>
      </c>
      <c r="B102" s="1">
        <v>0.0</v>
      </c>
      <c r="C102" s="1">
        <v>0.0</v>
      </c>
      <c r="D102" s="1">
        <v>0.0</v>
      </c>
      <c r="E102" s="1">
        <v>0.0</v>
      </c>
      <c r="F102" s="1" t="s">
        <v>562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563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564</v>
      </c>
      <c r="B2" s="1" t="s">
        <v>565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566</v>
      </c>
      <c r="B3" s="1" t="s">
        <v>567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568</v>
      </c>
      <c r="B4" s="1" t="s">
        <v>569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566</v>
      </c>
      <c r="B5" s="1" t="s">
        <v>567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570</v>
      </c>
      <c r="B6" s="1" t="s">
        <v>571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572</v>
      </c>
      <c r="B7" s="1" t="s">
        <v>573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574</v>
      </c>
      <c r="B8" s="1" t="s">
        <v>575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576</v>
      </c>
      <c r="B9" s="1" t="s">
        <v>577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578</v>
      </c>
      <c r="B10" s="1" t="s">
        <v>579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580</v>
      </c>
      <c r="B11" s="1" t="s">
        <v>581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582</v>
      </c>
      <c r="B12" s="1" t="s">
        <v>583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584</v>
      </c>
      <c r="B13" s="1" t="s">
        <v>585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586</v>
      </c>
      <c r="B14" s="1" t="s">
        <v>587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588</v>
      </c>
      <c r="B15" s="1" t="s">
        <v>567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589</v>
      </c>
      <c r="B16" s="1" t="s">
        <v>567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590</v>
      </c>
      <c r="B17" s="1" t="s">
        <v>591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592</v>
      </c>
      <c r="B18" s="1" t="s">
        <v>567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593</v>
      </c>
      <c r="B19" s="1" t="s">
        <v>594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595</v>
      </c>
      <c r="B20" s="1" t="s">
        <v>596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597</v>
      </c>
      <c r="B21" s="1" t="s">
        <v>598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599</v>
      </c>
      <c r="B22" s="1" t="s">
        <v>600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601</v>
      </c>
      <c r="B23" s="1" t="s">
        <v>602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603</v>
      </c>
      <c r="B24" s="1" t="s">
        <v>604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605</v>
      </c>
      <c r="B25" s="1" t="s">
        <v>606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607</v>
      </c>
      <c r="B26" s="1" t="s">
        <v>608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609</v>
      </c>
      <c r="B2" s="1" t="s">
        <v>610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611</v>
      </c>
      <c r="B3" s="1" t="s">
        <v>612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613</v>
      </c>
      <c r="B4" s="1" t="s">
        <v>614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615</v>
      </c>
      <c r="B5" s="1" t="s">
        <v>616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618</v>
      </c>
      <c r="B7" s="1" t="s">
        <v>619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620</v>
      </c>
      <c r="B8" s="1" t="s">
        <v>621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622</v>
      </c>
      <c r="B9" s="4" t="s">
        <v>623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624</v>
      </c>
      <c r="B10" s="1" t="s">
        <v>625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626</v>
      </c>
      <c r="B11" s="1" t="s">
        <v>627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628</v>
      </c>
      <c r="B12" s="1" t="s">
        <v>625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629</v>
      </c>
      <c r="B13" s="1" t="s">
        <v>630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631</v>
      </c>
      <c r="B14" s="1" t="s">
        <v>632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633</v>
      </c>
      <c r="B15" s="1" t="s">
        <v>630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634</v>
      </c>
      <c r="B16" s="1" t="s">
        <v>635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636</v>
      </c>
      <c r="B17" s="1">
        <v>1341.0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637</v>
      </c>
      <c r="B18" s="1" t="s">
        <v>638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641</v>
      </c>
      <c r="B21" s="1">
        <v>1.02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642</v>
      </c>
      <c r="B22" s="1">
        <v>1.03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643</v>
      </c>
      <c r="B23" s="1">
        <v>1.02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644</v>
      </c>
      <c r="B24" s="1">
        <v>1.04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645</v>
      </c>
      <c r="B25" s="1">
        <v>1.02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646</v>
      </c>
      <c r="B26" s="1">
        <v>1.03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647</v>
      </c>
      <c r="B27" s="1">
        <v>1.02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648</v>
      </c>
      <c r="B28" s="1">
        <v>1.04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649</v>
      </c>
      <c r="B29" s="1">
        <v>9.272727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650</v>
      </c>
      <c r="B30" s="1">
        <v>2049.0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651</v>
      </c>
      <c r="B31" s="1">
        <v>2049.0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652</v>
      </c>
      <c r="B32" s="1">
        <v>81888.0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653</v>
      </c>
      <c r="B33" s="1">
        <v>112400.0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654</v>
      </c>
      <c r="B34" s="1">
        <v>112400.0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655</v>
      </c>
      <c r="B35" s="1">
        <v>0.7416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656</v>
      </c>
      <c r="B36" s="1">
        <v>1.31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657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658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659</v>
      </c>
      <c r="B39" s="1">
        <v>8.4147456E7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660</v>
      </c>
      <c r="B40" s="1">
        <v>0.81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661</v>
      </c>
      <c r="B41" s="1">
        <v>2.229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662</v>
      </c>
      <c r="B42" s="1">
        <v>0.18855263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663</v>
      </c>
      <c r="B43" s="1">
        <v>1.16636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664</v>
      </c>
      <c r="B44" s="1">
        <v>1.37034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665</v>
      </c>
      <c r="B45" s="1" t="s">
        <v>666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667</v>
      </c>
      <c r="B46" s="1">
        <v>1.39517968E8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668</v>
      </c>
      <c r="B47" s="1">
        <v>0.01991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669</v>
      </c>
      <c r="B48" s="1">
        <v>7938736.0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670</v>
      </c>
      <c r="B49" s="1">
        <v>4.06175E7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671</v>
      </c>
      <c r="B50" s="1">
        <v>111157.0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672</v>
      </c>
      <c r="B51" s="1">
        <v>123707.0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673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674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675</v>
      </c>
      <c r="B54" s="1">
        <v>0.0013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676</v>
      </c>
      <c r="B55" s="1">
        <v>0.80456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677</v>
      </c>
      <c r="B56" s="1">
        <v>0.00101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678</v>
      </c>
      <c r="B57" s="1">
        <v>2.22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679</v>
      </c>
      <c r="B58" s="1">
        <v>0.0034999999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680</v>
      </c>
      <c r="B59" s="1">
        <v>8.2497504E7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681</v>
      </c>
      <c r="B60" s="1">
        <v>1.361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682</v>
      </c>
      <c r="B61" s="1">
        <v>0.74944896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684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685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686</v>
      </c>
      <c r="B65" s="1">
        <v>-0.219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687</v>
      </c>
      <c r="B66" s="1">
        <v>8886000.0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688</v>
      </c>
      <c r="B67" s="1">
        <v>0.11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689</v>
      </c>
      <c r="B68" s="1">
        <v>0.313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690</v>
      </c>
      <c r="B69" s="1">
        <v>7.298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691</v>
      </c>
      <c r="B70" s="1">
        <v>-0.5189574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692</v>
      </c>
      <c r="B71" s="1">
        <v>0.22455823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693</v>
      </c>
      <c r="B72" s="1" t="s">
        <v>694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695</v>
      </c>
      <c r="B73" s="1" t="s">
        <v>696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698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699</v>
      </c>
      <c r="B76" s="1" t="s">
        <v>700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701</v>
      </c>
      <c r="B77" s="1" t="s">
        <v>700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702</v>
      </c>
      <c r="B78" s="1">
        <v>1.6802694E9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703</v>
      </c>
      <c r="B79" s="1" t="s">
        <v>704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705</v>
      </c>
      <c r="B80" s="1" t="s">
        <v>706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707</v>
      </c>
      <c r="B81" s="1" t="s">
        <v>708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709</v>
      </c>
      <c r="B82" s="1" t="s">
        <v>710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711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712</v>
      </c>
      <c r="B84" s="1">
        <v>1.02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713</v>
      </c>
      <c r="B85" s="1" t="s">
        <v>714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715</v>
      </c>
      <c r="B86" s="1">
        <v>1.1176E7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716</v>
      </c>
      <c r="B87" s="1">
        <v>0.135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717</v>
      </c>
      <c r="B88" s="1">
        <v>1.9117E7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718</v>
      </c>
      <c r="B89" s="1">
        <v>6.1666E7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719</v>
      </c>
      <c r="B90" s="1">
        <v>1.021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720</v>
      </c>
      <c r="B91" s="1">
        <v>1.303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721</v>
      </c>
      <c r="B92" s="1">
        <v>4.46280992E8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722</v>
      </c>
      <c r="B93" s="1">
        <v>52.439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723</v>
      </c>
      <c r="B94" s="1">
        <v>5.411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724</v>
      </c>
      <c r="B95" s="1">
        <v>0.030380001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725</v>
      </c>
      <c r="B96" s="1">
        <v>0.07918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726</v>
      </c>
      <c r="B97" s="1">
        <v>4.4815E7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727</v>
      </c>
      <c r="B98" s="1">
        <v>-5.7158876E7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728</v>
      </c>
      <c r="B99" s="1">
        <v>-9462000.0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729</v>
      </c>
      <c r="B100" s="1">
        <v>-0.231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730</v>
      </c>
      <c r="B101" s="1">
        <v>0.228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731</v>
      </c>
      <c r="B102" s="1">
        <v>0.10042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732</v>
      </c>
      <c r="B103" s="1">
        <v>0.04284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733</v>
      </c>
      <c r="B104" s="1">
        <v>0.028859999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734</v>
      </c>
      <c r="B105" s="1" t="s">
        <v>666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1.0</v>
      </c>
      <c r="D3" s="1">
        <v>-6.0</v>
      </c>
      <c r="E3" s="1">
        <v>7.0</v>
      </c>
      <c r="F3" s="1">
        <v>8.0</v>
      </c>
      <c r="G3" s="1">
        <f>IF(F3*FORECAST(G2,B3:F3,B2:F2)&gt;0,FORECAST(G2,B3:F3,B2:F2),F3)*$X$1</f>
        <v>8.6</v>
      </c>
      <c r="H3" s="1">
        <f>IF(G3*FORECAST(H2,B3:G3,B2:G2)&gt;0,FORECAST(H2,B3:G3,B2:G2),G3)*$X$1</f>
        <v>10.8</v>
      </c>
      <c r="I3" s="1">
        <f>IF(H3*FORECAST(I2,B3:H3,B2:H2)&gt;0,FORECAST(I2,B3:H3,B2:H2),H3)*$X$1</f>
        <v>13</v>
      </c>
      <c r="J3" s="1">
        <f>IF(I3*FORECAST(J2,B3:I3,B2:I2)&gt;0,FORECAST(J2,B3:I3,B2:I2),I3)*$X$1</f>
        <v>15.2</v>
      </c>
      <c r="K3" s="1">
        <f>IF(J3*FORECAST(K2,B3:J3,B2:J2)&gt;0,FORECAST(K2,B3:J3,B2:J2),J3)*$X$1</f>
        <v>17.4</v>
      </c>
      <c r="L3" s="1">
        <f>IF(K3*FORECAST(L2,B3:K3,B2:K2)&gt;0,FORECAST(L2,B3:K3,B2:K2),K3)*$X$1</f>
        <v>19.6</v>
      </c>
      <c r="M3" s="1">
        <f>IF(L3*FORECAST(M2,B3:L3,B2:L2)&gt;0,FORECAST(M2,B3:L3,B2:L2),L3)*$X$1</f>
        <v>21.8</v>
      </c>
      <c r="N3" s="5">
        <f>IF(M3*FORECAST(N2,B3:M3,B2:M2)&gt;0,FORECAST(N2,B3:M3,B2:M2),M3)*$X$1</f>
        <v>24</v>
      </c>
      <c r="O3" s="5">
        <f>IF(N3*FORECAST(O2,B3:N3,B2:N2)&gt;0,FORECAST(O2,B3:N3,B2:N2),N3)*$X$1</f>
        <v>26.2</v>
      </c>
      <c r="P3" s="5">
        <f>IF(O3*FORECAST(P2,B3:O3,B2:O2)&gt;0,FORECAST(P2,B3:O3,B2:O2),O3)*$X$1</f>
        <v>28.4</v>
      </c>
      <c r="Q3" s="5">
        <f>IF(P3*FORECAST(Q2,B3:P3,B2:P2)&gt;0,FORECAST(Q2,B3:P3,B2:P2),P3)*$X$1</f>
        <v>30.6</v>
      </c>
      <c r="R3" s="5">
        <f>IF(Q3*FORECAST(R2,B3:Q3,B2:Q2)&gt;0,FORECAST(R2,B3:Q3,B2:Q2),Q3)*$X$1</f>
        <v>32.8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40.0</v>
      </c>
      <c r="C4" s="1">
        <v>48.0</v>
      </c>
      <c r="D4" s="1">
        <v>58.0</v>
      </c>
      <c r="E4" s="1">
        <v>55.0</v>
      </c>
      <c r="F4" s="1">
        <v>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736</v>
      </c>
      <c r="B5" s="1">
        <v>80.0</v>
      </c>
      <c r="C5" s="1">
        <v>80.0</v>
      </c>
      <c r="D5" s="1">
        <v>80.0</v>
      </c>
      <c r="E5" s="1">
        <v>80.0</v>
      </c>
      <c r="F5" s="1">
        <v>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737</v>
      </c>
      <c r="L7" s="1">
        <f>IF(R3*FORECAST(R2,B3:R3,B2:R2)&gt;0,FORECAST(R2,B3:R3,B2:R2),Q3)*$X$1 * (1+0.02)/(0.0773-0.02)</f>
        <v>583.8743455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738</v>
      </c>
      <c r="L8" s="6">
        <f t="array" ref="L8">NPV(0.0773,H3:R3)</f>
        <v>145.971319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739</v>
      </c>
      <c r="L9" s="6">
        <f t="array" ref="L9">NPV(0.0773,H16:R16)</f>
        <v>257.4045001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740</v>
      </c>
      <c r="L10" s="6">
        <f>L8 + L9</f>
        <v>403.3758191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741</v>
      </c>
      <c r="L12" s="6">
        <f>L10 - L11</f>
        <v>375.3758191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742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4.634269371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(1+0.02)/(0.0773-0.02)</f>
        <v>583.8743455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1.0</v>
      </c>
      <c r="C3" s="1">
        <v>6.0</v>
      </c>
      <c r="D3" s="1">
        <v>6.0</v>
      </c>
      <c r="E3" s="1">
        <v>7.0</v>
      </c>
      <c r="F3" s="1">
        <v>10.0</v>
      </c>
      <c r="G3" s="1">
        <f>IF(F3*FORECAST(G2,B3:F3,B2:F2)&gt;0,FORECAST(G2,B3:F3,B2:F2),F3)*$X$1</f>
        <v>11.7</v>
      </c>
      <c r="H3" s="1">
        <f>IF(G3*FORECAST(H2,B3:G3,B2:G2)&gt;0,FORECAST(H2,B3:G3,B2:G2),G3)*$X$1</f>
        <v>13.6</v>
      </c>
      <c r="I3" s="1">
        <f>IF(H3*FORECAST(I2,B3:H3,B2:H2)&gt;0,FORECAST(I2,B3:H3,B2:H2),H3)*$X$1</f>
        <v>15.5</v>
      </c>
      <c r="J3" s="1">
        <f>IF(I3*FORECAST(J2,B3:I3,B2:I2)&gt;0,FORECAST(J2,B3:I3,B2:I2),I3)*$X$1</f>
        <v>17.4</v>
      </c>
      <c r="K3" s="1">
        <f>IF(J3*FORECAST(K2,B3:J3,B2:J2)&gt;0,FORECAST(K2,B3:J3,B2:J2),J3)*$X$1</f>
        <v>19.3</v>
      </c>
      <c r="L3" s="1">
        <f>IF(K3*FORECAST(L2,B3:K3,B2:K2)&gt;0,FORECAST(L2,B3:K3,B2:K2),K3)*$X$1</f>
        <v>21.2</v>
      </c>
      <c r="M3" s="1">
        <f>IF(L3*FORECAST(M2,B3:L3,B2:L2)&gt;0,FORECAST(M2,B3:L3,B2:L2),L3)*$X$1</f>
        <v>23.1</v>
      </c>
      <c r="N3" s="5">
        <f>IF(M3*FORECAST(N2,B3:M3,B2:M2)&gt;0,FORECAST(N2,B3:M3,B2:M2),M3)*$X$1</f>
        <v>25</v>
      </c>
      <c r="O3" s="5">
        <f>IF(N3*FORECAST(O2,B3:N3,B2:N2)&gt;0,FORECAST(O2,B3:N3,B2:N2),N3)*$X$1</f>
        <v>26.9</v>
      </c>
      <c r="P3" s="5">
        <f>IF(O3*FORECAST(P2,B3:O3,B2:O2)&gt;0,FORECAST(P2,B3:O3,B2:O2),O3)*$X$1</f>
        <v>28.8</v>
      </c>
      <c r="Q3" s="5">
        <f>IF(P3*FORECAST(Q2,B3:P3,B2:P2)&gt;0,FORECAST(Q2,B3:P3,B2:P2),P3)*$X$1</f>
        <v>30.7</v>
      </c>
      <c r="R3" s="5">
        <f>IF(Q3*FORECAST(R2,B3:Q3,B2:Q2)&gt;0,FORECAST(R2,B3:Q3,B2:Q2),Q3)*$X$1</f>
        <v>32.6</v>
      </c>
      <c r="S3" s="2"/>
      <c r="T3" s="2"/>
      <c r="U3" s="2"/>
      <c r="V3" s="2"/>
      <c r="W3" s="2"/>
      <c r="X3" s="2"/>
      <c r="Y3" s="2"/>
      <c r="Z3" s="2"/>
    </row>
    <row r="4">
      <c r="A4" s="3" t="s">
        <v>114</v>
      </c>
      <c r="B4" s="1">
        <v>40.0</v>
      </c>
      <c r="C4" s="1">
        <v>48.0</v>
      </c>
      <c r="D4" s="1">
        <v>58.0</v>
      </c>
      <c r="E4" s="1">
        <v>55.0</v>
      </c>
      <c r="F4" s="1">
        <v>28.0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736</v>
      </c>
      <c r="B5" s="1">
        <v>80.0</v>
      </c>
      <c r="C5" s="1">
        <v>80.0</v>
      </c>
      <c r="D5" s="1">
        <v>80.0</v>
      </c>
      <c r="E5" s="1">
        <v>80.0</v>
      </c>
      <c r="F5" s="1">
        <v>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737</v>
      </c>
      <c r="L7" s="1">
        <f>IF(R3*FORECAST(R2,B3:R3,B2:R2)&gt;0,FORECAST(R2,B3:R3,B2:R2),Q3)*$X$1 * (1+0.02)/(0.0773-0.02)</f>
        <v>580.3141361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738</v>
      </c>
      <c r="L8" s="6">
        <f t="array" ref="L8">NPV(0.0773,H3:R3)</f>
        <v>156.9726059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739</v>
      </c>
      <c r="L9" s="6">
        <f t="array" ref="L9">NPV(0.0773,H16:R16)</f>
        <v>255.8349604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740</v>
      </c>
      <c r="L10" s="6">
        <f>L8 + L9</f>
        <v>412.8075663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741</v>
      </c>
      <c r="L12" s="6">
        <f>L10 - L11</f>
        <v>384.8075663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742</v>
      </c>
      <c r="L13" s="1">
        <v>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4.750710695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(1+0.02)/(0.0773-0.02)</f>
        <v>580.3141361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