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<sst xmlns="http://schemas.openxmlformats.org/spreadsheetml/2006/main" count="729" uniqueCount="632">
  <si>
    <t>ticker</t>
  </si>
  <si>
    <t>SCWO</t>
  </si>
  <si>
    <t>nombre</t>
  </si>
  <si>
    <t>WATER INC</t>
  </si>
  <si>
    <t>empresa</t>
  </si>
  <si>
    <t>Heavy Electrical Equipment</t>
  </si>
  <si>
    <t>Open</t>
  </si>
  <si>
    <t>Target Price</t>
  </si>
  <si>
    <t>Upside</t>
  </si>
  <si>
    <t>-498.41%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</si>
  <si>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</si>
  <si>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</si>
  <si>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</si>
  <si>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</si>
  <si>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</si>
  <si>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</si>
  <si>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</si>
  <si>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</si>
  <si>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</si>
  <si>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</si>
  <si>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</si>
  <si>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EBITDA Growth</t>
  </si>
  <si>
    <t>174.26%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</si>
  <si>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</si>
  <si>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</si>
  <si>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</si>
  <si>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</si>
  <si>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</si>
  <si>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</si>
  <si>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</si>
  <si>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</si>
  <si>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</si>
  <si>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</si>
  <si>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</si>
  <si>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</si>
  <si>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</si>
  <si>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</si>
  <si>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</si>
  <si>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</si>
  <si>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</si>
  <si>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</si>
  <si>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</si>
  <si>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</si>
  <si>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</si>
  <si>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</si>
  <si>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</si>
  <si>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</si>
  <si>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</si>
  <si>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</si>
  <si>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</si>
  <si>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</si>
  <si>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</si>
  <si>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</si>
  <si>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</si>
  <si>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</si>
  <si>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</si>
  <si>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</si>
  <si>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</si>
  <si>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</si>
  <si>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</si>
  <si>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</si>
  <si>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</si>
  <si>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</si>
  <si>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</si>
  <si>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</si>
  <si>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</si>
  <si>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</si>
  <si>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</si>
  <si>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</si>
  <si>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</si>
  <si>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</si>
  <si>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</si>
  <si>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</si>
  <si>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</si>
  <si>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</si>
  <si>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</si>
  <si>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</si>
  <si>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</si>
  <si>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Unearned Revenue Current, Total</t>
  </si>
  <si>
    <t>Other Current Liabilities</t>
  </si>
  <si>
    <t>Total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</si>
  <si>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</si>
  <si>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</si>
  <si>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</si>
  <si>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</si>
  <si>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</si>
  <si>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</si>
  <si>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</si>
  <si>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</si>
  <si>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</si>
  <si>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</si>
  <si>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</si>
  <si>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</si>
  <si>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</si>
  <si>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</t>
  </si>
  <si>
    <t>0.07</t>
  </si>
  <si>
    <t>0.11</t>
  </si>
  <si>
    <t>Tangible Book Value</t>
  </si>
  <si>
    <t>Tangible Book Value Per Share</t>
  </si>
  <si>
    <t>0.09</t>
  </si>
  <si>
    <t>0.06</t>
  </si>
  <si>
    <t>Total Debt</t>
  </si>
  <si>
    <t>0</t>
  </si>
  <si>
    <t>Net Debt</t>
  </si>
  <si>
    <t>Account Code - Inventory Valuation</t>
  </si>
  <si>
    <t>Inventories - Raw Materials, Total</t>
  </si>
  <si>
    <t>Inventories - Work In Process,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</si>
  <si>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</si>
  <si>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</si>
  <si>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</si>
  <si>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</si>
  <si>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</si>
  <si>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</si>
  <si>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</si>
  <si>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</si>
  <si>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</si>
  <si>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</si>
  <si>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</si>
  <si>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</si>
  <si>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</si>
  <si>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</si>
  <si>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</si>
  <si>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</si>
  <si>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</si>
  <si>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</si>
  <si>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</si>
  <si>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</si>
  <si>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</si>
  <si>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</si>
  <si>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</si>
  <si>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</si>
  <si>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-0.03</t>
  </si>
  <si>
    <t>-0.04</t>
  </si>
  <si>
    <t>-0.06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</si>
  <si>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</si>
  <si>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</si>
  <si>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</si>
  <si>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</si>
  <si>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</si>
  <si>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</si>
  <si>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-0.02</t>
  </si>
  <si>
    <t>Normalized Diluted EPS</t>
  </si>
  <si>
    <t>EBITDA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</si>
  <si>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</si>
  <si>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</si>
  <si>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</si>
  <si>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</si>
  <si>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</si>
  <si>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</si>
  <si>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</si>
  <si>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</si>
  <si>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</si>
  <si>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</si>
  <si>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</si>
  <si>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</si>
  <si>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-13.21</t>
  </si>
  <si>
    <t>-31.62</t>
  </si>
  <si>
    <t>-26.62</t>
  </si>
  <si>
    <t>-41.49</t>
  </si>
  <si>
    <t>Return on Total Capital</t>
  </si>
  <si>
    <t>-397.22</t>
  </si>
  <si>
    <t>-32.04</t>
  </si>
  <si>
    <t>-28.89</t>
  </si>
  <si>
    <t>-46.97</t>
  </si>
  <si>
    <t>Return On Equity %</t>
  </si>
  <si>
    <t>-329.39</t>
  </si>
  <si>
    <t>-51.3</t>
  </si>
  <si>
    <t>-45.58</t>
  </si>
  <si>
    <t>-70.46</t>
  </si>
  <si>
    <t>Return on Common Equity</t>
  </si>
  <si>
    <t>Margin Analysis</t>
  </si>
  <si>
    <t>Gross Profit Margin %</t>
  </si>
  <si>
    <t>83.55</t>
  </si>
  <si>
    <t>11.16</t>
  </si>
  <si>
    <t>-148.97</t>
  </si>
  <si>
    <t>SG&amp;A Margin</t>
  </si>
  <si>
    <t>30.35</t>
  </si>
  <si>
    <t>131.96</t>
  </si>
  <si>
    <t>811.68</t>
  </si>
  <si>
    <t>EBITDA Margin %</t>
  </si>
  <si>
    <t>-12.42</t>
  </si>
  <si>
    <t>-155.48</t>
  </si>
  <si>
    <t>EBITA Margin %</t>
  </si>
  <si>
    <t>-13.47</t>
  </si>
  <si>
    <t>-155.56</t>
  </si>
  <si>
    <t>EBIT Margin %</t>
  </si>
  <si>
    <t>-157.72</t>
  </si>
  <si>
    <t>Income From Continuing Operations Margin %</t>
  </si>
  <si>
    <t>46.59</t>
  </si>
  <si>
    <t>-155.53</t>
  </si>
  <si>
    <t>Net Income Margin %</t>
  </si>
  <si>
    <t>Net Avail. For Common Margin %</t>
  </si>
  <si>
    <t>Normalized Net Income Margin</t>
  </si>
  <si>
    <t>-8.42</t>
  </si>
  <si>
    <t>-97.2</t>
  </si>
  <si>
    <t>-680.78</t>
  </si>
  <si>
    <t>Levered Free Cash Flow Margin</t>
  </si>
  <si>
    <t>19.79</t>
  </si>
  <si>
    <t>-113.68</t>
  </si>
  <si>
    <t>-866.32</t>
  </si>
  <si>
    <t>Unlevered Free Cash Flow Margin</t>
  </si>
  <si>
    <t>Asset Turnover</t>
  </si>
  <si>
    <t>1.57</t>
  </si>
  <si>
    <t>0.01</t>
  </si>
  <si>
    <t>0.27</t>
  </si>
  <si>
    <t>Fixed Assets Turnover</t>
  </si>
  <si>
    <t>100.9</t>
  </si>
  <si>
    <t>70.63</t>
  </si>
  <si>
    <t>41.87</t>
  </si>
  <si>
    <t>3.98</t>
  </si>
  <si>
    <t>Receivables Turnover (Average Receivables)</t>
  </si>
  <si>
    <t>0.6</t>
  </si>
  <si>
    <t>Inventory Turnover (Average Inventory)</t>
  </si>
  <si>
    <t>0.94</t>
  </si>
  <si>
    <t>Short Term Liquidity</t>
  </si>
  <si>
    <t>Current Ratio</t>
  </si>
  <si>
    <t>0.12</t>
  </si>
  <si>
    <t>1.11</t>
  </si>
  <si>
    <t>131.41</t>
  </si>
  <si>
    <t>5.25</t>
  </si>
  <si>
    <t>10.85</t>
  </si>
  <si>
    <t>Quick Ratio</t>
  </si>
  <si>
    <t>128.88</t>
  </si>
  <si>
    <t>4.15</t>
  </si>
  <si>
    <t>8.77</t>
  </si>
  <si>
    <t>Operating Cash Flow to Current Liabilities</t>
  </si>
  <si>
    <t>-0.1</t>
  </si>
  <si>
    <t>0.7</t>
  </si>
  <si>
    <t>-21.31</t>
  </si>
  <si>
    <t>-2.98</t>
  </si>
  <si>
    <t>-6.58</t>
  </si>
  <si>
    <t>Days Sales Outstanding (Average Receivables)</t>
  </si>
  <si>
    <t>607.76</t>
  </si>
  <si>
    <t>Days Outstanding Inventory (Average Inventory)</t>
  </si>
  <si>
    <t>387.95</t>
  </si>
  <si>
    <t>Average Days Payable Outstanding</t>
  </si>
  <si>
    <t>140.24</t>
  </si>
  <si>
    <t>Cash Conversion Cycle (Average Days)</t>
  </si>
  <si>
    <t>855.48</t>
  </si>
  <si>
    <t>Long Term Solvency</t>
  </si>
  <si>
    <t>Total Debt/Equity</t>
  </si>
  <si>
    <t>-36.52</t>
  </si>
  <si>
    <t>134.29</t>
  </si>
  <si>
    <t>Total Debt / Total Capital</t>
  </si>
  <si>
    <t>-57.54</t>
  </si>
  <si>
    <t>57.32</t>
  </si>
  <si>
    <t>Total Liabilities / Total Assets</t>
  </si>
  <si>
    <t>643.45</t>
  </si>
  <si>
    <t>89.16</t>
  </si>
  <si>
    <t>16.77</t>
  </si>
  <si>
    <t>8.52</t>
  </si>
  <si>
    <t>Total Debt / EBITDA</t>
  </si>
  <si>
    <t>-0.94</t>
  </si>
  <si>
    <t>-1.41</t>
  </si>
  <si>
    <t>Net Debt / EBITDA</t>
  </si>
  <si>
    <t>-0.56</t>
  </si>
  <si>
    <t>5.27</t>
  </si>
  <si>
    <t>3.57</t>
  </si>
  <si>
    <t>1.28</t>
  </si>
  <si>
    <t>1.22</t>
  </si>
  <si>
    <t>Total Debt / (EBITDA - Capex)</t>
  </si>
  <si>
    <t>-0.91</t>
  </si>
  <si>
    <t>Net Debt / (EBITDA - Capex)</t>
  </si>
  <si>
    <t>-0.54</t>
  </si>
  <si>
    <t>1.24</t>
  </si>
  <si>
    <t>1.21</t>
  </si>
  <si>
    <t>Growth Over Prior Year</t>
  </si>
  <si>
    <t>Total Revenues, 1 Yr. Growth %</t>
  </si>
  <si>
    <t>-44.44</t>
  </si>
  <si>
    <t>-75.33</t>
  </si>
  <si>
    <t>Gross Profit, 1 Yr. Growth %</t>
  </si>
  <si>
    <t>-33.5</t>
  </si>
  <si>
    <t>599.59</t>
  </si>
  <si>
    <t>-429.35</t>
  </si>
  <si>
    <t>EBITDA, 1 Yr. Growth %</t>
  </si>
  <si>
    <t>-22.5</t>
  </si>
  <si>
    <t>50.28</t>
  </si>
  <si>
    <t>82.51</t>
  </si>
  <si>
    <t>EBITA, 1 Yr. Growth %</t>
  </si>
  <si>
    <t>-18.84</t>
  </si>
  <si>
    <t>50.32</t>
  </si>
  <si>
    <t>82.8</t>
  </si>
  <si>
    <t>EBIT, 1 Yr. Growth %</t>
  </si>
  <si>
    <t>50.22</t>
  </si>
  <si>
    <t>81.72</t>
  </si>
  <si>
    <t>Earnings From Cont. Operations, 1 Yr. Growth %</t>
  </si>
  <si>
    <t>-387.1</t>
  </si>
  <si>
    <t>48.2</t>
  </si>
  <si>
    <t>72.78</t>
  </si>
  <si>
    <t>Net Income, 1 Yr. Growth %</t>
  </si>
  <si>
    <t>Normalized Net Income, 1 Yr. Growth %</t>
  </si>
  <si>
    <t>-16.99</t>
  </si>
  <si>
    <t>Diluted EPS Before Extra, 1 Yr. Growth %</t>
  </si>
  <si>
    <t>67.84</t>
  </si>
  <si>
    <t>Accounts Receivable, 1 Yr. Growth %</t>
  </si>
  <si>
    <t>69.83</t>
  </si>
  <si>
    <t>Inventory, 1 Yr. Growth %</t>
  </si>
  <si>
    <t>37.09</t>
  </si>
  <si>
    <t>Net Property, Plant and Equip., 1 Yr. Growth %</t>
  </si>
  <si>
    <t>-69.33</t>
  </si>
  <si>
    <t>137.97</t>
  </si>
  <si>
    <t>61.43</t>
  </si>
  <si>
    <t>Total Assets, 1 Yr. Growth %</t>
  </si>
  <si>
    <t>-20.11</t>
  </si>
  <si>
    <t>62.56</t>
  </si>
  <si>
    <t>Tangible Book Value, 1 Yr. Growth %</t>
  </si>
  <si>
    <t>-131.47</t>
  </si>
  <si>
    <t>-36.05</t>
  </si>
  <si>
    <t>Common Equity, 1 Yr. Growth %</t>
  </si>
  <si>
    <t>-33.04</t>
  </si>
  <si>
    <t>78.68</t>
  </si>
  <si>
    <t>Cash From Operations, 1 Yr. Growth %</t>
  </si>
  <si>
    <t>168.83</t>
  </si>
  <si>
    <t>82.57</t>
  </si>
  <si>
    <t>Capital Expenditures, 1 Yr. Growth %</t>
  </si>
  <si>
    <t>-26.68</t>
  </si>
  <si>
    <t>Levered Free Cash Flow, 1 Yr. Growth %</t>
  </si>
  <si>
    <t>79.68</t>
  </si>
  <si>
    <t>Unlevered Free Cash Flow, 1 Yr. Growth %</t>
  </si>
  <si>
    <t>Compound Annual Growth Rate Over Two Years</t>
  </si>
  <si>
    <t>Total Revenues, 2 Yr. CAGR %</t>
  </si>
  <si>
    <t>490.2</t>
  </si>
  <si>
    <t>293.28</t>
  </si>
  <si>
    <t>Gross Profit, 2 Yr. CAGR %</t>
  </si>
  <si>
    <t>115.69</t>
  </si>
  <si>
    <t>380.01</t>
  </si>
  <si>
    <t>EBITDA, 2 Yr. CAGR %</t>
  </si>
  <si>
    <t>65.61</t>
  </si>
  <si>
    <t>EBITA, 2 Yr. CAGR %</t>
  </si>
  <si>
    <t>65.77</t>
  </si>
  <si>
    <t>EBIT, 2 Yr. CAGR %</t>
  </si>
  <si>
    <t>65.22</t>
  </si>
  <si>
    <t>Earnings From Cont. Operations, 2 Yr. CAGR %</t>
  </si>
  <si>
    <t>978.28</t>
  </si>
  <si>
    <t>60.02</t>
  </si>
  <si>
    <t>Net Income, 2 Yr. CAGR %</t>
  </si>
  <si>
    <t>Normalized Net Income, 2 Yr. CAGR %</t>
  </si>
  <si>
    <t>Diluted EPS Before Extra, 2 Yr. CAGR %</t>
  </si>
  <si>
    <t>657.14</t>
  </si>
  <si>
    <t>35.88</t>
  </si>
  <si>
    <t>Accounts Receivable, 2 Yr. CAGR %</t>
  </si>
  <si>
    <t>441.35</t>
  </si>
  <si>
    <t>Net Property, Plant and Equip., 2 Yr. CAGR %</t>
  </si>
  <si>
    <t>-14.57</t>
  </si>
  <si>
    <t>Total Assets, 2 Yr. CAGR %</t>
  </si>
  <si>
    <t>877.4</t>
  </si>
  <si>
    <t>13.96</t>
  </si>
  <si>
    <t>Tangible Book Value, 2 Yr. CAGR %</t>
  </si>
  <si>
    <t>10.52</t>
  </si>
  <si>
    <t>Common Equity, 2 Yr. CAGR %</t>
  </si>
  <si>
    <t>9.38</t>
  </si>
  <si>
    <t>Cash From Operations, 2 Yr. CAGR %</t>
  </si>
  <si>
    <t>774.2</t>
  </si>
  <si>
    <t>121.54</t>
  </si>
  <si>
    <t>Capital Expenditures, 2 Yr. CAGR %</t>
  </si>
  <si>
    <t>64.64</t>
  </si>
  <si>
    <t>843.75</t>
  </si>
  <si>
    <t>Levered Free Cash Flow, 2 Yr. CAGR %</t>
  </si>
  <si>
    <t>83.8</t>
  </si>
  <si>
    <t>Unlevered Free Cash Flow, 2 Yr. CAGR %</t>
  </si>
  <si>
    <t>Compound Annual Growth Rate Over Three Years</t>
  </si>
  <si>
    <t>Total Revenues, 3 Yr. CAGR %</t>
  </si>
  <si>
    <t>104.83</t>
  </si>
  <si>
    <t>Gross Profit, 3 Yr. CAGR %</t>
  </si>
  <si>
    <t>148.38</t>
  </si>
  <si>
    <t>EBITDA, 3 Yr. CAGR %</t>
  </si>
  <si>
    <t>596.54</t>
  </si>
  <si>
    <t>826.71</t>
  </si>
  <si>
    <t>EBITA, 3 Yr. CAGR %</t>
  </si>
  <si>
    <t>588.55</t>
  </si>
  <si>
    <t>802.56</t>
  </si>
  <si>
    <t>EBIT, 3 Yr. CAGR %</t>
  </si>
  <si>
    <t>591.72</t>
  </si>
  <si>
    <t>804.93</t>
  </si>
  <si>
    <t>Earnings From Cont. Operations, 3 Yr. CAGR %</t>
  </si>
  <si>
    <t>593.69</t>
  </si>
  <si>
    <t>485.68</t>
  </si>
  <si>
    <t>Net Income, 3 Yr. CAGR %</t>
  </si>
  <si>
    <t>Normalized Net Income, 3 Yr. CAGR %</t>
  </si>
  <si>
    <t>593.7</t>
  </si>
  <si>
    <t>485.67</t>
  </si>
  <si>
    <t>Diluted EPS Before Extra, 3 Yr. CAGR %</t>
  </si>
  <si>
    <t>358.23</t>
  </si>
  <si>
    <t>Accounts Receivable, 3 Yr. CAGR %</t>
  </si>
  <si>
    <t>267.84</t>
  </si>
  <si>
    <t>Net Property, Plant and Equip., 3 Yr. CAGR %</t>
  </si>
  <si>
    <t>377.52</t>
  </si>
  <si>
    <t>730.65</t>
  </si>
  <si>
    <t>Total Assets, 3 Yr. CAGR %</t>
  </si>
  <si>
    <t>437.52</t>
  </si>
  <si>
    <t>Tangible Book Value, 3 Yr. CAGR %</t>
  </si>
  <si>
    <t>486.3</t>
  </si>
  <si>
    <t>969.42</t>
  </si>
  <si>
    <t>Common Equity, 3 Yr. CAGR %</t>
  </si>
  <si>
    <t>513.5</t>
  </si>
  <si>
    <t>994.42</t>
  </si>
  <si>
    <t>Cash From Operations, 3 Yr. CAGR %</t>
  </si>
  <si>
    <t>944.1</t>
  </si>
  <si>
    <t>418.65</t>
  </si>
  <si>
    <t>Capital Expenditures, 3 Yr. CAGR %</t>
  </si>
  <si>
    <t>590.56</t>
  </si>
  <si>
    <t>Levered Free Cash Flow, 3 Yr. CAGR %</t>
  </si>
  <si>
    <t>621.88</t>
  </si>
  <si>
    <t>Unlevered Free Cash Flow, 3 Yr. CAGR %</t>
  </si>
  <si>
    <t>2021</t>
  </si>
  <si>
    <t>2022</t>
  </si>
  <si>
    <t>2023</t>
  </si>
  <si>
    <t>Capitalization
                                    1</t>
  </si>
  <si>
    <t>350</t>
  </si>
  <si>
    <t>362.3</t>
  </si>
  <si>
    <t>188.4</t>
  </si>
  <si>
    <t>Change</t>
  </si>
  <si>
    <t>-</t>
  </si>
  <si>
    <t>3.51%</t>
  </si>
  <si>
    <t>-48%</t>
  </si>
  <si>
    <t>Enterprise Value (EV)
                                    1</t>
  </si>
  <si>
    <t>338.9</t>
  </si>
  <si>
    <t>356.3</t>
  </si>
  <si>
    <t>177.9</t>
  </si>
  <si>
    <t>5.14%</t>
  </si>
  <si>
    <t>-50.06%</t>
  </si>
  <si>
    <t>P/E ratio</t>
  </si>
  <si>
    <t>-84.7x</t>
  </si>
  <si>
    <t>-77.2x</t>
  </si>
  <si>
    <t>-22.8x</t>
  </si>
  <si>
    <t>PBR</t>
  </si>
  <si>
    <t>29x</t>
  </si>
  <si>
    <t>43.9x</t>
  </si>
  <si>
    <t>12.8x</t>
  </si>
  <si>
    <t>PEG</t>
  </si>
  <si>
    <t>-7.7x</t>
  </si>
  <si>
    <t>-0.3x</t>
  </si>
  <si>
    <t>Capitalization / Revenue</t>
  </si>
  <si>
    <t>7,277,142,952x</t>
  </si>
  <si>
    <t>120,147,516x</t>
  </si>
  <si>
    <t>253,225,062x</t>
  </si>
  <si>
    <t>EV / Revenue</t>
  </si>
  <si>
    <t>7,045,725,593x</t>
  </si>
  <si>
    <t>118,160,662x</t>
  </si>
  <si>
    <t>239,184,634x</t>
  </si>
  <si>
    <t>EV / EBITDA</t>
  </si>
  <si>
    <t>-109x</t>
  </si>
  <si>
    <t>-76x</t>
  </si>
  <si>
    <t>-20.8x</t>
  </si>
  <si>
    <t>EV / EBIT</t>
  </si>
  <si>
    <t>-107x</t>
  </si>
  <si>
    <t>-74.9x</t>
  </si>
  <si>
    <t>-20.6x</t>
  </si>
  <si>
    <t>EV / FCF</t>
  </si>
  <si>
    <t>-177,630,286x</t>
  </si>
  <si>
    <t>-103,938,506x</t>
  </si>
  <si>
    <t>-27,609,386x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</si>
  <si>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</si>
  <si>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</si>
  <si>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</si>
  <si>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</si>
  <si>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</si>
  <si>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-0.0337</t>
  </si>
  <si>
    <t>-0.037</t>
  </si>
  <si>
    <t>-0.0622</t>
  </si>
  <si>
    <t>Distribution rate</t>
  </si>
  <si>
    <t>Net sales</t>
  </si>
  <si>
    <t>0.0481</t>
  </si>
  <si>
    <t>3.016</t>
  </si>
  <si>
    <t>0.744</t>
  </si>
  <si>
    <t>EBITDA
                                    1</t>
  </si>
  <si>
    <t>-3.12</t>
  </si>
  <si>
    <t>-4.689</t>
  </si>
  <si>
    <t>-8.557</t>
  </si>
  <si>
    <t>EBIT
                                    1</t>
  </si>
  <si>
    <t>-3.166</t>
  </si>
  <si>
    <t>-4.756</t>
  </si>
  <si>
    <t>-8.643</t>
  </si>
  <si>
    <t>Net income
                                    1</t>
  </si>
  <si>
    <t>-3.165</t>
  </si>
  <si>
    <t>-4.69</t>
  </si>
  <si>
    <t>-8.104</t>
  </si>
  <si>
    <t>Net Debt
                                    1</t>
  </si>
  <si>
    <t>-11.13</t>
  </si>
  <si>
    <t>-5.991</t>
  </si>
  <si>
    <t>-10.45</t>
  </si>
  <si>
    <t>Reference price
                                    2</t>
  </si>
  <si>
    <t>2.8500</t>
  </si>
  <si>
    <t>2.8600</t>
  </si>
  <si>
    <t>1.4200</t>
  </si>
  <si>
    <t>Nbr of stocks (in thousands)</t>
  </si>
  <si>
    <t>122,818</t>
  </si>
  <si>
    <t>126,681</t>
  </si>
  <si>
    <t>132,667</t>
  </si>
  <si>
    <t>Announcement Date</t>
  </si>
  <si>
    <t>3/1/22</t>
  </si>
  <si>
    <t>3/16/23</t>
  </si>
  <si>
    <t>3/29/24</t>
  </si>
  <si>
    <t>address1</t>
  </si>
  <si>
    <t>701 W Main Street</t>
  </si>
  <si>
    <t>address2</t>
  </si>
  <si>
    <t>Suite 410</t>
  </si>
  <si>
    <t>city</t>
  </si>
  <si>
    <t>Durham</t>
  </si>
  <si>
    <t>state</t>
  </si>
  <si>
    <t>NC</t>
  </si>
  <si>
    <t>zip</t>
  </si>
  <si>
    <t>27701</t>
  </si>
  <si>
    <t>country</t>
  </si>
  <si>
    <t>phone</t>
  </si>
  <si>
    <t>919 888 8194</t>
  </si>
  <si>
    <t>website</t>
  </si>
  <si>
    <t>https://www.374water.com</t>
  </si>
  <si>
    <t>industry</t>
  </si>
  <si>
    <t>Pollution &amp; Treatment Controls</t>
  </si>
  <si>
    <t>industryKey</t>
  </si>
  <si>
    <t>pollution-treatment-controls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</si>
  <si>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</si>
  <si>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</si>
  <si>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</si>
  <si>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</si>
  <si>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</si>
  <si>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</si>
  <si>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</si>
  <si>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374Water Inc. provides a technology that transforms wet wastes into recoverable resources in the United States. The company transforms wet wastes, including sewage sludge, biosolids, food waste, hazardous and non-hazardous waste, and forever chemicals. It offers AirSCWO systems, a waste stream treatment system based on supercritical water oxidation that are used to treat various hazardous and non-hazardous waste streams. It serves Industrial, agricultural, defense, oil and gas, waste management, sanitation project, environmental remediation and compliance, and municipal markets. 374Water Inc. is based in Durham, North Carolina.</t>
  </si>
  <si>
    <t>fullTimeEmployees</t>
  </si>
  <si>
    <t>companyOfficers</t>
  </si>
  <si>
    <t>[{'maxAge': 1, 'name': 'Mr. Brad I. Meyers', 'age': 52, 'title': 'Chief Operating Officer', 'yearBorn': 1971, 'fiscalYear': 2023, 'totalPay': 569557, 'exercisedValue': 0, 'unexercisedValue': 0}, {'maxAge': 1, 'name': 'Mr. Christian M. Gannon', 'age': 51, 'title': 'CEO, President &amp; Director', 'yearBorn': 1972, 'fiscalYear': 2023, 'exercisedValue': 0, 'unexercisedValue': 0}, {'maxAge': 1, 'name': 'Prof. Marc  Deshusses Ph.D.', 'age': 57, 'title': 'Co-Founder &amp; Director', 'yearBorn': 1966, 'fiscalYear': 2023, 'totalPay': 40000, 'exercisedValue': 0, 'unexercisedValue': 0}, {'maxAge': 1, 'name': 'Ms. Adrienne M. Anderson', 'age': 44, 'title': 'Chief Financial Officer', 'yearBorn': 1979, 'fiscalYear': 2023, 'exercisedValue': 0, 'unexercisedValue': 0}, {'maxAge': 1, 'name': 'Ms. Deborah  Cooper', 'title': 'Chief Administrative Officer &amp; Chief of Staff', 'fiscalYear': 2023, 'exercisedValue': 0, 'unexercisedValue': 0}, {'maxAge': 1, 'name': 'Mr. Peter  Mandel', 'title': 'General Counsel', 'fiscalYear': 2023, 'exercisedValue': 0, 'unexercisedValue': 0}, {'maxAge': 1, 'name': 'Mr. Doron  Gez', 'title': 'Senior Vice President of Marketing', 'fiscalYear': 2023, 'exercisedValue': 0, 'unexercisedValue': 0}, {'maxAge': 1, 'name': 'Sudhakar  Viswanathan', 'title': 'Vice President of Sales', 'fiscalYear': 2023, 'exercisedValue': 0, 'unexercisedValue': 0}, {'maxAge': 1, 'name': 'Steve  McKnight', 'title': 'Head of Corporate Development', 'fiscalYear': 2023, 'exercisedValue': 0, 'unexercisedValue': 0}, {'maxAge': 1, 'name': 'Megan  Baumgartner', 'title': 'Head of People &amp; Culture',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</si>
  <si>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</si>
  <si>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</si>
  <si>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</si>
  <si>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</si>
  <si>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</si>
  <si>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</si>
  <si>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</si>
  <si>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</si>
  <si>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</si>
  <si>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</si>
  <si>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</si>
  <si>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</si>
  <si>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</si>
  <si>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</si>
  <si>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</si>
  <si>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</si>
  <si>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</si>
  <si>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</si>
  <si>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</si>
  <si>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</si>
  <si>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</si>
  <si>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</si>
  <si>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</si>
  <si>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</si>
  <si>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</si>
  <si>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</si>
  <si>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</si>
  <si>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</si>
  <si>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</si>
  <si>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</si>
  <si>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</si>
  <si>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</si>
  <si>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</si>
  <si>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</si>
  <si>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</si>
  <si>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</si>
  <si>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</si>
  <si>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</si>
  <si>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</si>
  <si>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</si>
  <si>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</si>
  <si>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</si>
  <si>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</si>
  <si>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</si>
  <si>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</si>
  <si>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</si>
  <si>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</si>
  <si>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</si>
  <si>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</si>
  <si>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</si>
  <si>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</si>
  <si>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</si>
  <si>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</si>
  <si>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</si>
  <si>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</si>
  <si>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</si>
  <si>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</si>
  <si>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</si>
  <si>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12:100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</si>
  <si>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</si>
  <si>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</si>
  <si>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</si>
  <si>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</si>
  <si>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</si>
  <si>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</si>
  <si>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</si>
  <si>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</si>
  <si>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</si>
  <si>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</si>
  <si>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</si>
  <si>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</si>
  <si>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374Water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</si>
  <si>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</si>
  <si>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</si>
  <si>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</si>
  <si>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</si>
  <si>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</si>
  <si>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</si>
  <si>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</si>
  <si>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72d1da03-024a-34d1-95ac-5629d07feb95</t>
  </si>
  <si>
    <t>messageBoardId</t>
  </si>
  <si>
    <t>finmb_690226053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</si>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</sst>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374wat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-2.509987089637218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9.1146192E7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-10.626667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 t="s">
        <v>22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4.0</v>
      </c>
      <c r="D2" s="1">
        <v>-3.0</v>
      </c>
      <c r="E2" s="1">
        <v>-4.0</v>
      </c>
      <c r="F2" s="1">
        <v>-8.0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496.0</v>
      </c>
      <c r="C3" s="1">
        <v>911.0</v>
      </c>
      <c r="D3" s="1">
        <v>635.0</v>
      </c>
      <c r="E3" s="1">
        <v>0.0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4.0</v>
      </c>
      <c r="E4" s="1">
        <v>6.0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496.0</v>
      </c>
      <c r="C5" s="1">
        <v>911.0</v>
      </c>
      <c r="D5" s="1">
        <v>4.0</v>
      </c>
      <c r="E5" s="1">
        <v>6.0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20.0</v>
      </c>
      <c r="E6" s="1">
        <v>61.0</v>
      </c>
      <c r="F6" s="1">
        <v>99.0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1.0</v>
      </c>
      <c r="E7" s="1">
        <v>-328.0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-3.0</v>
      </c>
      <c r="D8" s="1">
        <v>3.0</v>
      </c>
      <c r="E8" s="1">
        <v>-91.0</v>
      </c>
      <c r="F8" s="1">
        <v>-64.0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-1.0</v>
      </c>
      <c r="F9" s="1">
        <v>-61.0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4.0</v>
      </c>
      <c r="D10" s="1">
        <v>-14.0</v>
      </c>
      <c r="E10" s="1">
        <v>1.0</v>
      </c>
      <c r="F10" s="1">
        <v>-87.0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20.0</v>
      </c>
      <c r="F11" s="1">
        <v>-7.0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-178.0</v>
      </c>
      <c r="C12" s="1">
        <v>696.0</v>
      </c>
      <c r="D12" s="1">
        <v>-21.0</v>
      </c>
      <c r="E12" s="1">
        <v>5.0</v>
      </c>
      <c r="F12" s="1">
        <v>19.0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6.0</v>
      </c>
      <c r="D13" s="1">
        <v>-1.0</v>
      </c>
      <c r="E13" s="1">
        <v>-4.0</v>
      </c>
      <c r="F13" s="1">
        <v>-9.0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-439.0</v>
      </c>
      <c r="C14" s="1">
        <v>0.0</v>
      </c>
      <c r="D14" s="1">
        <v>0.0</v>
      </c>
      <c r="E14" s="1">
        <v>-14.0</v>
      </c>
      <c r="F14" s="1">
        <v>-10.0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11.0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-5.0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-1.0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-275.0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-439.0</v>
      </c>
      <c r="C19" s="1">
        <v>-275.0</v>
      </c>
      <c r="D19" s="1">
        <v>11.0</v>
      </c>
      <c r="E19" s="1">
        <v>-2.0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-1.0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-1.0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6.0</v>
      </c>
      <c r="E24" s="1">
        <v>2.0</v>
      </c>
      <c r="F24" s="1">
        <v>13.0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0.0</v>
      </c>
      <c r="D25" s="1">
        <v>-8.0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6.0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12.0</v>
      </c>
      <c r="E27" s="1">
        <v>2.0</v>
      </c>
      <c r="F27" s="1">
        <v>13.0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1.0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6.0</v>
      </c>
      <c r="D30" s="1">
        <v>11.0</v>
      </c>
      <c r="E30" s="1">
        <v>-7.0</v>
      </c>
      <c r="F30" s="1">
        <v>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1.0</v>
      </c>
      <c r="D32" s="1">
        <v>-1.0</v>
      </c>
      <c r="E32" s="1">
        <v>-3.0</v>
      </c>
      <c r="F32" s="1">
        <v>-6.0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1.0</v>
      </c>
      <c r="D33" s="1">
        <v>-1.0</v>
      </c>
      <c r="E33" s="1">
        <v>-3.0</v>
      </c>
      <c r="F33" s="1">
        <v>-6.0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-1.0</v>
      </c>
      <c r="D34" s="1">
        <v>17.0</v>
      </c>
      <c r="E34" s="1">
        <v>93.0</v>
      </c>
      <c r="F34" s="1">
        <v>2.0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-1.0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7.0</v>
      </c>
      <c r="D3" s="1">
        <v>11.0</v>
      </c>
      <c r="E3" s="1">
        <v>4.0</v>
      </c>
      <c r="F3" s="1">
        <v>10.0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1.0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7.0</v>
      </c>
      <c r="D5" s="1">
        <v>11.0</v>
      </c>
      <c r="E5" s="1">
        <v>5.0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3.0</v>
      </c>
      <c r="D6" s="1">
        <v>0.0</v>
      </c>
      <c r="E6" s="1">
        <v>91.0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0.0</v>
      </c>
      <c r="D7" s="1">
        <v>0.0</v>
      </c>
      <c r="E7" s="1">
        <v>0.0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3.0</v>
      </c>
      <c r="D8" s="1">
        <v>0.0</v>
      </c>
      <c r="E8" s="1">
        <v>91.0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0.0</v>
      </c>
      <c r="E9" s="1">
        <v>1.0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21.0</v>
      </c>
      <c r="E10" s="1">
        <v>15.0</v>
      </c>
      <c r="F10" s="1">
        <v>58.0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10.0</v>
      </c>
      <c r="D11" s="1">
        <v>11.0</v>
      </c>
      <c r="E11" s="1">
        <v>8.0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0.0</v>
      </c>
      <c r="D12" s="1">
        <v>0.0</v>
      </c>
      <c r="E12" s="1">
        <v>0.0</v>
      </c>
      <c r="F12" s="1">
        <v>25.0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-577.0</v>
      </c>
      <c r="C13" s="1">
        <v>0.0</v>
      </c>
      <c r="D13" s="1">
        <v>0.0</v>
      </c>
      <c r="E13" s="1">
        <v>0.0</v>
      </c>
      <c r="F13" s="1">
        <v>-2.0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403.0</v>
      </c>
      <c r="D14" s="1">
        <v>959.0</v>
      </c>
      <c r="E14" s="1">
        <v>14.0</v>
      </c>
      <c r="F14" s="1">
        <v>23.0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1.0</v>
      </c>
      <c r="E15" s="1">
        <v>1.0</v>
      </c>
      <c r="F15" s="1">
        <v>98.0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275.0</v>
      </c>
      <c r="D16" s="1">
        <v>3.0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10.0</v>
      </c>
      <c r="D17" s="1">
        <v>12.0</v>
      </c>
      <c r="E17" s="1">
        <v>9.0</v>
      </c>
      <c r="F17" s="1">
        <v>16.0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2.0</v>
      </c>
      <c r="C19" s="1">
        <v>7.0</v>
      </c>
      <c r="D19" s="1">
        <v>6.0</v>
      </c>
      <c r="E19" s="1">
        <v>89.0</v>
      </c>
      <c r="F19" s="1">
        <v>44.0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1">
        <v>55.0</v>
      </c>
      <c r="F20" s="1">
        <v>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1.0</v>
      </c>
      <c r="C21" s="1">
        <v>1.0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20.0</v>
      </c>
      <c r="F22" s="1">
        <v>13.0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504.0</v>
      </c>
      <c r="C23" s="1">
        <v>0.0</v>
      </c>
      <c r="D23" s="1">
        <v>2.0</v>
      </c>
      <c r="E23" s="1">
        <v>1.0</v>
      </c>
      <c r="F23" s="1">
        <v>67.0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4.0</v>
      </c>
      <c r="C24" s="1">
        <v>9.0</v>
      </c>
      <c r="D24" s="1">
        <v>8.0</v>
      </c>
      <c r="E24" s="1">
        <v>1.0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4.0</v>
      </c>
      <c r="C25" s="1">
        <v>9.0</v>
      </c>
      <c r="D25" s="1">
        <v>8.0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3.0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3.0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1.0</v>
      </c>
      <c r="C28" s="1">
        <v>1.0</v>
      </c>
      <c r="D28" s="1">
        <v>1.0</v>
      </c>
      <c r="E28" s="1">
        <v>1.0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15.0</v>
      </c>
      <c r="E29" s="1">
        <v>16.0</v>
      </c>
      <c r="F29" s="1">
        <v>30.0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-3.0</v>
      </c>
      <c r="C30" s="1">
        <v>0.0</v>
      </c>
      <c r="D30" s="1">
        <v>-3.0</v>
      </c>
      <c r="E30" s="1">
        <v>-7.0</v>
      </c>
      <c r="F30" s="1">
        <v>-15.0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0.0</v>
      </c>
      <c r="E31" s="1">
        <v>-1.0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-3.0</v>
      </c>
      <c r="C32" s="1">
        <v>1.0</v>
      </c>
      <c r="D32" s="1">
        <v>12.0</v>
      </c>
      <c r="E32" s="1">
        <v>8.0</v>
      </c>
      <c r="F32" s="1">
        <v>14.0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-3.0</v>
      </c>
      <c r="C33" s="1">
        <v>1.0</v>
      </c>
      <c r="D33" s="1">
        <v>12.0</v>
      </c>
      <c r="E33" s="1">
        <v>8.0</v>
      </c>
      <c r="F33" s="1">
        <v>14.0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10.0</v>
      </c>
      <c r="D34" s="1">
        <v>12.0</v>
      </c>
      <c r="E34" s="1">
        <v>9.0</v>
      </c>
      <c r="F34" s="1">
        <v>16.0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0.0</v>
      </c>
      <c r="D36" s="1">
        <v>127.0</v>
      </c>
      <c r="E36" s="1">
        <v>127.0</v>
      </c>
      <c r="F36" s="1">
        <v>133.0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0.0</v>
      </c>
      <c r="D37" s="1">
        <v>125.0</v>
      </c>
      <c r="E37" s="1">
        <v>127.0</v>
      </c>
      <c r="F37" s="1">
        <v>133.0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0.0</v>
      </c>
      <c r="D38" s="1" t="s">
        <v>94</v>
      </c>
      <c r="E38" s="1" t="s">
        <v>95</v>
      </c>
      <c r="F38" s="1" t="s">
        <v>96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-3.0</v>
      </c>
      <c r="C39" s="1">
        <v>1.0</v>
      </c>
      <c r="D39" s="1">
        <v>11.0</v>
      </c>
      <c r="E39" s="1">
        <v>7.0</v>
      </c>
      <c r="F39" s="1">
        <v>13.0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0.0</v>
      </c>
      <c r="C40" s="1">
        <v>0.0</v>
      </c>
      <c r="D40" s="1" t="s">
        <v>99</v>
      </c>
      <c r="E40" s="1" t="s">
        <v>100</v>
      </c>
      <c r="F40" s="1" t="s">
        <v>94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1.0</v>
      </c>
      <c r="C41" s="1">
        <v>1.0</v>
      </c>
      <c r="D41" s="1" t="s">
        <v>102</v>
      </c>
      <c r="E41" s="1" t="s">
        <v>102</v>
      </c>
      <c r="F41" s="1" t="s">
        <v>102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-5.0</v>
      </c>
      <c r="D42" s="1">
        <v>-11.0</v>
      </c>
      <c r="E42" s="1">
        <v>-5.0</v>
      </c>
      <c r="F42" s="1">
        <v>-10.0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3.0</v>
      </c>
      <c r="D43" s="1">
        <v>3.0</v>
      </c>
      <c r="E43" s="1">
        <v>5.0</v>
      </c>
      <c r="F43" s="1">
        <v>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0.0</v>
      </c>
      <c r="C44" s="1">
        <v>0.0</v>
      </c>
      <c r="D44" s="1">
        <v>0.0</v>
      </c>
      <c r="E44" s="1">
        <v>75.0</v>
      </c>
      <c r="F44" s="1">
        <v>45.0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0.0</v>
      </c>
      <c r="C45" s="1">
        <v>0.0</v>
      </c>
      <c r="D45" s="1">
        <v>0.0</v>
      </c>
      <c r="E45" s="1">
        <v>90.0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0.0</v>
      </c>
      <c r="C46" s="1">
        <v>0.0</v>
      </c>
      <c r="D46" s="1">
        <v>0.0</v>
      </c>
      <c r="E46" s="1">
        <v>0.0</v>
      </c>
      <c r="F46" s="1">
        <v>25.0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0.0</v>
      </c>
      <c r="C47" s="1">
        <v>0.0</v>
      </c>
      <c r="D47" s="1">
        <v>7.0</v>
      </c>
      <c r="E47" s="1">
        <v>23.0</v>
      </c>
      <c r="F47" s="1">
        <v>26.0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0.0</v>
      </c>
      <c r="C2" s="1">
        <v>8.0</v>
      </c>
      <c r="D2" s="1">
        <v>4.0</v>
      </c>
      <c r="E2" s="1">
        <v>3.0</v>
      </c>
      <c r="F2" s="1">
        <v>74.0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>
        <v>8.0</v>
      </c>
      <c r="D3" s="1">
        <v>4.0</v>
      </c>
      <c r="E3" s="1">
        <v>3.0</v>
      </c>
      <c r="F3" s="1">
        <v>74.0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0.0</v>
      </c>
      <c r="C4" s="1">
        <v>1.0</v>
      </c>
      <c r="D4" s="1">
        <v>0.0</v>
      </c>
      <c r="E4" s="1">
        <v>2.0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0.0</v>
      </c>
      <c r="C5" s="1">
        <v>7.0</v>
      </c>
      <c r="D5" s="1">
        <v>4.0</v>
      </c>
      <c r="E5" s="1">
        <v>33.0</v>
      </c>
      <c r="F5" s="1">
        <v>-1.0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1.0</v>
      </c>
      <c r="C6" s="1">
        <v>2.0</v>
      </c>
      <c r="D6" s="1">
        <v>1.0</v>
      </c>
      <c r="E6" s="1">
        <v>3.0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0.0</v>
      </c>
      <c r="C7" s="1">
        <v>5.0</v>
      </c>
      <c r="D7" s="1">
        <v>1.0</v>
      </c>
      <c r="E7" s="1">
        <v>1.0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1.0</v>
      </c>
      <c r="C8" s="1">
        <v>8.0</v>
      </c>
      <c r="D8" s="1">
        <v>3.0</v>
      </c>
      <c r="E8" s="1">
        <v>5.0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-1.0</v>
      </c>
      <c r="C9" s="1">
        <v>-1.0</v>
      </c>
      <c r="D9" s="1">
        <v>-3.0</v>
      </c>
      <c r="E9" s="1">
        <v>-4.0</v>
      </c>
      <c r="F9" s="1">
        <v>-8.0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0.0</v>
      </c>
      <c r="C10" s="1">
        <v>0.0</v>
      </c>
      <c r="D10" s="1">
        <v>0.0</v>
      </c>
      <c r="E10" s="1">
        <v>6.0</v>
      </c>
      <c r="F10" s="1">
        <v>44.0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0.0</v>
      </c>
      <c r="C11" s="1">
        <v>0.0</v>
      </c>
      <c r="D11" s="1">
        <v>0.0</v>
      </c>
      <c r="E11" s="1">
        <v>6.0</v>
      </c>
      <c r="F11" s="1">
        <v>44.0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320.0</v>
      </c>
      <c r="C12" s="1">
        <v>0.0</v>
      </c>
      <c r="D12" s="1">
        <v>334.0</v>
      </c>
      <c r="E12" s="1">
        <v>-903.0</v>
      </c>
      <c r="F12" s="1">
        <v>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-1.0</v>
      </c>
      <c r="C13" s="1">
        <v>-1.0</v>
      </c>
      <c r="D13" s="1">
        <v>-3.0</v>
      </c>
      <c r="E13" s="1">
        <v>-4.0</v>
      </c>
      <c r="F13" s="1">
        <v>-8.0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5.0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-1.0</v>
      </c>
      <c r="C15" s="1">
        <v>4.0</v>
      </c>
      <c r="D15" s="1">
        <v>-3.0</v>
      </c>
      <c r="E15" s="1">
        <v>-4.0</v>
      </c>
      <c r="F15" s="1">
        <v>-8.0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-1.0</v>
      </c>
      <c r="C16" s="1">
        <v>4.0</v>
      </c>
      <c r="D16" s="1">
        <v>-3.0</v>
      </c>
      <c r="E16" s="1">
        <v>-4.0</v>
      </c>
      <c r="F16" s="1">
        <v>-8.0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-1.0</v>
      </c>
      <c r="C17" s="1">
        <v>4.0</v>
      </c>
      <c r="D17" s="1">
        <v>-3.0</v>
      </c>
      <c r="E17" s="1">
        <v>-4.0</v>
      </c>
      <c r="F17" s="1">
        <v>-8.0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-1.0</v>
      </c>
      <c r="C18" s="1">
        <v>4.0</v>
      </c>
      <c r="D18" s="1">
        <v>-3.0</v>
      </c>
      <c r="E18" s="1">
        <v>-4.0</v>
      </c>
      <c r="F18" s="1">
        <v>-8.0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-1.0</v>
      </c>
      <c r="C19" s="1">
        <v>4.0</v>
      </c>
      <c r="D19" s="1">
        <v>-3.0</v>
      </c>
      <c r="E19" s="1">
        <v>-4.0</v>
      </c>
      <c r="F19" s="1">
        <v>-8.0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-1.0</v>
      </c>
      <c r="C20" s="1">
        <v>4.0</v>
      </c>
      <c r="D20" s="1">
        <v>-3.0</v>
      </c>
      <c r="E20" s="1">
        <v>-4.0</v>
      </c>
      <c r="F20" s="1">
        <v>-8.0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>
        <v>0.0</v>
      </c>
      <c r="C22" s="1">
        <v>0.0</v>
      </c>
      <c r="D22" s="1" t="s">
        <v>131</v>
      </c>
      <c r="E22" s="1" t="s">
        <v>132</v>
      </c>
      <c r="F22" s="1" t="s">
        <v>133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>
        <v>0.0</v>
      </c>
      <c r="C23" s="1">
        <v>0.0</v>
      </c>
      <c r="D23" s="1" t="s">
        <v>131</v>
      </c>
      <c r="E23" s="1" t="s">
        <v>132</v>
      </c>
      <c r="F23" s="1" t="s">
        <v>133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</v>
      </c>
      <c r="B24" s="1">
        <v>0.0</v>
      </c>
      <c r="C24" s="1">
        <v>0.0</v>
      </c>
      <c r="D24" s="1">
        <v>94.0</v>
      </c>
      <c r="E24" s="1">
        <v>127.0</v>
      </c>
      <c r="F24" s="1">
        <v>130.0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>
        <v>0.0</v>
      </c>
      <c r="C25" s="1">
        <v>0.0</v>
      </c>
      <c r="D25" s="1" t="s">
        <v>131</v>
      </c>
      <c r="E25" s="1" t="s">
        <v>132</v>
      </c>
      <c r="F25" s="1" t="s">
        <v>133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0.0</v>
      </c>
      <c r="C26" s="1">
        <v>0.0</v>
      </c>
      <c r="D26" s="1" t="s">
        <v>131</v>
      </c>
      <c r="E26" s="1" t="s">
        <v>132</v>
      </c>
      <c r="F26" s="1" t="s">
        <v>133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0.0</v>
      </c>
      <c r="C27" s="1">
        <v>0.0</v>
      </c>
      <c r="D27" s="1">
        <v>94.0</v>
      </c>
      <c r="E27" s="1">
        <v>127.0</v>
      </c>
      <c r="F27" s="1">
        <v>130.0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0.0</v>
      </c>
      <c r="C28" s="1">
        <v>0.0</v>
      </c>
      <c r="D28" s="1" t="s">
        <v>140</v>
      </c>
      <c r="E28" s="1" t="s">
        <v>140</v>
      </c>
      <c r="F28" s="1" t="s">
        <v>132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141</v>
      </c>
      <c r="B29" s="1">
        <v>0.0</v>
      </c>
      <c r="C29" s="1">
        <v>0.0</v>
      </c>
      <c r="D29" s="1" t="s">
        <v>140</v>
      </c>
      <c r="E29" s="1" t="s">
        <v>140</v>
      </c>
      <c r="F29" s="1" t="s">
        <v>132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-1.0</v>
      </c>
      <c r="C31" s="1">
        <v>-1.0</v>
      </c>
      <c r="D31" s="1">
        <v>-3.0</v>
      </c>
      <c r="E31" s="1">
        <v>-4.0</v>
      </c>
      <c r="F31" s="1">
        <v>-8.0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-1.0</v>
      </c>
      <c r="C32" s="1">
        <v>-1.0</v>
      </c>
      <c r="D32" s="1">
        <v>-3.0</v>
      </c>
      <c r="E32" s="1">
        <v>-4.0</v>
      </c>
      <c r="F32" s="1">
        <v>-8.0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-1.0</v>
      </c>
      <c r="C33" s="1">
        <v>-1.0</v>
      </c>
      <c r="D33" s="1">
        <v>-3.0</v>
      </c>
      <c r="E33" s="1">
        <v>-4.0</v>
      </c>
      <c r="F33" s="1">
        <v>-8.0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0.0</v>
      </c>
      <c r="C34" s="1">
        <v>0.0</v>
      </c>
      <c r="D34" s="1">
        <v>-1.0</v>
      </c>
      <c r="E34" s="1">
        <v>-2.0</v>
      </c>
      <c r="F34" s="1">
        <v>-5.0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1.0</v>
      </c>
      <c r="C36" s="1">
        <v>2.0</v>
      </c>
      <c r="D36" s="1">
        <v>1.0</v>
      </c>
      <c r="E36" s="1">
        <v>2.0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0.0</v>
      </c>
      <c r="C37" s="1">
        <v>5.0</v>
      </c>
      <c r="D37" s="1">
        <v>1.0</v>
      </c>
      <c r="E37" s="1">
        <v>1.0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0.0</v>
      </c>
      <c r="C38" s="1">
        <v>328.0</v>
      </c>
      <c r="D38" s="1">
        <v>1.0</v>
      </c>
      <c r="E38" s="1">
        <v>6.0</v>
      </c>
      <c r="F38" s="1">
        <v>12.0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0.0</v>
      </c>
      <c r="C39" s="1">
        <v>0.0</v>
      </c>
      <c r="D39" s="1">
        <v>19.0</v>
      </c>
      <c r="E39" s="1">
        <v>54.0</v>
      </c>
      <c r="F39" s="1">
        <v>79.0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0.0</v>
      </c>
      <c r="C40" s="1">
        <v>0.0</v>
      </c>
      <c r="D40" s="1">
        <v>0.0</v>
      </c>
      <c r="E40" s="1">
        <v>0.0</v>
      </c>
      <c r="F40" s="1">
        <v>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0.0</v>
      </c>
      <c r="C41" s="1">
        <v>0.0</v>
      </c>
      <c r="D41" s="1">
        <v>20.0</v>
      </c>
      <c r="E41" s="1">
        <v>61.0</v>
      </c>
      <c r="F41" s="1">
        <v>99.0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 t="s">
        <v>155</v>
      </c>
      <c r="D3" s="1" t="s">
        <v>156</v>
      </c>
      <c r="E3" s="1" t="s">
        <v>157</v>
      </c>
      <c r="F3" s="1" t="s">
        <v>158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0.0</v>
      </c>
      <c r="C4" s="1" t="s">
        <v>160</v>
      </c>
      <c r="D4" s="1" t="s">
        <v>161</v>
      </c>
      <c r="E4" s="1" t="s">
        <v>162</v>
      </c>
      <c r="F4" s="1" t="s">
        <v>163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 t="s">
        <v>165</v>
      </c>
      <c r="D5" s="1" t="s">
        <v>166</v>
      </c>
      <c r="E5" s="1" t="s">
        <v>167</v>
      </c>
      <c r="F5" s="1" t="s">
        <v>168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169</v>
      </c>
      <c r="B6" s="1">
        <v>0.0</v>
      </c>
      <c r="C6" s="1" t="s">
        <v>165</v>
      </c>
      <c r="D6" s="1" t="s">
        <v>166</v>
      </c>
      <c r="E6" s="1" t="s">
        <v>167</v>
      </c>
      <c r="F6" s="1" t="s">
        <v>168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171</v>
      </c>
      <c r="B8" s="1">
        <v>0.0</v>
      </c>
      <c r="C8" s="1" t="s">
        <v>172</v>
      </c>
      <c r="D8" s="1">
        <v>100.0</v>
      </c>
      <c r="E8" s="1" t="s">
        <v>173</v>
      </c>
      <c r="F8" s="1" t="s">
        <v>174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175</v>
      </c>
      <c r="B9" s="1">
        <v>0.0</v>
      </c>
      <c r="C9" s="1" t="s">
        <v>176</v>
      </c>
      <c r="D9" s="1">
        <v>0.0</v>
      </c>
      <c r="E9" s="1" t="s">
        <v>177</v>
      </c>
      <c r="F9" s="1" t="s">
        <v>178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179</v>
      </c>
      <c r="B10" s="1">
        <v>0.0</v>
      </c>
      <c r="C10" s="1" t="s">
        <v>180</v>
      </c>
      <c r="D10" s="1">
        <v>0.0</v>
      </c>
      <c r="E10" s="1" t="s">
        <v>181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182</v>
      </c>
      <c r="B11" s="1">
        <v>0.0</v>
      </c>
      <c r="C11" s="1" t="s">
        <v>183</v>
      </c>
      <c r="D11" s="1">
        <v>0.0</v>
      </c>
      <c r="E11" s="1" t="s">
        <v>184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185</v>
      </c>
      <c r="B12" s="1">
        <v>0.0</v>
      </c>
      <c r="C12" s="1" t="s">
        <v>183</v>
      </c>
      <c r="D12" s="1">
        <v>0.0</v>
      </c>
      <c r="E12" s="1" t="s">
        <v>186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187</v>
      </c>
      <c r="B13" s="1">
        <v>0.0</v>
      </c>
      <c r="C13" s="1" t="s">
        <v>188</v>
      </c>
      <c r="D13" s="1">
        <v>0.0</v>
      </c>
      <c r="E13" s="1" t="s">
        <v>189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190</v>
      </c>
      <c r="B14" s="1">
        <v>0.0</v>
      </c>
      <c r="C14" s="1" t="s">
        <v>188</v>
      </c>
      <c r="D14" s="1">
        <v>0.0</v>
      </c>
      <c r="E14" s="1" t="s">
        <v>189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>
        <v>0.0</v>
      </c>
      <c r="C15" s="1" t="s">
        <v>188</v>
      </c>
      <c r="D15" s="1">
        <v>0.0</v>
      </c>
      <c r="E15" s="1" t="s">
        <v>189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192</v>
      </c>
      <c r="B16" s="1">
        <v>0.0</v>
      </c>
      <c r="C16" s="1" t="s">
        <v>193</v>
      </c>
      <c r="D16" s="1">
        <v>0.0</v>
      </c>
      <c r="E16" s="1" t="s">
        <v>194</v>
      </c>
      <c r="F16" s="1" t="s">
        <v>195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 t="s">
        <v>197</v>
      </c>
      <c r="D17" s="1">
        <v>0.0</v>
      </c>
      <c r="E17" s="1" t="s">
        <v>198</v>
      </c>
      <c r="F17" s="1" t="s">
        <v>199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>
        <v>0.0</v>
      </c>
      <c r="C18" s="1" t="s">
        <v>197</v>
      </c>
      <c r="D18" s="1">
        <v>0.0</v>
      </c>
      <c r="E18" s="1" t="s">
        <v>198</v>
      </c>
      <c r="F18" s="1" t="s">
        <v>199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201</v>
      </c>
      <c r="B20" s="1">
        <v>0.0</v>
      </c>
      <c r="C20" s="1" t="s">
        <v>202</v>
      </c>
      <c r="D20" s="1" t="s">
        <v>203</v>
      </c>
      <c r="E20" s="1" t="s">
        <v>204</v>
      </c>
      <c r="F20" s="1" t="s">
        <v>100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205</v>
      </c>
      <c r="B21" s="1">
        <v>0.0</v>
      </c>
      <c r="C21" s="1" t="s">
        <v>206</v>
      </c>
      <c r="D21" s="1" t="s">
        <v>207</v>
      </c>
      <c r="E21" s="1" t="s">
        <v>208</v>
      </c>
      <c r="F21" s="1" t="s">
        <v>209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210</v>
      </c>
      <c r="B22" s="1">
        <v>0.0</v>
      </c>
      <c r="C22" s="1">
        <v>0.0</v>
      </c>
      <c r="D22" s="1">
        <v>0.0</v>
      </c>
      <c r="E22" s="1">
        <v>0.0</v>
      </c>
      <c r="F22" s="1" t="s">
        <v>211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212</v>
      </c>
      <c r="B23" s="1">
        <v>0.0</v>
      </c>
      <c r="C23" s="1">
        <v>0.0</v>
      </c>
      <c r="D23" s="1">
        <v>0.0</v>
      </c>
      <c r="E23" s="1">
        <v>0.0</v>
      </c>
      <c r="F23" s="1" t="s">
        <v>213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215</v>
      </c>
      <c r="B25" s="1" t="s">
        <v>216</v>
      </c>
      <c r="C25" s="1" t="s">
        <v>217</v>
      </c>
      <c r="D25" s="1" t="s">
        <v>218</v>
      </c>
      <c r="E25" s="1" t="s">
        <v>219</v>
      </c>
      <c r="F25" s="1" t="s">
        <v>220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221</v>
      </c>
      <c r="B26" s="1" t="s">
        <v>216</v>
      </c>
      <c r="C26" s="1" t="s">
        <v>217</v>
      </c>
      <c r="D26" s="1" t="s">
        <v>222</v>
      </c>
      <c r="E26" s="1" t="s">
        <v>223</v>
      </c>
      <c r="F26" s="1" t="s">
        <v>224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225</v>
      </c>
      <c r="B27" s="1" t="s">
        <v>226</v>
      </c>
      <c r="C27" s="1" t="s">
        <v>227</v>
      </c>
      <c r="D27" s="1" t="s">
        <v>228</v>
      </c>
      <c r="E27" s="1" t="s">
        <v>229</v>
      </c>
      <c r="F27" s="1" t="s">
        <v>230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231</v>
      </c>
      <c r="B28" s="1">
        <v>0.0</v>
      </c>
      <c r="C28" s="1">
        <v>0.0</v>
      </c>
      <c r="D28" s="1">
        <v>0.0</v>
      </c>
      <c r="E28" s="1">
        <v>0.0</v>
      </c>
      <c r="F28" s="1" t="s">
        <v>232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1">
        <v>0.0</v>
      </c>
      <c r="C29" s="1">
        <v>0.0</v>
      </c>
      <c r="D29" s="1">
        <v>0.0</v>
      </c>
      <c r="E29" s="1">
        <v>0.0</v>
      </c>
      <c r="F29" s="1" t="s">
        <v>234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235</v>
      </c>
      <c r="B30" s="1">
        <v>0.0</v>
      </c>
      <c r="C30" s="1">
        <v>0.0</v>
      </c>
      <c r="D30" s="1">
        <v>0.0</v>
      </c>
      <c r="E30" s="1">
        <v>0.0</v>
      </c>
      <c r="F30" s="1" t="s">
        <v>236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237</v>
      </c>
      <c r="B31" s="1">
        <v>0.0</v>
      </c>
      <c r="C31" s="1">
        <v>0.0</v>
      </c>
      <c r="D31" s="1">
        <v>0.0</v>
      </c>
      <c r="E31" s="1">
        <v>0.0</v>
      </c>
      <c r="F31" s="1" t="s">
        <v>238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240</v>
      </c>
      <c r="B33" s="1" t="s">
        <v>241</v>
      </c>
      <c r="C33" s="1" t="s">
        <v>242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243</v>
      </c>
      <c r="B34" s="1" t="s">
        <v>244</v>
      </c>
      <c r="C34" s="1" t="s">
        <v>245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246</v>
      </c>
      <c r="B35" s="1" t="s">
        <v>247</v>
      </c>
      <c r="C35" s="1" t="s">
        <v>248</v>
      </c>
      <c r="D35" s="1" t="s">
        <v>227</v>
      </c>
      <c r="E35" s="1" t="s">
        <v>249</v>
      </c>
      <c r="F35" s="1" t="s">
        <v>250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251</v>
      </c>
      <c r="B36" s="1" t="s">
        <v>252</v>
      </c>
      <c r="C36" s="1" t="s">
        <v>253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254</v>
      </c>
      <c r="B37" s="1" t="s">
        <v>255</v>
      </c>
      <c r="C37" s="1" t="s">
        <v>256</v>
      </c>
      <c r="D37" s="1" t="s">
        <v>257</v>
      </c>
      <c r="E37" s="1" t="s">
        <v>258</v>
      </c>
      <c r="F37" s="1" t="s">
        <v>259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260</v>
      </c>
      <c r="B38" s="1" t="s">
        <v>261</v>
      </c>
      <c r="C38" s="1" t="s">
        <v>253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262</v>
      </c>
      <c r="B39" s="1" t="s">
        <v>263</v>
      </c>
      <c r="C39" s="1" t="s">
        <v>256</v>
      </c>
      <c r="D39" s="1" t="s">
        <v>257</v>
      </c>
      <c r="E39" s="1" t="s">
        <v>264</v>
      </c>
      <c r="F39" s="1" t="s">
        <v>265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267</v>
      </c>
      <c r="B41" s="1">
        <v>0.0</v>
      </c>
      <c r="C41" s="1">
        <v>0.0</v>
      </c>
      <c r="D41" s="1" t="s">
        <v>268</v>
      </c>
      <c r="E41" s="1">
        <v>0.0</v>
      </c>
      <c r="F41" s="1" t="s">
        <v>269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270</v>
      </c>
      <c r="B42" s="1">
        <v>0.0</v>
      </c>
      <c r="C42" s="1">
        <v>0.0</v>
      </c>
      <c r="D42" s="1" t="s">
        <v>271</v>
      </c>
      <c r="E42" s="1" t="s">
        <v>272</v>
      </c>
      <c r="F42" s="1" t="s">
        <v>273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274</v>
      </c>
      <c r="B43" s="1">
        <v>0.0</v>
      </c>
      <c r="C43" s="1" t="s">
        <v>275</v>
      </c>
      <c r="D43" s="1">
        <v>2.0</v>
      </c>
      <c r="E43" s="1" t="s">
        <v>276</v>
      </c>
      <c r="F43" s="1" t="s">
        <v>277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278</v>
      </c>
      <c r="B44" s="1">
        <v>0.0</v>
      </c>
      <c r="C44" s="1" t="s">
        <v>279</v>
      </c>
      <c r="D44" s="1">
        <v>2.0</v>
      </c>
      <c r="E44" s="1" t="s">
        <v>280</v>
      </c>
      <c r="F44" s="1" t="s">
        <v>281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282</v>
      </c>
      <c r="B45" s="1">
        <v>0.0</v>
      </c>
      <c r="C45" s="1" t="s">
        <v>279</v>
      </c>
      <c r="D45" s="1">
        <v>2.0</v>
      </c>
      <c r="E45" s="1" t="s">
        <v>283</v>
      </c>
      <c r="F45" s="1" t="s">
        <v>284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285</v>
      </c>
      <c r="B46" s="1">
        <v>0.0</v>
      </c>
      <c r="C46" s="1" t="s">
        <v>286</v>
      </c>
      <c r="D46" s="1">
        <v>0.0</v>
      </c>
      <c r="E46" s="1" t="s">
        <v>287</v>
      </c>
      <c r="F46" s="1" t="s">
        <v>288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289</v>
      </c>
      <c r="B47" s="1">
        <v>0.0</v>
      </c>
      <c r="C47" s="1" t="s">
        <v>286</v>
      </c>
      <c r="D47" s="1">
        <v>0.0</v>
      </c>
      <c r="E47" s="1" t="s">
        <v>287</v>
      </c>
      <c r="F47" s="1" t="s">
        <v>288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290</v>
      </c>
      <c r="B48" s="1">
        <v>0.0</v>
      </c>
      <c r="C48" s="1" t="s">
        <v>291</v>
      </c>
      <c r="D48" s="1">
        <v>0.0</v>
      </c>
      <c r="E48" s="1" t="s">
        <v>287</v>
      </c>
      <c r="F48" s="1" t="s">
        <v>288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292</v>
      </c>
      <c r="B49" s="1">
        <v>0.0</v>
      </c>
      <c r="C49" s="1">
        <v>0.0</v>
      </c>
      <c r="D49" s="1">
        <v>0.0</v>
      </c>
      <c r="E49" s="1">
        <v>10.0</v>
      </c>
      <c r="F49" s="1" t="s">
        <v>293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294</v>
      </c>
      <c r="B50" s="1">
        <v>0.0</v>
      </c>
      <c r="C50" s="1">
        <v>0.0</v>
      </c>
      <c r="D50" s="1">
        <v>0.0</v>
      </c>
      <c r="E50" s="1">
        <v>0.0</v>
      </c>
      <c r="F50" s="1" t="s">
        <v>295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296</v>
      </c>
      <c r="B51" s="1">
        <v>0.0</v>
      </c>
      <c r="C51" s="1">
        <v>0.0</v>
      </c>
      <c r="D51" s="1">
        <v>0.0</v>
      </c>
      <c r="E51" s="1">
        <v>0.0</v>
      </c>
      <c r="F51" s="1" t="s">
        <v>297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298</v>
      </c>
      <c r="B52" s="1">
        <v>0.0</v>
      </c>
      <c r="C52" s="1" t="s">
        <v>299</v>
      </c>
      <c r="D52" s="1" t="s">
        <v>300</v>
      </c>
      <c r="E52" s="1">
        <v>1.0</v>
      </c>
      <c r="F52" s="1" t="s">
        <v>301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302</v>
      </c>
      <c r="B53" s="1">
        <v>0.0</v>
      </c>
      <c r="C53" s="1">
        <v>0.0</v>
      </c>
      <c r="D53" s="1">
        <v>1.0</v>
      </c>
      <c r="E53" s="1" t="s">
        <v>303</v>
      </c>
      <c r="F53" s="1" t="s">
        <v>304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305</v>
      </c>
      <c r="B54" s="1">
        <v>0.0</v>
      </c>
      <c r="C54" s="1" t="s">
        <v>306</v>
      </c>
      <c r="D54" s="1">
        <v>10.0</v>
      </c>
      <c r="E54" s="1" t="s">
        <v>307</v>
      </c>
      <c r="F54" s="1">
        <v>91.0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308</v>
      </c>
      <c r="B55" s="1">
        <v>0.0</v>
      </c>
      <c r="C55" s="1" t="s">
        <v>306</v>
      </c>
      <c r="D55" s="1">
        <v>10.0</v>
      </c>
      <c r="E55" s="1" t="s">
        <v>309</v>
      </c>
      <c r="F55" s="1" t="s">
        <v>310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311</v>
      </c>
      <c r="B56" s="1">
        <v>0.0</v>
      </c>
      <c r="C56" s="1">
        <v>0.0</v>
      </c>
      <c r="D56" s="1">
        <v>0.0</v>
      </c>
      <c r="E56" s="1" t="s">
        <v>312</v>
      </c>
      <c r="F56" s="1" t="s">
        <v>313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314</v>
      </c>
      <c r="B57" s="1">
        <v>0.0</v>
      </c>
      <c r="C57" s="1">
        <v>0.0</v>
      </c>
      <c r="D57" s="1">
        <v>0.0</v>
      </c>
      <c r="E57" s="1">
        <v>1.0</v>
      </c>
      <c r="F57" s="1" t="s">
        <v>315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316</v>
      </c>
      <c r="B58" s="1">
        <v>0.0</v>
      </c>
      <c r="C58" s="1">
        <v>0.0</v>
      </c>
      <c r="D58" s="1">
        <v>-1.0</v>
      </c>
      <c r="E58" s="1" t="s">
        <v>317</v>
      </c>
      <c r="F58" s="1">
        <v>88.0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318</v>
      </c>
      <c r="B59" s="1">
        <v>0.0</v>
      </c>
      <c r="C59" s="1">
        <v>0.0</v>
      </c>
      <c r="D59" s="1">
        <v>-1.0</v>
      </c>
      <c r="E59" s="1" t="s">
        <v>317</v>
      </c>
      <c r="F59" s="1">
        <v>88.0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319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320</v>
      </c>
      <c r="B61" s="1">
        <v>0.0</v>
      </c>
      <c r="C61" s="1">
        <v>0.0</v>
      </c>
      <c r="D61" s="1">
        <v>0.0</v>
      </c>
      <c r="E61" s="1" t="s">
        <v>321</v>
      </c>
      <c r="F61" s="1" t="s">
        <v>322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323</v>
      </c>
      <c r="B62" s="1">
        <v>0.0</v>
      </c>
      <c r="C62" s="1">
        <v>0.0</v>
      </c>
      <c r="D62" s="1">
        <v>0.0</v>
      </c>
      <c r="E62" s="1" t="s">
        <v>324</v>
      </c>
      <c r="F62" s="1" t="s">
        <v>325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326</v>
      </c>
      <c r="B63" s="1">
        <v>0.0</v>
      </c>
      <c r="C63" s="1">
        <v>0.0</v>
      </c>
      <c r="D63" s="1">
        <v>0.0</v>
      </c>
      <c r="E63" s="1">
        <v>0.0</v>
      </c>
      <c r="F63" s="1" t="s">
        <v>327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328</v>
      </c>
      <c r="B64" s="1">
        <v>0.0</v>
      </c>
      <c r="C64" s="1">
        <v>0.0</v>
      </c>
      <c r="D64" s="1">
        <v>0.0</v>
      </c>
      <c r="E64" s="1">
        <v>0.0</v>
      </c>
      <c r="F64" s="1" t="s">
        <v>329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330</v>
      </c>
      <c r="B65" s="1">
        <v>0.0</v>
      </c>
      <c r="C65" s="1">
        <v>0.0</v>
      </c>
      <c r="D65" s="1">
        <v>0.0</v>
      </c>
      <c r="E65" s="1">
        <v>0.0</v>
      </c>
      <c r="F65" s="1" t="s">
        <v>331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332</v>
      </c>
      <c r="B66" s="1">
        <v>0.0</v>
      </c>
      <c r="C66" s="1">
        <v>0.0</v>
      </c>
      <c r="D66" s="1">
        <v>0.0</v>
      </c>
      <c r="E66" s="1" t="s">
        <v>333</v>
      </c>
      <c r="F66" s="1" t="s">
        <v>334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335</v>
      </c>
      <c r="B67" s="1">
        <v>0.0</v>
      </c>
      <c r="C67" s="1">
        <v>0.0</v>
      </c>
      <c r="D67" s="1">
        <v>0.0</v>
      </c>
      <c r="E67" s="1" t="s">
        <v>333</v>
      </c>
      <c r="F67" s="1" t="s">
        <v>334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336</v>
      </c>
      <c r="B68" s="1">
        <v>0.0</v>
      </c>
      <c r="C68" s="1">
        <v>0.0</v>
      </c>
      <c r="D68" s="1">
        <v>0.0</v>
      </c>
      <c r="E68" s="1" t="s">
        <v>333</v>
      </c>
      <c r="F68" s="1" t="s">
        <v>334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337</v>
      </c>
      <c r="B69" s="1">
        <v>0.0</v>
      </c>
      <c r="C69" s="1">
        <v>0.0</v>
      </c>
      <c r="D69" s="1">
        <v>0.0</v>
      </c>
      <c r="E69" s="1" t="s">
        <v>338</v>
      </c>
      <c r="F69" s="1" t="s">
        <v>339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340</v>
      </c>
      <c r="B70" s="1">
        <v>0.0</v>
      </c>
      <c r="C70" s="1">
        <v>0.0</v>
      </c>
      <c r="D70" s="1">
        <v>0.0</v>
      </c>
      <c r="E70" s="1" t="s">
        <v>341</v>
      </c>
      <c r="F70" s="1">
        <v>0.0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342</v>
      </c>
      <c r="B71" s="1">
        <v>0.0</v>
      </c>
      <c r="C71" s="1">
        <v>0.0</v>
      </c>
      <c r="D71" s="1" t="s">
        <v>343</v>
      </c>
      <c r="E71" s="1">
        <v>0.0</v>
      </c>
      <c r="F71" s="1">
        <v>0.0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344</v>
      </c>
      <c r="B72" s="1">
        <v>0.0</v>
      </c>
      <c r="C72" s="1">
        <v>0.0</v>
      </c>
      <c r="D72" s="1">
        <v>0.0</v>
      </c>
      <c r="E72" s="1" t="s">
        <v>345</v>
      </c>
      <c r="F72" s="1" t="s">
        <v>346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347</v>
      </c>
      <c r="B73" s="1">
        <v>0.0</v>
      </c>
      <c r="C73" s="1">
        <v>0.0</v>
      </c>
      <c r="D73" s="1">
        <v>0.0</v>
      </c>
      <c r="E73" s="1">
        <v>0.0</v>
      </c>
      <c r="F73" s="1" t="s">
        <v>348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349</v>
      </c>
      <c r="B74" s="1">
        <v>0.0</v>
      </c>
      <c r="C74" s="1">
        <v>0.0</v>
      </c>
      <c r="D74" s="1">
        <v>0.0</v>
      </c>
      <c r="E74" s="1">
        <v>0.0</v>
      </c>
      <c r="F74" s="1" t="s">
        <v>350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351</v>
      </c>
      <c r="B75" s="1">
        <v>0.0</v>
      </c>
      <c r="C75" s="1">
        <v>0.0</v>
      </c>
      <c r="D75" s="1">
        <v>0.0</v>
      </c>
      <c r="E75" s="1" t="s">
        <v>352</v>
      </c>
      <c r="F75" s="1" t="s">
        <v>353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354</v>
      </c>
      <c r="B76" s="1">
        <v>0.0</v>
      </c>
      <c r="C76" s="1">
        <v>0.0</v>
      </c>
      <c r="D76" s="1" t="s">
        <v>355</v>
      </c>
      <c r="E76" s="1">
        <v>0.0</v>
      </c>
      <c r="F76" s="1" t="s">
        <v>356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357</v>
      </c>
      <c r="B77" s="1">
        <v>0.0</v>
      </c>
      <c r="C77" s="1">
        <v>0.0</v>
      </c>
      <c r="D77" s="1">
        <v>0.0</v>
      </c>
      <c r="E77" s="1">
        <v>0.0</v>
      </c>
      <c r="F77" s="1" t="s">
        <v>358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359</v>
      </c>
      <c r="B78" s="1">
        <v>0.0</v>
      </c>
      <c r="C78" s="1">
        <v>0.0</v>
      </c>
      <c r="D78" s="1">
        <v>0.0</v>
      </c>
      <c r="E78" s="1">
        <v>0.0</v>
      </c>
      <c r="F78" s="1" t="s">
        <v>358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360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361</v>
      </c>
      <c r="B80" s="1">
        <v>0.0</v>
      </c>
      <c r="C80" s="1">
        <v>0.0</v>
      </c>
      <c r="D80" s="1">
        <v>0.0</v>
      </c>
      <c r="E80" s="1">
        <v>0.0</v>
      </c>
      <c r="F80" s="1" t="s">
        <v>362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363</v>
      </c>
      <c r="B81" s="1">
        <v>0.0</v>
      </c>
      <c r="C81" s="1">
        <v>0.0</v>
      </c>
      <c r="D81" s="1">
        <v>0.0</v>
      </c>
      <c r="E81" s="1">
        <v>0.0</v>
      </c>
      <c r="F81" s="1" t="s">
        <v>364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365</v>
      </c>
      <c r="B82" s="1">
        <v>0.0</v>
      </c>
      <c r="C82" s="1">
        <v>0.0</v>
      </c>
      <c r="D82" s="1">
        <v>0.0</v>
      </c>
      <c r="E82" s="1" t="s">
        <v>366</v>
      </c>
      <c r="F82" s="1" t="s">
        <v>367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368</v>
      </c>
      <c r="B83" s="1">
        <v>0.0</v>
      </c>
      <c r="C83" s="1">
        <v>0.0</v>
      </c>
      <c r="D83" s="1">
        <v>0.0</v>
      </c>
      <c r="E83" s="1" t="s">
        <v>369</v>
      </c>
      <c r="F83" s="1" t="s">
        <v>370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371</v>
      </c>
      <c r="B84" s="1">
        <v>0.0</v>
      </c>
      <c r="C84" s="1">
        <v>0.0</v>
      </c>
      <c r="D84" s="1">
        <v>0.0</v>
      </c>
      <c r="E84" s="1" t="s">
        <v>372</v>
      </c>
      <c r="F84" s="1" t="s">
        <v>373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374</v>
      </c>
      <c r="B85" s="1">
        <v>0.0</v>
      </c>
      <c r="C85" s="1">
        <v>0.0</v>
      </c>
      <c r="D85" s="1">
        <v>0.0</v>
      </c>
      <c r="E85" s="1" t="s">
        <v>375</v>
      </c>
      <c r="F85" s="1" t="s">
        <v>376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377</v>
      </c>
      <c r="B86" s="1">
        <v>0.0</v>
      </c>
      <c r="C86" s="1">
        <v>0.0</v>
      </c>
      <c r="D86" s="1">
        <v>0.0</v>
      </c>
      <c r="E86" s="1" t="s">
        <v>375</v>
      </c>
      <c r="F86" s="1" t="s">
        <v>376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378</v>
      </c>
      <c r="B87" s="1">
        <v>0.0</v>
      </c>
      <c r="C87" s="1">
        <v>0.0</v>
      </c>
      <c r="D87" s="1">
        <v>0.0</v>
      </c>
      <c r="E87" s="1" t="s">
        <v>379</v>
      </c>
      <c r="F87" s="1" t="s">
        <v>380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381</v>
      </c>
      <c r="B88" s="1">
        <v>0.0</v>
      </c>
      <c r="C88" s="1">
        <v>0.0</v>
      </c>
      <c r="D88" s="1">
        <v>0.0</v>
      </c>
      <c r="E88" s="1">
        <v>0.0</v>
      </c>
      <c r="F88" s="1" t="s">
        <v>382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383</v>
      </c>
      <c r="B89" s="1">
        <v>0.0</v>
      </c>
      <c r="C89" s="1">
        <v>0.0</v>
      </c>
      <c r="D89" s="1">
        <v>0.0</v>
      </c>
      <c r="E89" s="1">
        <v>0.0</v>
      </c>
      <c r="F89" s="1" t="s">
        <v>384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385</v>
      </c>
      <c r="B90" s="1">
        <v>0.0</v>
      </c>
      <c r="C90" s="1">
        <v>0.0</v>
      </c>
      <c r="D90" s="1">
        <v>0.0</v>
      </c>
      <c r="E90" s="1" t="s">
        <v>386</v>
      </c>
      <c r="F90" s="1" t="s">
        <v>387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388</v>
      </c>
      <c r="B91" s="1">
        <v>0.0</v>
      </c>
      <c r="C91" s="1">
        <v>0.0</v>
      </c>
      <c r="D91" s="1">
        <v>0.0</v>
      </c>
      <c r="E91" s="1">
        <v>0.0</v>
      </c>
      <c r="F91" s="1" t="s">
        <v>389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390</v>
      </c>
      <c r="B92" s="1">
        <v>0.0</v>
      </c>
      <c r="C92" s="1">
        <v>0.0</v>
      </c>
      <c r="D92" s="1">
        <v>0.0</v>
      </c>
      <c r="E92" s="1" t="s">
        <v>391</v>
      </c>
      <c r="F92" s="1" t="s">
        <v>392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393</v>
      </c>
      <c r="B93" s="1">
        <v>0.0</v>
      </c>
      <c r="C93" s="1">
        <v>0.0</v>
      </c>
      <c r="D93" s="1">
        <v>0.0</v>
      </c>
      <c r="E93" s="1" t="s">
        <v>394</v>
      </c>
      <c r="F93" s="1" t="s">
        <v>395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396</v>
      </c>
      <c r="B94" s="1">
        <v>0.0</v>
      </c>
      <c r="C94" s="1">
        <v>0.0</v>
      </c>
      <c r="D94" s="1">
        <v>0.0</v>
      </c>
      <c r="E94" s="1" t="s">
        <v>397</v>
      </c>
      <c r="F94" s="1" t="s">
        <v>398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399</v>
      </c>
      <c r="B95" s="1">
        <v>0.0</v>
      </c>
      <c r="C95" s="1">
        <v>0.0</v>
      </c>
      <c r="D95" s="1">
        <v>0.0</v>
      </c>
      <c r="E95" s="1" t="s">
        <v>400</v>
      </c>
      <c r="F95" s="1">
        <v>0.0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401</v>
      </c>
      <c r="B96" s="1">
        <v>0.0</v>
      </c>
      <c r="C96" s="1">
        <v>0.0</v>
      </c>
      <c r="D96" s="1">
        <v>0.0</v>
      </c>
      <c r="E96" s="1">
        <v>0.0</v>
      </c>
      <c r="F96" s="1" t="s">
        <v>402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403</v>
      </c>
      <c r="B97" s="1">
        <v>0.0</v>
      </c>
      <c r="C97" s="1">
        <v>0.0</v>
      </c>
      <c r="D97" s="1">
        <v>0.0</v>
      </c>
      <c r="E97" s="1">
        <v>0.0</v>
      </c>
      <c r="F97" s="1" t="s">
        <v>402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404</v>
      </c>
      <c r="C1" s="1" t="s">
        <v>405</v>
      </c>
      <c r="D1" s="1" t="s">
        <v>406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407</v>
      </c>
      <c r="B2" s="1" t="s">
        <v>408</v>
      </c>
      <c r="C2" s="1" t="s">
        <v>409</v>
      </c>
      <c r="D2" s="1" t="s">
        <v>410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411</v>
      </c>
      <c r="B3" s="1" t="s">
        <v>412</v>
      </c>
      <c r="C3" s="1" t="s">
        <v>413</v>
      </c>
      <c r="D3" s="1" t="s">
        <v>414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415</v>
      </c>
      <c r="B4" s="1" t="s">
        <v>416</v>
      </c>
      <c r="C4" s="1" t="s">
        <v>417</v>
      </c>
      <c r="D4" s="1" t="s">
        <v>418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411</v>
      </c>
      <c r="B5" s="1" t="s">
        <v>412</v>
      </c>
      <c r="C5" s="1" t="s">
        <v>419</v>
      </c>
      <c r="D5" s="1" t="s">
        <v>420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421</v>
      </c>
      <c r="B6" s="1" t="s">
        <v>422</v>
      </c>
      <c r="C6" s="1" t="s">
        <v>423</v>
      </c>
      <c r="D6" s="1" t="s">
        <v>424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425</v>
      </c>
      <c r="B7" s="1" t="s">
        <v>426</v>
      </c>
      <c r="C7" s="1" t="s">
        <v>427</v>
      </c>
      <c r="D7" s="1" t="s">
        <v>428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429</v>
      </c>
      <c r="B8" s="1" t="s">
        <v>412</v>
      </c>
      <c r="C8" s="1" t="s">
        <v>430</v>
      </c>
      <c r="D8" s="1" t="s">
        <v>431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432</v>
      </c>
      <c r="B9" s="1" t="s">
        <v>433</v>
      </c>
      <c r="C9" s="1" t="s">
        <v>434</v>
      </c>
      <c r="D9" s="1" t="s">
        <v>435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436</v>
      </c>
      <c r="B10" s="1" t="s">
        <v>437</v>
      </c>
      <c r="C10" s="1" t="s">
        <v>438</v>
      </c>
      <c r="D10" s="1" t="s">
        <v>439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440</v>
      </c>
      <c r="B11" s="1" t="s">
        <v>441</v>
      </c>
      <c r="C11" s="1" t="s">
        <v>442</v>
      </c>
      <c r="D11" s="1" t="s">
        <v>443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444</v>
      </c>
      <c r="B12" s="1" t="s">
        <v>445</v>
      </c>
      <c r="C12" s="1" t="s">
        <v>446</v>
      </c>
      <c r="D12" s="1" t="s">
        <v>447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448</v>
      </c>
      <c r="B13" s="1" t="s">
        <v>449</v>
      </c>
      <c r="C13" s="1" t="s">
        <v>450</v>
      </c>
      <c r="D13" s="1" t="s">
        <v>451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452</v>
      </c>
      <c r="B14" s="1" t="s">
        <v>453</v>
      </c>
      <c r="C14" s="1" t="s">
        <v>453</v>
      </c>
      <c r="D14" s="1" t="s">
        <v>453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454</v>
      </c>
      <c r="B15" s="1" t="s">
        <v>412</v>
      </c>
      <c r="C15" s="1" t="s">
        <v>412</v>
      </c>
      <c r="D15" s="1" t="s">
        <v>412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455</v>
      </c>
      <c r="B16" s="1" t="s">
        <v>412</v>
      </c>
      <c r="C16" s="1" t="s">
        <v>412</v>
      </c>
      <c r="D16" s="1" t="s">
        <v>412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456</v>
      </c>
      <c r="B17" s="1" t="s">
        <v>457</v>
      </c>
      <c r="C17" s="1" t="s">
        <v>458</v>
      </c>
      <c r="D17" s="1" t="s">
        <v>459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460</v>
      </c>
      <c r="B18" s="1" t="s">
        <v>412</v>
      </c>
      <c r="C18" s="1" t="s">
        <v>412</v>
      </c>
      <c r="D18" s="1" t="s">
        <v>412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461</v>
      </c>
      <c r="B19" s="1" t="s">
        <v>462</v>
      </c>
      <c r="C19" s="1" t="s">
        <v>463</v>
      </c>
      <c r="D19" s="1" t="s">
        <v>464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465</v>
      </c>
      <c r="B20" s="1" t="s">
        <v>466</v>
      </c>
      <c r="C20" s="1" t="s">
        <v>467</v>
      </c>
      <c r="D20" s="1" t="s">
        <v>468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469</v>
      </c>
      <c r="B21" s="1" t="s">
        <v>470</v>
      </c>
      <c r="C21" s="1" t="s">
        <v>471</v>
      </c>
      <c r="D21" s="1" t="s">
        <v>472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473</v>
      </c>
      <c r="B22" s="1" t="s">
        <v>474</v>
      </c>
      <c r="C22" s="1" t="s">
        <v>475</v>
      </c>
      <c r="D22" s="1" t="s">
        <v>476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477</v>
      </c>
      <c r="B23" s="1" t="s">
        <v>478</v>
      </c>
      <c r="C23" s="1" t="s">
        <v>479</v>
      </c>
      <c r="D23" s="1" t="s">
        <v>480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481</v>
      </c>
      <c r="B24" s="1" t="s">
        <v>482</v>
      </c>
      <c r="C24" s="1" t="s">
        <v>483</v>
      </c>
      <c r="D24" s="1" t="s">
        <v>484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485</v>
      </c>
      <c r="B25" s="1" t="s">
        <v>486</v>
      </c>
      <c r="C25" s="1" t="s">
        <v>487</v>
      </c>
      <c r="D25" s="1" t="s">
        <v>488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489</v>
      </c>
      <c r="B26" s="1" t="s">
        <v>490</v>
      </c>
      <c r="C26" s="1" t="s">
        <v>491</v>
      </c>
      <c r="D26" s="1" t="s">
        <v>492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493</v>
      </c>
      <c r="B2" s="1" t="s">
        <v>494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495</v>
      </c>
      <c r="B3" s="1" t="s">
        <v>496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497</v>
      </c>
      <c r="B4" s="1" t="s">
        <v>498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499</v>
      </c>
      <c r="B5" s="1" t="s">
        <v>500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501</v>
      </c>
      <c r="B6" s="1" t="s">
        <v>502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504</v>
      </c>
      <c r="B8" s="1" t="s">
        <v>505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506</v>
      </c>
      <c r="B9" s="4" t="s">
        <v>507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508</v>
      </c>
      <c r="B10" s="1" t="s">
        <v>509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510</v>
      </c>
      <c r="B11" s="1" t="s">
        <v>511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512</v>
      </c>
      <c r="B12" s="1" t="s">
        <v>509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513</v>
      </c>
      <c r="B13" s="1" t="s">
        <v>514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515</v>
      </c>
      <c r="B14" s="1" t="s">
        <v>516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517</v>
      </c>
      <c r="B15" s="1" t="s">
        <v>514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518</v>
      </c>
      <c r="B16" s="1" t="s">
        <v>519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520</v>
      </c>
      <c r="B17" s="1">
        <v>26.0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521</v>
      </c>
      <c r="B18" s="1" t="s">
        <v>522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523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524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525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526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527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528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531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532</v>
      </c>
      <c r="B28" s="1">
        <v>0.6272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533</v>
      </c>
      <c r="B29" s="1">
        <v>0.63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534</v>
      </c>
      <c r="B30" s="1">
        <v>0.5378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535</v>
      </c>
      <c r="B31" s="1">
        <v>0.65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536</v>
      </c>
      <c r="B32" s="1">
        <v>0.6272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537</v>
      </c>
      <c r="B33" s="1">
        <v>0.63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538</v>
      </c>
      <c r="B34" s="1">
        <v>0.5378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539</v>
      </c>
      <c r="B35" s="1">
        <v>0.65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540</v>
      </c>
      <c r="B36" s="1">
        <v>-0.299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541</v>
      </c>
      <c r="B37" s="1">
        <v>-10.626667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542</v>
      </c>
      <c r="B38" s="1">
        <v>879759.0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543</v>
      </c>
      <c r="B39" s="1">
        <v>879759.0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544</v>
      </c>
      <c r="B40" s="1">
        <v>268750.0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545</v>
      </c>
      <c r="B41" s="1">
        <v>586690.0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546</v>
      </c>
      <c r="B42" s="1">
        <v>586690.0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547</v>
      </c>
      <c r="B43" s="1">
        <v>0.601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548</v>
      </c>
      <c r="B44" s="1">
        <v>0.6708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551</v>
      </c>
      <c r="B47" s="1">
        <v>9.1146192E7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552</v>
      </c>
      <c r="B48" s="1">
        <v>0.5378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553</v>
      </c>
      <c r="B49" s="1">
        <v>1.99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554</v>
      </c>
      <c r="B50" s="1">
        <v>372.4357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555</v>
      </c>
      <c r="B51" s="1">
        <v>1.0082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556</v>
      </c>
      <c r="B52" s="1">
        <v>1.22165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557</v>
      </c>
      <c r="B53" s="1" t="s">
        <v>558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559</v>
      </c>
      <c r="B54" s="1">
        <v>1.76750656E8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560</v>
      </c>
      <c r="B55" s="1">
        <v>6.5015661E7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561</v>
      </c>
      <c r="B56" s="1">
        <v>1.42952E8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562</v>
      </c>
      <c r="B57" s="1">
        <v>3849275.0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563</v>
      </c>
      <c r="B58" s="1">
        <v>3725447.0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564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565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566</v>
      </c>
      <c r="B61" s="1">
        <v>0.029000001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567</v>
      </c>
      <c r="B62" s="1">
        <v>0.51142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568</v>
      </c>
      <c r="B63" s="1">
        <v>0.13595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569</v>
      </c>
      <c r="B64" s="1">
        <v>32.76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570</v>
      </c>
      <c r="B65" s="1">
        <v>0.0594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571</v>
      </c>
      <c r="B66" s="1">
        <v>1.42952E8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572</v>
      </c>
      <c r="B67" s="1">
        <v>0.111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573</v>
      </c>
      <c r="B68" s="1">
        <v>5.744144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574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575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576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577</v>
      </c>
      <c r="B72" s="1">
        <v>-9769387.0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578</v>
      </c>
      <c r="B73" s="1">
        <v>-0.08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579</v>
      </c>
      <c r="B74" s="1">
        <v>-0.06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580</v>
      </c>
      <c r="B75" s="1" t="s">
        <v>581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582</v>
      </c>
      <c r="B76" s="1">
        <v>1.1516256E9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583</v>
      </c>
      <c r="B77" s="1">
        <v>722.227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584</v>
      </c>
      <c r="B78" s="1">
        <v>-17.085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585</v>
      </c>
      <c r="B79" s="1">
        <v>-0.5114504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586</v>
      </c>
      <c r="B80" s="1">
        <v>0.22455823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587</v>
      </c>
      <c r="B81" s="1" t="s">
        <v>588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589</v>
      </c>
      <c r="B82" s="1" t="s">
        <v>590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591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592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593</v>
      </c>
      <c r="B85" s="1" t="s">
        <v>594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595</v>
      </c>
      <c r="B86" s="1" t="s">
        <v>594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596</v>
      </c>
      <c r="B87" s="1">
        <v>8.323398E8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597</v>
      </c>
      <c r="B88" s="1" t="s">
        <v>598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599</v>
      </c>
      <c r="B89" s="1" t="s">
        <v>600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601</v>
      </c>
      <c r="B90" s="1" t="s">
        <v>602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603</v>
      </c>
      <c r="B91" s="1" t="s">
        <v>604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605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606</v>
      </c>
      <c r="B93" s="1">
        <v>0.6376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607</v>
      </c>
      <c r="B94" s="1" t="s">
        <v>608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609</v>
      </c>
      <c r="B95" s="1">
        <v>5083482.0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610</v>
      </c>
      <c r="B96" s="1">
        <v>0.038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611</v>
      </c>
      <c r="B97" s="1">
        <v>-1.034531E7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612</v>
      </c>
      <c r="B98" s="1">
        <v>4.514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613</v>
      </c>
      <c r="B99" s="1">
        <v>5.733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614</v>
      </c>
      <c r="B100" s="1">
        <v>244730.0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615</v>
      </c>
      <c r="B101" s="1">
        <v>0.002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616</v>
      </c>
      <c r="B102" s="1">
        <v>-0.4114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617</v>
      </c>
      <c r="B103" s="1">
        <v>-0.65876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618</v>
      </c>
      <c r="B104" s="1">
        <v>-1502916.0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619</v>
      </c>
      <c r="B105" s="1">
        <v>-4619175.0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620</v>
      </c>
      <c r="B106" s="1">
        <v>-9091992.0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621</v>
      </c>
      <c r="B107" s="1">
        <v>-0.262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622</v>
      </c>
      <c r="B108" s="1">
        <v>-81.99397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623</v>
      </c>
      <c r="B109" s="1" t="s">
        <v>558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624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1.0</v>
      </c>
      <c r="D3" s="1">
        <v>-1.0</v>
      </c>
      <c r="E3" s="1">
        <v>-3.0</v>
      </c>
      <c r="F3" s="1">
        <v>-6.0</v>
      </c>
      <c r="G3" s="1">
        <f>IF(F3*FORECAST(G2,B3:F3,B2:F2)&gt;0,FORECAST(G2,B3:F3,B2:F2),F3)*$X$1</f>
        <v>-6.6</v>
      </c>
      <c r="H3" s="1">
        <f>IF(G3*FORECAST(H2,B3:G3,B2:G2)&gt;0,FORECAST(H2,B3:G3,B2:G2),G3)*$X$1</f>
        <v>-8.2</v>
      </c>
      <c r="I3" s="1">
        <f>IF(H3*FORECAST(I2,B3:H3,B2:H2)&gt;0,FORECAST(I2,B3:H3,B2:H2),H3)*$X$1</f>
        <v>-9.8</v>
      </c>
      <c r="J3" s="1">
        <f>IF(I3*FORECAST(J2,B3:I3,B2:I2)&gt;0,FORECAST(J2,B3:I3,B2:I2),I3)*$X$1</f>
        <v>-11.4</v>
      </c>
      <c r="K3" s="1">
        <f>IF(J3*FORECAST(K2,B3:J3,B2:J2)&gt;0,FORECAST(K2,B3:J3,B2:J2),J3)*$X$1</f>
        <v>-13</v>
      </c>
      <c r="L3" s="1">
        <f>IF(K3*FORECAST(L2,B3:K3,B2:K2)&gt;0,FORECAST(L2,B3:K3,B2:K2),K3)*$X$1</f>
        <v>-14.6</v>
      </c>
      <c r="M3" s="1">
        <f>IF(L3*FORECAST(M2,B3:L3,B2:L2)&gt;0,FORECAST(M2,B3:L3,B2:L2),L3)*$X$1</f>
        <v>-16.2</v>
      </c>
      <c r="N3" s="5">
        <f>IF(M3*FORECAST(N2,B3:M3,B2:M2)&gt;0,FORECAST(N2,B3:M3,B2:M2),M3)*$X$1</f>
        <v>-17.8</v>
      </c>
      <c r="O3" s="5">
        <f>IF(N3*FORECAST(O2,B3:N3,B2:N2)&gt;0,FORECAST(O2,B3:N3,B2:N2),N3)*$X$1</f>
        <v>-19.4</v>
      </c>
      <c r="P3" s="5">
        <f>IF(O3*FORECAST(P2,B3:O3,B2:O2)&gt;0,FORECAST(P2,B3:O3,B2:O2),O3)*$X$1</f>
        <v>-21</v>
      </c>
      <c r="Q3" s="5">
        <f>IF(P3*FORECAST(Q2,B3:P3,B2:P2)&gt;0,FORECAST(Q2,B3:P3,B2:P2),P3)*$X$1</f>
        <v>-22.6</v>
      </c>
      <c r="R3" s="5">
        <f>IF(Q3*FORECAST(R2,B3:Q3,B2:Q2)&gt;0,FORECAST(R2,B3:Q3,B2:Q2),Q3)*$X$1</f>
        <v>-24.2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0.0</v>
      </c>
      <c r="C4" s="1">
        <v>-5.0</v>
      </c>
      <c r="D4" s="1">
        <v>-11.0</v>
      </c>
      <c r="E4" s="1">
        <v>-5.0</v>
      </c>
      <c r="F4" s="1">
        <v>-10.0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625</v>
      </c>
      <c r="B5" s="1">
        <v>0.0</v>
      </c>
      <c r="C5" s="1">
        <v>0.0</v>
      </c>
      <c r="D5" s="1">
        <v>94.0</v>
      </c>
      <c r="E5" s="1">
        <v>127.0</v>
      </c>
      <c r="F5" s="1">
        <v>130.0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626</v>
      </c>
      <c r="L7" s="1">
        <f>IF(R3*FORECAST(R2,B3:R3,B2:R2)&gt;0,FORECAST(R2,B3:R3,B2:R2),Q3)*$X$1 * (1+0.02)/(0.0846-0.02)</f>
        <v>-382.1052632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627</v>
      </c>
      <c r="L8" s="6">
        <f t="array" ref="L8">NPV(0.0846,H3:R3)</f>
        <v>-104.1607653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628</v>
      </c>
      <c r="L9" s="6">
        <f t="array" ref="L9">NPV(0.0846,H16:R16)</f>
        <v>-156.3930389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629</v>
      </c>
      <c r="L10" s="6">
        <f>L8 + L9</f>
        <v>-260.5538043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630</v>
      </c>
      <c r="L12" s="6">
        <f>L10 - L11</f>
        <v>-250.5538043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631</v>
      </c>
      <c r="L13" s="1">
        <v>130.0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-1.927336956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-382.1052632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4.0</v>
      </c>
      <c r="D3" s="1">
        <v>-3.0</v>
      </c>
      <c r="E3" s="1">
        <v>-4.0</v>
      </c>
      <c r="F3" s="1">
        <v>-8.0</v>
      </c>
      <c r="G3" s="1">
        <f>IF(F3*FORECAST(G2,B3:F3,B2:F2)&gt;0,FORECAST(G2,B3:F3,B2:F2),F3)*$X$1</f>
        <v>-9</v>
      </c>
      <c r="H3" s="1">
        <f>IF(G3*FORECAST(H2,B3:G3,B2:G2)&gt;0,FORECAST(H2,B3:G3,B2:G2),G3)*$X$1</f>
        <v>-11.2</v>
      </c>
      <c r="I3" s="1">
        <f>IF(H3*FORECAST(I2,B3:H3,B2:H2)&gt;0,FORECAST(I2,B3:H3,B2:H2),H3)*$X$1</f>
        <v>-13.4</v>
      </c>
      <c r="J3" s="1">
        <f>IF(I3*FORECAST(J2,B3:I3,B2:I2)&gt;0,FORECAST(J2,B3:I3,B2:I2),I3)*$X$1</f>
        <v>-15.6</v>
      </c>
      <c r="K3" s="1">
        <f>IF(J3*FORECAST(K2,B3:J3,B2:J2)&gt;0,FORECAST(K2,B3:J3,B2:J2),J3)*$X$1</f>
        <v>-17.8</v>
      </c>
      <c r="L3" s="1">
        <f>IF(K3*FORECAST(L2,B3:K3,B2:K2)&gt;0,FORECAST(L2,B3:K3,B2:K2),K3)*$X$1</f>
        <v>-20</v>
      </c>
      <c r="M3" s="1">
        <f>IF(L3*FORECAST(M2,B3:L3,B2:L2)&gt;0,FORECAST(M2,B3:L3,B2:L2),L3)*$X$1</f>
        <v>-22.2</v>
      </c>
      <c r="N3" s="5">
        <f>IF(M3*FORECAST(N2,B3:M3,B2:M2)&gt;0,FORECAST(N2,B3:M3,B2:M2),M3)*$X$1</f>
        <v>-24.4</v>
      </c>
      <c r="O3" s="5">
        <f>IF(N3*FORECAST(O2,B3:N3,B2:N2)&gt;0,FORECAST(O2,B3:N3,B2:N2),N3)*$X$1</f>
        <v>-26.6</v>
      </c>
      <c r="P3" s="5">
        <f>IF(O3*FORECAST(P2,B3:O3,B2:O2)&gt;0,FORECAST(P2,B3:O3,B2:O2),O3)*$X$1</f>
        <v>-28.8</v>
      </c>
      <c r="Q3" s="5">
        <f>IF(P3*FORECAST(Q2,B3:P3,B2:P2)&gt;0,FORECAST(Q2,B3:P3,B2:P2),P3)*$X$1</f>
        <v>-31</v>
      </c>
      <c r="R3" s="5">
        <f>IF(Q3*FORECAST(R2,B3:Q3,B2:Q2)&gt;0,FORECAST(R2,B3:Q3,B2:Q2),Q3)*$X$1</f>
        <v>-33.2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0.0</v>
      </c>
      <c r="C4" s="1">
        <v>-5.0</v>
      </c>
      <c r="D4" s="1">
        <v>-11.0</v>
      </c>
      <c r="E4" s="1">
        <v>-5.0</v>
      </c>
      <c r="F4" s="1">
        <v>-10.0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625</v>
      </c>
      <c r="B5" s="1">
        <v>0.0</v>
      </c>
      <c r="C5" s="1">
        <v>0.0</v>
      </c>
      <c r="D5" s="1">
        <v>94.0</v>
      </c>
      <c r="E5" s="1">
        <v>127.0</v>
      </c>
      <c r="F5" s="1">
        <v>130.0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626</v>
      </c>
      <c r="L7" s="1">
        <f>IF(R3*FORECAST(R2,B3:R3,B2:R2)&gt;0,FORECAST(R2,B3:R3,B2:R2),Q3)*$X$1 * (1+0.02)/(0.0846-0.02)</f>
        <v>-524.2105263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627</v>
      </c>
      <c r="L8" s="6">
        <f t="array" ref="L8">NPV(0.0846,H3:R3)</f>
        <v>-142.697376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628</v>
      </c>
      <c r="L9" s="6">
        <f t="array" ref="L9">NPV(0.0846,H16:R16)</f>
        <v>-214.5557394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629</v>
      </c>
      <c r="L10" s="6">
        <f>L8 + L9</f>
        <v>-357.2531153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630</v>
      </c>
      <c r="L12" s="6">
        <f>L10 - L11</f>
        <v>-347.2531153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631</v>
      </c>
      <c r="L13" s="1">
        <v>130.0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-2.67117781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(1+0.02)/(0.0846-0.02)</f>
        <v>-524.2105263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