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<sst xmlns="http://schemas.openxmlformats.org/spreadsheetml/2006/main" count="1866" uniqueCount="1635">
  <si>
    <t>ticker</t>
  </si>
  <si>
    <t>SBAC</t>
  </si>
  <si>
    <t>nombre</t>
  </si>
  <si>
    <t>SBA COMMUNICATIONS CORPOR</t>
  </si>
  <si>
    <t>empresa</t>
  </si>
  <si>
    <t>Specialized REITs</t>
  </si>
  <si>
    <t>Open</t>
  </si>
  <si>
    <t>Target Price</t>
  </si>
  <si>
    <t>Upside</t>
  </si>
  <si>
    <t>59.72%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</si>
  <si>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</si>
  <si>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</si>
  <si>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</si>
  <si>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</si>
  <si>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</si>
  <si>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</si>
  <si>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</si>
  <si>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-7.13%</t>
  </si>
  <si>
    <t>Total Assets Growth</t>
  </si>
  <si>
    <t>5.95%</t>
  </si>
  <si>
    <t>Net Property, Plant and Equipment Growth</t>
  </si>
  <si>
    <t>-0.72%</t>
  </si>
  <si>
    <t>EBITDA Growth</t>
  </si>
  <si>
    <t>45.15%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</si>
  <si>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</si>
  <si>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</si>
  <si>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</si>
  <si>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</si>
  <si>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</si>
  <si>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</si>
  <si>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Investments - (CF)</t>
  </si>
  <si>
    <t>Total Asset Writedown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</si>
  <si>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</si>
  <si>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</si>
  <si>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</si>
  <si>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</si>
  <si>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</si>
  <si>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</si>
  <si>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</si>
  <si>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</si>
  <si>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Net Sale / Acquisition of Real Estate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</si>
  <si>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</si>
  <si>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</si>
  <si>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</si>
  <si>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</si>
  <si>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</si>
  <si>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</si>
  <si>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</si>
  <si>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</si>
  <si>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</si>
  <si>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</si>
  <si>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</si>
  <si>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</si>
  <si>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</si>
  <si>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</si>
  <si>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</si>
  <si>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</si>
  <si>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</si>
  <si>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</si>
  <si>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</si>
  <si>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</si>
  <si>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</si>
  <si>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</si>
  <si>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</si>
  <si>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</si>
  <si>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</si>
  <si>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</si>
  <si>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</si>
  <si>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</si>
  <si>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</si>
  <si>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</si>
  <si>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Other Intangibles, Total</t>
  </si>
  <si>
    <t>Notes Receivable (Collected)</t>
  </si>
  <si>
    <t>Deferred Tax Assets Current</t>
  </si>
  <si>
    <t>Restricted Cash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</si>
  <si>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</si>
  <si>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</si>
  <si>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</si>
  <si>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</si>
  <si>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</si>
  <si>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</si>
  <si>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</si>
  <si>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</si>
  <si>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</si>
  <si>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</si>
  <si>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</si>
  <si>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</si>
  <si>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Unearned Revenue, Current</t>
  </si>
  <si>
    <t>Deferred Tax Liability Current</t>
  </si>
  <si>
    <t>Other Current Liabilities - (Brok / FS / Ins. / REIT Template)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</si>
  <si>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</si>
  <si>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</si>
  <si>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</si>
  <si>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</si>
  <si>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</si>
  <si>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</si>
  <si>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</si>
  <si>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</si>
  <si>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</si>
  <si>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</si>
  <si>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</si>
  <si>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</si>
  <si>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</si>
  <si>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</si>
  <si>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-5.12</t>
  </si>
  <si>
    <t>-13.57</t>
  </si>
  <si>
    <t>-16.49</t>
  </si>
  <si>
    <t>-22.32</t>
  </si>
  <si>
    <t>-30.03</t>
  </si>
  <si>
    <t>-32.81</t>
  </si>
  <si>
    <t>-43.93</t>
  </si>
  <si>
    <t>-48.49</t>
  </si>
  <si>
    <t>-48.86</t>
  </si>
  <si>
    <t>-47.86</t>
  </si>
  <si>
    <t>Tangible Book Value</t>
  </si>
  <si>
    <t>Tangible Book Value Per Share</t>
  </si>
  <si>
    <t>-37.56</t>
  </si>
  <si>
    <t>-43.28</t>
  </si>
  <si>
    <t>-46.72</t>
  </si>
  <si>
    <t>-53.22</t>
  </si>
  <si>
    <t>-59.66</t>
  </si>
  <si>
    <t>-65.25</t>
  </si>
  <si>
    <t>-72.67</t>
  </si>
  <si>
    <t>-74.22</t>
  </si>
  <si>
    <t>-74.56</t>
  </si>
  <si>
    <t>-70.58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</si>
  <si>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</si>
  <si>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</si>
  <si>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</si>
  <si>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</si>
  <si>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</si>
  <si>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</si>
  <si>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Machinery, Total</t>
  </si>
  <si>
    <t>Full Time Employees</t>
  </si>
  <si>
    <t>Accumulated Allowance for Doubtful Accounts (Supple)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</si>
  <si>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</si>
  <si>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</si>
  <si>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</si>
  <si>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</si>
  <si>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</si>
  <si>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</si>
  <si>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</si>
  <si>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</si>
  <si>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</si>
  <si>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</si>
  <si>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</si>
  <si>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</si>
  <si>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</si>
  <si>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</si>
  <si>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</si>
  <si>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</si>
  <si>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</si>
  <si>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</si>
  <si>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</si>
  <si>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</si>
  <si>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</si>
  <si>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</si>
  <si>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</si>
  <si>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</si>
  <si>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</si>
  <si>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</si>
  <si>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</si>
  <si>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</si>
  <si>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</si>
  <si>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-0.19</t>
  </si>
  <si>
    <t>-1.37</t>
  </si>
  <si>
    <t>0.61</t>
  </si>
  <si>
    <t>0.86</t>
  </si>
  <si>
    <t>0.41</t>
  </si>
  <si>
    <t>1.3</t>
  </si>
  <si>
    <t>0.22</t>
  </si>
  <si>
    <t>2.17</t>
  </si>
  <si>
    <t>4.27</t>
  </si>
  <si>
    <t>4.64</t>
  </si>
  <si>
    <t>Basic EPS - Continuing Operations</t>
  </si>
  <si>
    <t>Basic Weighted Average Shares Outstanding</t>
  </si>
  <si>
    <t>Net EPS - Diluted</t>
  </si>
  <si>
    <t>1.28</t>
  </si>
  <si>
    <t>0.21</t>
  </si>
  <si>
    <t>2.14</t>
  </si>
  <si>
    <t>4.22</t>
  </si>
  <si>
    <t>4.61</t>
  </si>
  <si>
    <t>Diluted EPS - Continuing Operations</t>
  </si>
  <si>
    <t>Diluted Weighted Average Shares Outstanding</t>
  </si>
  <si>
    <t>Normalized Basic EPS</t>
  </si>
  <si>
    <t>0.02</t>
  </si>
  <si>
    <t>-0.53</t>
  </si>
  <si>
    <t>0.94</t>
  </si>
  <si>
    <t>0.79</t>
  </si>
  <si>
    <t>0.5</t>
  </si>
  <si>
    <t>1.2</t>
  </si>
  <si>
    <t>0.23</t>
  </si>
  <si>
    <t>1.85</t>
  </si>
  <si>
    <t>3.31</t>
  </si>
  <si>
    <t>4.13</t>
  </si>
  <si>
    <t>Normalized Diluted EPS</t>
  </si>
  <si>
    <t>0.93</t>
  </si>
  <si>
    <t>0.78</t>
  </si>
  <si>
    <t>0.49</t>
  </si>
  <si>
    <t>1.18</t>
  </si>
  <si>
    <t>1.82</t>
  </si>
  <si>
    <t>3.27</t>
  </si>
  <si>
    <t>4.1</t>
  </si>
  <si>
    <t>Dividend Per Share</t>
  </si>
  <si>
    <t>1.98</t>
  </si>
  <si>
    <t>2.32</t>
  </si>
  <si>
    <t>2.84</t>
  </si>
  <si>
    <t>3.4</t>
  </si>
  <si>
    <t>Payout Ratio</t>
  </si>
  <si>
    <t>56.73</t>
  </si>
  <si>
    <t>861.64</t>
  </si>
  <si>
    <t>106.71</t>
  </si>
  <si>
    <t>66.48</t>
  </si>
  <si>
    <t>73.72</t>
  </si>
  <si>
    <t>EBITDA</t>
  </si>
  <si>
    <t>EBITA</t>
  </si>
  <si>
    <t>EBIT</t>
  </si>
  <si>
    <t>EBITDAR</t>
  </si>
  <si>
    <t>Total Revenues (As Reported)</t>
  </si>
  <si>
    <t>Effective Tax Rate - (Ratio)</t>
  </si>
  <si>
    <t>-55.14</t>
  </si>
  <si>
    <t>-5.44</t>
  </si>
  <si>
    <t>12.67</t>
  </si>
  <si>
    <t>11.32</t>
  </si>
  <si>
    <t>8.19</t>
  </si>
  <si>
    <t>21.19</t>
  </si>
  <si>
    <t>235.48</t>
  </si>
  <si>
    <t>5.92</t>
  </si>
  <si>
    <t>12.56</t>
  </si>
  <si>
    <t>9.31</t>
  </si>
  <si>
    <t>Current Domestic Taxes</t>
  </si>
  <si>
    <t>Current Foreign Taxes</t>
  </si>
  <si>
    <t>Total Current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</si>
  <si>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</si>
  <si>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</si>
  <si>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</si>
  <si>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</si>
  <si>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</si>
  <si>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</si>
  <si>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</si>
  <si>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</si>
  <si>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</si>
  <si>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</si>
  <si>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</si>
  <si>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</si>
  <si>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</si>
  <si>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3.08</t>
  </si>
  <si>
    <t>3.34</t>
  </si>
  <si>
    <t>3.7</t>
  </si>
  <si>
    <t>4.18</t>
  </si>
  <si>
    <t>4.9</t>
  </si>
  <si>
    <t>4.52</t>
  </si>
  <si>
    <t>4.44</t>
  </si>
  <si>
    <t>5.36</t>
  </si>
  <si>
    <t>5.94</t>
  </si>
  <si>
    <t>6.47</t>
  </si>
  <si>
    <t>Return on Total Capital</t>
  </si>
  <si>
    <t>3.35</t>
  </si>
  <si>
    <t>3.63</t>
  </si>
  <si>
    <t>4.01</t>
  </si>
  <si>
    <t>4.55</t>
  </si>
  <si>
    <t>4.83</t>
  </si>
  <si>
    <t>4.69</t>
  </si>
  <si>
    <t>5.69</t>
  </si>
  <si>
    <t>6.31</t>
  </si>
  <si>
    <t>6.98</t>
  </si>
  <si>
    <t>Return On Equity %</t>
  </si>
  <si>
    <t>15.99</t>
  </si>
  <si>
    <t>14.84</t>
  </si>
  <si>
    <t>-4.12</t>
  </si>
  <si>
    <t>-4.51</t>
  </si>
  <si>
    <t>-1.59</t>
  </si>
  <si>
    <t>-4.19</t>
  </si>
  <si>
    <t>-0.57</t>
  </si>
  <si>
    <t>-4.72</t>
  </si>
  <si>
    <t>-8.75</t>
  </si>
  <si>
    <t>-9.58</t>
  </si>
  <si>
    <t>Return on Common Equity</t>
  </si>
  <si>
    <t>-4.17</t>
  </si>
  <si>
    <t>-4.7</t>
  </si>
  <si>
    <t>-8.74</t>
  </si>
  <si>
    <t>-9.61</t>
  </si>
  <si>
    <t>Margin Analysis</t>
  </si>
  <si>
    <t>Gross Profit Margin %</t>
  </si>
  <si>
    <t>71.43</t>
  </si>
  <si>
    <t>72.15</t>
  </si>
  <si>
    <t>73.42</t>
  </si>
  <si>
    <t>73.45</t>
  </si>
  <si>
    <t>74.29</t>
  </si>
  <si>
    <t>74.77</t>
  </si>
  <si>
    <t>76.33</t>
  </si>
  <si>
    <t>75.18</t>
  </si>
  <si>
    <t>73.59</t>
  </si>
  <si>
    <t>76.61</t>
  </si>
  <si>
    <t>SG&amp;A Margin</t>
  </si>
  <si>
    <t>6.67</t>
  </si>
  <si>
    <t>6.91</t>
  </si>
  <si>
    <t>7.67</t>
  </si>
  <si>
    <t>7.52</t>
  </si>
  <si>
    <t>7.6</t>
  </si>
  <si>
    <t>9.52</t>
  </si>
  <si>
    <t>9.28</t>
  </si>
  <si>
    <t>9.49</t>
  </si>
  <si>
    <t>9.86</t>
  </si>
  <si>
    <t>9.85</t>
  </si>
  <si>
    <t>EBITDA Margin %</t>
  </si>
  <si>
    <t>64.66</t>
  </si>
  <si>
    <t>65.14</t>
  </si>
  <si>
    <t>65.66</t>
  </si>
  <si>
    <t>65.63</t>
  </si>
  <si>
    <t>66.54</t>
  </si>
  <si>
    <t>65.05</t>
  </si>
  <si>
    <t>66.95</t>
  </si>
  <si>
    <t>65.57</t>
  </si>
  <si>
    <t>63.64</t>
  </si>
  <si>
    <t>66.07</t>
  </si>
  <si>
    <t>EBITA Margin %</t>
  </si>
  <si>
    <t>45.79</t>
  </si>
  <si>
    <t>47.04</t>
  </si>
  <si>
    <t>49.25</t>
  </si>
  <si>
    <t>50.68</t>
  </si>
  <si>
    <t>52.09</t>
  </si>
  <si>
    <t>51.06</t>
  </si>
  <si>
    <t>53.15</t>
  </si>
  <si>
    <t>53.08</t>
  </si>
  <si>
    <t>52.18</t>
  </si>
  <si>
    <t>54.29</t>
  </si>
  <si>
    <t>EBIT Margin %</t>
  </si>
  <si>
    <t>23.6</t>
  </si>
  <si>
    <t>24.85</t>
  </si>
  <si>
    <t>26.58</t>
  </si>
  <si>
    <t>28.41</t>
  </si>
  <si>
    <t>30.51</t>
  </si>
  <si>
    <t>30.45</t>
  </si>
  <si>
    <t>32.29</t>
  </si>
  <si>
    <t>35.24</t>
  </si>
  <si>
    <t>36.77</t>
  </si>
  <si>
    <t>39.65</t>
  </si>
  <si>
    <t>Income From Continuing Operations Margin %</t>
  </si>
  <si>
    <t>-10.72</t>
  </si>
  <si>
    <t>4.67</t>
  </si>
  <si>
    <t>2.54</t>
  </si>
  <si>
    <t>7.31</t>
  </si>
  <si>
    <t>1.15</t>
  </si>
  <si>
    <t>10.29</t>
  </si>
  <si>
    <t>17.46</t>
  </si>
  <si>
    <t>18.34</t>
  </si>
  <si>
    <t>Net Income Margin %</t>
  </si>
  <si>
    <t>7.3</t>
  </si>
  <si>
    <t>1.16</t>
  </si>
  <si>
    <t>17.52</t>
  </si>
  <si>
    <t>18.51</t>
  </si>
  <si>
    <t>Net Avail. For Common Margin %</t>
  </si>
  <si>
    <t>Normalized Net Income Margin</t>
  </si>
  <si>
    <t>0.16</t>
  </si>
  <si>
    <t>7.15</t>
  </si>
  <si>
    <t>5.47</t>
  </si>
  <si>
    <t>3.06</t>
  </si>
  <si>
    <t>6.73</t>
  </si>
  <si>
    <t>1.22</t>
  </si>
  <si>
    <t>8.75</t>
  </si>
  <si>
    <t>13.57</t>
  </si>
  <si>
    <t>16.47</t>
  </si>
  <si>
    <t>Levered Free Cash Flow Margin</t>
  </si>
  <si>
    <t>-72.34</t>
  </si>
  <si>
    <t>4.58</t>
  </si>
  <si>
    <t>23.07</t>
  </si>
  <si>
    <t>14.62</t>
  </si>
  <si>
    <t>13.38</t>
  </si>
  <si>
    <t>3.85</t>
  </si>
  <si>
    <t>38.42</t>
  </si>
  <si>
    <t>24.18</t>
  </si>
  <si>
    <t>16.37</t>
  </si>
  <si>
    <t>36.59</t>
  </si>
  <si>
    <t>Unlevered Free Cash Flow Margin</t>
  </si>
  <si>
    <t>-59.68</t>
  </si>
  <si>
    <t>16.5</t>
  </si>
  <si>
    <t>35.26</t>
  </si>
  <si>
    <t>25.96</t>
  </si>
  <si>
    <t>25.67</t>
  </si>
  <si>
    <t>15.74</t>
  </si>
  <si>
    <t>49.85</t>
  </si>
  <si>
    <t>34.69</t>
  </si>
  <si>
    <t>25.58</t>
  </si>
  <si>
    <t>46.36</t>
  </si>
  <si>
    <t>Asset Turnover</t>
  </si>
  <si>
    <t>0.24</t>
  </si>
  <si>
    <t>0.26</t>
  </si>
  <si>
    <t>Fixed Assets Turnover</t>
  </si>
  <si>
    <t>0.57</t>
  </si>
  <si>
    <t>0.59</t>
  </si>
  <si>
    <t>0.62</t>
  </si>
  <si>
    <t>0.67</t>
  </si>
  <si>
    <t>0.4</t>
  </si>
  <si>
    <t>0.43</t>
  </si>
  <si>
    <t>0.42</t>
  </si>
  <si>
    <t>Receivables Turnover (Average Receivables)</t>
  </si>
  <si>
    <t>11.65</t>
  </si>
  <si>
    <t>12.62</t>
  </si>
  <si>
    <t>16.21</t>
  </si>
  <si>
    <t>16.43</t>
  </si>
  <si>
    <t>14.33</t>
  </si>
  <si>
    <t>12.69</t>
  </si>
  <si>
    <t>11.27</t>
  </si>
  <si>
    <t>10.87</t>
  </si>
  <si>
    <t>Short Term Liquidity</t>
  </si>
  <si>
    <t>Current Ratio</t>
  </si>
  <si>
    <t>0.97</t>
  </si>
  <si>
    <t>1.07</t>
  </si>
  <si>
    <t>0.37</t>
  </si>
  <si>
    <t>0.31</t>
  </si>
  <si>
    <t>0.32</t>
  </si>
  <si>
    <t>0.77</t>
  </si>
  <si>
    <t>0.69</t>
  </si>
  <si>
    <t>0.35</t>
  </si>
  <si>
    <t>Quick Ratio</t>
  </si>
  <si>
    <t>0.52</t>
  </si>
  <si>
    <t>0.8</t>
  </si>
  <si>
    <t>0.27</t>
  </si>
  <si>
    <t>0.63</t>
  </si>
  <si>
    <t>0.25</t>
  </si>
  <si>
    <t>0.68</t>
  </si>
  <si>
    <t>0.84</t>
  </si>
  <si>
    <t>0.3</t>
  </si>
  <si>
    <t>Operating Cash Flow to Current Liabilities</t>
  </si>
  <si>
    <t>2.03</t>
  </si>
  <si>
    <t>2.7</t>
  </si>
  <si>
    <t>0.85</t>
  </si>
  <si>
    <t>2.93</t>
  </si>
  <si>
    <t>0.71</t>
  </si>
  <si>
    <t>1.83</t>
  </si>
  <si>
    <t>1.93</t>
  </si>
  <si>
    <t>1.13</t>
  </si>
  <si>
    <t>Days Sales Outstanding (Average Receivables)</t>
  </si>
  <si>
    <t>31.34</t>
  </si>
  <si>
    <t>28.92</t>
  </si>
  <si>
    <t>22.57</t>
  </si>
  <si>
    <t>22.21</t>
  </si>
  <si>
    <t>25.47</t>
  </si>
  <si>
    <t>28.76</t>
  </si>
  <si>
    <t>25.03</t>
  </si>
  <si>
    <t>22.52</t>
  </si>
  <si>
    <t>32.39</t>
  </si>
  <si>
    <t>33.57</t>
  </si>
  <si>
    <t>Average Days Payable Outstanding</t>
  </si>
  <si>
    <t>28.09</t>
  </si>
  <si>
    <t>27.98</t>
  </si>
  <si>
    <t>23.37</t>
  </si>
  <si>
    <t>24.53</t>
  </si>
  <si>
    <t>25.73</t>
  </si>
  <si>
    <t>23.75</t>
  </si>
  <si>
    <t>52.63</t>
  </si>
  <si>
    <t>45.87</t>
  </si>
  <si>
    <t>22.43</t>
  </si>
  <si>
    <t>26.94</t>
  </si>
  <si>
    <t>Long Term Solvency</t>
  </si>
  <si>
    <t>Total Debt/Equity</t>
  </si>
  <si>
    <t>-500.68</t>
  </si>
  <si>
    <t>-439.84</t>
  </si>
  <si>
    <t>-358.23</t>
  </si>
  <si>
    <t>-294.37</t>
  </si>
  <si>
    <t>-354.73</t>
  </si>
  <si>
    <t>-279.18</t>
  </si>
  <si>
    <t>-275.77</t>
  </si>
  <si>
    <t>-289.27</t>
  </si>
  <si>
    <t>-281.62</t>
  </si>
  <si>
    <t>Total Debt / Total Capital</t>
  </si>
  <si>
    <t>109.17</t>
  </si>
  <si>
    <t>124.96</t>
  </si>
  <si>
    <t>129.43</t>
  </si>
  <si>
    <t>138.73</t>
  </si>
  <si>
    <t>151.45</t>
  </si>
  <si>
    <t>139.26</t>
  </si>
  <si>
    <t>155.81</t>
  </si>
  <si>
    <t>156.89</t>
  </si>
  <si>
    <t>152.83</t>
  </si>
  <si>
    <t>155.06</t>
  </si>
  <si>
    <t>LT Debt/Equity</t>
  </si>
  <si>
    <t>-499.51</t>
  </si>
  <si>
    <t>-408.33</t>
  </si>
  <si>
    <t>-357.46</t>
  </si>
  <si>
    <t>-266.45</t>
  </si>
  <si>
    <t>-333.67</t>
  </si>
  <si>
    <t>-273.77</t>
  </si>
  <si>
    <t>-270.79</t>
  </si>
  <si>
    <t>-283.81</t>
  </si>
  <si>
    <t>-263.77</t>
  </si>
  <si>
    <t>Long-Term Debt / Total Capital</t>
  </si>
  <si>
    <t>108.7</t>
  </si>
  <si>
    <t>124.66</t>
  </si>
  <si>
    <t>120.15</t>
  </si>
  <si>
    <t>138.43</t>
  </si>
  <si>
    <t>137.09</t>
  </si>
  <si>
    <t>130.99</t>
  </si>
  <si>
    <t>152.79</t>
  </si>
  <si>
    <t>154.06</t>
  </si>
  <si>
    <t>149.95</t>
  </si>
  <si>
    <t>145.23</t>
  </si>
  <si>
    <t>Total Liabilities / Total Assets</t>
  </si>
  <si>
    <t>108.43</t>
  </si>
  <si>
    <t>123.05</t>
  </si>
  <si>
    <t>127.12</t>
  </si>
  <si>
    <t>135.51</t>
  </si>
  <si>
    <t>146.81</t>
  </si>
  <si>
    <t>137.41</t>
  </si>
  <si>
    <t>152.51</t>
  </si>
  <si>
    <t>153.73</t>
  </si>
  <si>
    <t>149.55</t>
  </si>
  <si>
    <t>150.46</t>
  </si>
  <si>
    <t>EBIT / Interest Expense</t>
  </si>
  <si>
    <t>1.19</t>
  </si>
  <si>
    <t>1.23</t>
  </si>
  <si>
    <t>1.41</t>
  </si>
  <si>
    <t>1.43</t>
  </si>
  <si>
    <t>1.48</t>
  </si>
  <si>
    <t>1.63</t>
  </si>
  <si>
    <t>1.94</t>
  </si>
  <si>
    <t>2.31</t>
  </si>
  <si>
    <t>2.36</t>
  </si>
  <si>
    <t>EBITDA / Interest Expense</t>
  </si>
  <si>
    <t>3.11</t>
  </si>
  <si>
    <t>3.04</t>
  </si>
  <si>
    <t>3.25</t>
  </si>
  <si>
    <t>3.89</t>
  </si>
  <si>
    <t>4.11</t>
  </si>
  <si>
    <t>4.35</t>
  </si>
  <si>
    <t>4.8</t>
  </si>
  <si>
    <t>4.7</t>
  </si>
  <si>
    <t>(EBITDA - Capex) / Interest Expense</t>
  </si>
  <si>
    <t>-2.27</t>
  </si>
  <si>
    <t>2.04</t>
  </si>
  <si>
    <t>1.7</t>
  </si>
  <si>
    <t>1.72</t>
  </si>
  <si>
    <t>3.36</t>
  </si>
  <si>
    <t>3.37</t>
  </si>
  <si>
    <t>3.12</t>
  </si>
  <si>
    <t>Total Debt / EBITDA</t>
  </si>
  <si>
    <t>7.96</t>
  </si>
  <si>
    <t>8.21</t>
  </si>
  <si>
    <t>8.01</t>
  </si>
  <si>
    <t>8.02</t>
  </si>
  <si>
    <t>7.91</t>
  </si>
  <si>
    <t>7.54</t>
  </si>
  <si>
    <t>6.74</t>
  </si>
  <si>
    <t>Net Debt / EBITDA</t>
  </si>
  <si>
    <t>7.92</t>
  </si>
  <si>
    <t>7.89</t>
  </si>
  <si>
    <t>8.05</t>
  </si>
  <si>
    <t>8.15</t>
  </si>
  <si>
    <t>7.95</t>
  </si>
  <si>
    <t>7.73</t>
  </si>
  <si>
    <t>7.76</t>
  </si>
  <si>
    <t>7.47</t>
  </si>
  <si>
    <t>6.64</t>
  </si>
  <si>
    <t>Total Debt / (EBITDA - Capex)</t>
  </si>
  <si>
    <t>-10.29</t>
  </si>
  <si>
    <t>12.23</t>
  </si>
  <si>
    <t>15.68</t>
  </si>
  <si>
    <t>14.51</t>
  </si>
  <si>
    <t>17.04</t>
  </si>
  <si>
    <t>9.67</t>
  </si>
  <si>
    <t>10.26</t>
  </si>
  <si>
    <t>11.59</t>
  </si>
  <si>
    <t>Net Debt / (EBITDA - Capex)</t>
  </si>
  <si>
    <t>-10.24</t>
  </si>
  <si>
    <t>25.32</t>
  </si>
  <si>
    <t>12.03</t>
  </si>
  <si>
    <t>15.56</t>
  </si>
  <si>
    <t>14.3</t>
  </si>
  <si>
    <t>16.9</t>
  </si>
  <si>
    <t>9.45</t>
  </si>
  <si>
    <t>11.48</t>
  </si>
  <si>
    <t>7.8</t>
  </si>
  <si>
    <t>Growth Over Prior Year</t>
  </si>
  <si>
    <t>Total Revenues, 1 Yr. Growth %</t>
  </si>
  <si>
    <t>17.02</t>
  </si>
  <si>
    <t>-0.33</t>
  </si>
  <si>
    <t>5.79</t>
  </si>
  <si>
    <t>7.99</t>
  </si>
  <si>
    <t>7.98</t>
  </si>
  <si>
    <t>10.83</t>
  </si>
  <si>
    <t>14.06</t>
  </si>
  <si>
    <t>2.97</t>
  </si>
  <si>
    <t>Gross Profit, 1 Yr. Growth %</t>
  </si>
  <si>
    <t>24.31</t>
  </si>
  <si>
    <t>8.39</t>
  </si>
  <si>
    <t>5.83</t>
  </si>
  <si>
    <t>9.22</t>
  </si>
  <si>
    <t>8.69</t>
  </si>
  <si>
    <t>5.55</t>
  </si>
  <si>
    <t>9.16</t>
  </si>
  <si>
    <t>7.19</t>
  </si>
  <si>
    <t>EBITDA, 1 Yr. Growth %</t>
  </si>
  <si>
    <t>24.68</t>
  </si>
  <si>
    <t>8.09</t>
  </si>
  <si>
    <t>0.47</t>
  </si>
  <si>
    <t>6.2</t>
  </si>
  <si>
    <t>5.57</t>
  </si>
  <si>
    <t>6.42</t>
  </si>
  <si>
    <t>8.54</t>
  </si>
  <si>
    <t>10.7</t>
  </si>
  <si>
    <t>6.9</t>
  </si>
  <si>
    <t>EBITA, 1 Yr. Growth %</t>
  </si>
  <si>
    <t>32.99</t>
  </si>
  <si>
    <t>10.23</t>
  </si>
  <si>
    <t>11.09</t>
  </si>
  <si>
    <t>5.84</t>
  </si>
  <si>
    <t>7.63</t>
  </si>
  <si>
    <t>12.13</t>
  </si>
  <si>
    <t>7.12</t>
  </si>
  <si>
    <t>EBIT, 1 Yr. Growth %</t>
  </si>
  <si>
    <t>39.33</t>
  </si>
  <si>
    <t>13.02</t>
  </si>
  <si>
    <t>6.58</t>
  </si>
  <si>
    <t>14.28</t>
  </si>
  <si>
    <t>16.01</t>
  </si>
  <si>
    <t>7.75</t>
  </si>
  <si>
    <t>9.66</t>
  </si>
  <si>
    <t>20.95</t>
  </si>
  <si>
    <t>11.04</t>
  </si>
  <si>
    <t>Earnings From Cont. Operations, 1 Yr. Growth %</t>
  </si>
  <si>
    <t>-56.55</t>
  </si>
  <si>
    <t>623.01</t>
  </si>
  <si>
    <t>-143.4</t>
  </si>
  <si>
    <t>35.96</t>
  </si>
  <si>
    <t>-54.22</t>
  </si>
  <si>
    <t>210.39</t>
  </si>
  <si>
    <t>-83.67</t>
  </si>
  <si>
    <t>888.16</t>
  </si>
  <si>
    <t>93.5</t>
  </si>
  <si>
    <t>8.18</t>
  </si>
  <si>
    <t>Net Income, 1 Yr. Growth %</t>
  </si>
  <si>
    <t>209.77</t>
  </si>
  <si>
    <t>-83.6</t>
  </si>
  <si>
    <t>885.83</t>
  </si>
  <si>
    <t>94.18</t>
  </si>
  <si>
    <t>Diluted EPS Before Extra, 1 Yr. Growth %</t>
  </si>
  <si>
    <t>-56.93</t>
  </si>
  <si>
    <t>629.38</t>
  </si>
  <si>
    <t>-144.38</t>
  </si>
  <si>
    <t>40.98</t>
  </si>
  <si>
    <t>-52.33</t>
  </si>
  <si>
    <t>212.2</t>
  </si>
  <si>
    <t>-83.59</t>
  </si>
  <si>
    <t>919.05</t>
  </si>
  <si>
    <t>97.2</t>
  </si>
  <si>
    <t>9.24</t>
  </si>
  <si>
    <t>Normalized Net Income, 1 Yr. Growth %</t>
  </si>
  <si>
    <t>-107.98</t>
  </si>
  <si>
    <t>-270.77</t>
  </si>
  <si>
    <t>-17.03</t>
  </si>
  <si>
    <t>-39.6</t>
  </si>
  <si>
    <t>137.56</t>
  </si>
  <si>
    <t>-81.18</t>
  </si>
  <si>
    <t>691.97</t>
  </si>
  <si>
    <t>76.88</t>
  </si>
  <si>
    <t>Net Property, Plant and Equip., 1 Yr. Growth %</t>
  </si>
  <si>
    <t>7.14</t>
  </si>
  <si>
    <t>0.72</t>
  </si>
  <si>
    <t>0.73</t>
  </si>
  <si>
    <t>-0.92</t>
  </si>
  <si>
    <t>92.61</t>
  </si>
  <si>
    <t>-5.89</t>
  </si>
  <si>
    <t>13.69</t>
  </si>
  <si>
    <t>-2.69</t>
  </si>
  <si>
    <t>Accounts Receivable, 1 Yr. Growth %</t>
  </si>
  <si>
    <t>35.43</t>
  </si>
  <si>
    <t>-25.37</t>
  </si>
  <si>
    <t>-10.76</t>
  </si>
  <si>
    <t>20.83</t>
  </si>
  <si>
    <t>24.71</t>
  </si>
  <si>
    <t>-31.28</t>
  </si>
  <si>
    <t>38.49</t>
  </si>
  <si>
    <t>75.02</t>
  </si>
  <si>
    <t>-24.6</t>
  </si>
  <si>
    <t>Total Assets, 1 Yr. Growth %</t>
  </si>
  <si>
    <t>15.6</t>
  </si>
  <si>
    <t>-5.58</t>
  </si>
  <si>
    <t>0.66</t>
  </si>
  <si>
    <t>-0.55</t>
  </si>
  <si>
    <t>-1.45</t>
  </si>
  <si>
    <t>35.3</t>
  </si>
  <si>
    <t>-6.17</t>
  </si>
  <si>
    <t>7.03</t>
  </si>
  <si>
    <t>-3.84</t>
  </si>
  <si>
    <t>Common Equity, 1 Yr. Growth %</t>
  </si>
  <si>
    <t>-285.12</t>
  </si>
  <si>
    <t>158.19</t>
  </si>
  <si>
    <t>16.98</t>
  </si>
  <si>
    <t>30.22</t>
  </si>
  <si>
    <t>29.92</t>
  </si>
  <si>
    <t>8.59</t>
  </si>
  <si>
    <t>31.56</t>
  </si>
  <si>
    <t>9.51</t>
  </si>
  <si>
    <t>-0.13</t>
  </si>
  <si>
    <t>Tangible Book Value, 1 Yr. Growth %</t>
  </si>
  <si>
    <t>60.06</t>
  </si>
  <si>
    <t>12.19</t>
  </si>
  <si>
    <t>3.88</t>
  </si>
  <si>
    <t>9.63</t>
  </si>
  <si>
    <t>8.25</t>
  </si>
  <si>
    <t>8.73</t>
  </si>
  <si>
    <t>9.42</t>
  </si>
  <si>
    <t>1.33</t>
  </si>
  <si>
    <t>-0.42</t>
  </si>
  <si>
    <t>-5.29</t>
  </si>
  <si>
    <t>Cash From Operations, 1 Yr. Growth %</t>
  </si>
  <si>
    <t>34.98</t>
  </si>
  <si>
    <t>9.76</t>
  </si>
  <si>
    <t>3.93</t>
  </si>
  <si>
    <t>14.04</t>
  </si>
  <si>
    <t>16.08</t>
  </si>
  <si>
    <t>5.67</t>
  </si>
  <si>
    <t>20.12</t>
  </si>
  <si>
    <t>Capital Expenditures, 1 Yr. Growth %</t>
  </si>
  <si>
    <t>119.68</t>
  </si>
  <si>
    <t>-58.06</t>
  </si>
  <si>
    <t>-51.71</t>
  </si>
  <si>
    <t>52.24</t>
  </si>
  <si>
    <t>3.07</t>
  </si>
  <si>
    <t>53.76</t>
  </si>
  <si>
    <t>-63.77</t>
  </si>
  <si>
    <t>31.74</t>
  </si>
  <si>
    <t>72.44</t>
  </si>
  <si>
    <t>-54.81</t>
  </si>
  <si>
    <t>Levered Free Cash Flow, 1 Yr. Growth %</t>
  </si>
  <si>
    <t>143.3</t>
  </si>
  <si>
    <t>-106.8</t>
  </si>
  <si>
    <t>401.96</t>
  </si>
  <si>
    <t>-32.71</t>
  </si>
  <si>
    <t>-1.12</t>
  </si>
  <si>
    <t>-69.02</t>
  </si>
  <si>
    <t>931.25</t>
  </si>
  <si>
    <t>-30.25</t>
  </si>
  <si>
    <t>-22.9</t>
  </si>
  <si>
    <t>130.15</t>
  </si>
  <si>
    <t>Unlevered Free Cash Flow, 1 Yr. Growth %</t>
  </si>
  <si>
    <t>233.21</t>
  </si>
  <si>
    <t>-129.71</t>
  </si>
  <si>
    <t>113.07</t>
  </si>
  <si>
    <t>-21.94</t>
  </si>
  <si>
    <t>6.78</t>
  </si>
  <si>
    <t>-33.91</t>
  </si>
  <si>
    <t>227.49</t>
  </si>
  <si>
    <t>-22.86</t>
  </si>
  <si>
    <t>-15.99</t>
  </si>
  <si>
    <t>86.64</t>
  </si>
  <si>
    <t>Dividend Per Share, 1 Yr. Growth %</t>
  </si>
  <si>
    <t>63.9</t>
  </si>
  <si>
    <t>17.47</t>
  </si>
  <si>
    <t>22.41</t>
  </si>
  <si>
    <t>19.72</t>
  </si>
  <si>
    <t>Compound Annual Growth Rate Over Two Years</t>
  </si>
  <si>
    <t>Total Revenues, 2 Yr. CAGR %</t>
  </si>
  <si>
    <t>26.51</t>
  </si>
  <si>
    <t>12.06</t>
  </si>
  <si>
    <t>3.42</t>
  </si>
  <si>
    <t>2.69</t>
  </si>
  <si>
    <t>6.88</t>
  </si>
  <si>
    <t>7.05</t>
  </si>
  <si>
    <t>12.44</t>
  </si>
  <si>
    <t>8.37</t>
  </si>
  <si>
    <t>Gross Profit, 2 Yr. CAGR %</t>
  </si>
  <si>
    <t>31.15</t>
  </si>
  <si>
    <t>4.85</t>
  </si>
  <si>
    <t>3.61</t>
  </si>
  <si>
    <t>7.51</t>
  </si>
  <si>
    <t>8.95</t>
  </si>
  <si>
    <t>7.11</t>
  </si>
  <si>
    <t>7.34</t>
  </si>
  <si>
    <t>10.4</t>
  </si>
  <si>
    <t>9.4</t>
  </si>
  <si>
    <t>EBITDA, 2 Yr. CAGR %</t>
  </si>
  <si>
    <t>32.55</t>
  </si>
  <si>
    <t>16.09</t>
  </si>
  <si>
    <t>4.21</t>
  </si>
  <si>
    <t>3.33</t>
  </si>
  <si>
    <t>7.83</t>
  </si>
  <si>
    <t>5.99</t>
  </si>
  <si>
    <t>7.48</t>
  </si>
  <si>
    <t>9.62</t>
  </si>
  <si>
    <t>8.78</t>
  </si>
  <si>
    <t>EBITA, 2 Yr. CAGR %</t>
  </si>
  <si>
    <t>42.86</t>
  </si>
  <si>
    <t>21.08</t>
  </si>
  <si>
    <t>7.25</t>
  </si>
  <si>
    <t>6.96</t>
  </si>
  <si>
    <t>10.27</t>
  </si>
  <si>
    <t>8.43</t>
  </si>
  <si>
    <t>9.15</t>
  </si>
  <si>
    <t>11.41</t>
  </si>
  <si>
    <t>9.6</t>
  </si>
  <si>
    <t>EBIT, 2 Yr. CAGR %</t>
  </si>
  <si>
    <t>53.2</t>
  </si>
  <si>
    <t>25.49</t>
  </si>
  <si>
    <t>9.75</t>
  </si>
  <si>
    <t>10.51</t>
  </si>
  <si>
    <t>15.14</t>
  </si>
  <si>
    <t>11.8</t>
  </si>
  <si>
    <t>8.7</t>
  </si>
  <si>
    <t>15.17</t>
  </si>
  <si>
    <t>19.97</t>
  </si>
  <si>
    <t>14.95</t>
  </si>
  <si>
    <t>Earnings From Cont. Operations, 2 Yr. CAGR %</t>
  </si>
  <si>
    <t>-63.63</t>
  </si>
  <si>
    <t>77.25</t>
  </si>
  <si>
    <t>77.14</t>
  </si>
  <si>
    <t>-23.18</t>
  </si>
  <si>
    <t>-21.11</t>
  </si>
  <si>
    <t>19.2</t>
  </si>
  <si>
    <t>-28.81</t>
  </si>
  <si>
    <t>27.02</t>
  </si>
  <si>
    <t>337.27</t>
  </si>
  <si>
    <t>44.68</t>
  </si>
  <si>
    <t>Net Income, 2 Yr. CAGR %</t>
  </si>
  <si>
    <t>-63.37</t>
  </si>
  <si>
    <t>19.08</t>
  </si>
  <si>
    <t>-28.73</t>
  </si>
  <si>
    <t>27.15</t>
  </si>
  <si>
    <t>337.53</t>
  </si>
  <si>
    <t>45.32</t>
  </si>
  <si>
    <t>Diluted EPS Before Extra, 2 Yr. CAGR %</t>
  </si>
  <si>
    <t>-64.84</t>
  </si>
  <si>
    <t>77.23</t>
  </si>
  <si>
    <t>79.18</t>
  </si>
  <si>
    <t>-20.9</t>
  </si>
  <si>
    <t>-18.02</t>
  </si>
  <si>
    <t>-28.43</t>
  </si>
  <si>
    <t>29.3</t>
  </si>
  <si>
    <t>348.28</t>
  </si>
  <si>
    <t>46.77</t>
  </si>
  <si>
    <t>Normalized Net Income, 2 Yr. CAGR %</t>
  </si>
  <si>
    <t>-82.09</t>
  </si>
  <si>
    <t>48.7</t>
  </si>
  <si>
    <t>584.65</t>
  </si>
  <si>
    <t>14.76</t>
  </si>
  <si>
    <t>-29.21</t>
  </si>
  <si>
    <t>19.79</t>
  </si>
  <si>
    <t>-33.13</t>
  </si>
  <si>
    <t>22.1</t>
  </si>
  <si>
    <t>274.27</t>
  </si>
  <si>
    <t>48.69</t>
  </si>
  <si>
    <t>Net Property, Plant and Equip., 2 Yr. CAGR %</t>
  </si>
  <si>
    <t>1.69</t>
  </si>
  <si>
    <t>0.54</t>
  </si>
  <si>
    <t>-0.1</t>
  </si>
  <si>
    <t>38.14</t>
  </si>
  <si>
    <t>34.64</t>
  </si>
  <si>
    <t>4.03</t>
  </si>
  <si>
    <t>14.34</t>
  </si>
  <si>
    <t>5.18</t>
  </si>
  <si>
    <t>Accounts Receivable, 2 Yr. CAGR %</t>
  </si>
  <si>
    <t>46.33</t>
  </si>
  <si>
    <t>0.53</t>
  </si>
  <si>
    <t>-18.39</t>
  </si>
  <si>
    <t>3.84</t>
  </si>
  <si>
    <t>22.75</t>
  </si>
  <si>
    <t>21.06</t>
  </si>
  <si>
    <t>-10.13</t>
  </si>
  <si>
    <t>-2.44</t>
  </si>
  <si>
    <t>55.69</t>
  </si>
  <si>
    <t>14.88</t>
  </si>
  <si>
    <t>Total Assets, 2 Yr. CAGR %</t>
  </si>
  <si>
    <t>8.87</t>
  </si>
  <si>
    <t>4.47</t>
  </si>
  <si>
    <t>-3.11</t>
  </si>
  <si>
    <t>0.05</t>
  </si>
  <si>
    <t>-1.01</t>
  </si>
  <si>
    <t>15.47</t>
  </si>
  <si>
    <t>1.9</t>
  </si>
  <si>
    <t>Common Equity, 2 Yr. CAGR %</t>
  </si>
  <si>
    <t>0.6</t>
  </si>
  <si>
    <t>118.62</t>
  </si>
  <si>
    <t>73.79</t>
  </si>
  <si>
    <t>23.43</t>
  </si>
  <si>
    <t>30.07</t>
  </si>
  <si>
    <t>18.78</t>
  </si>
  <si>
    <t>19.53</t>
  </si>
  <si>
    <t>20.03</t>
  </si>
  <si>
    <t>-1.07</t>
  </si>
  <si>
    <t>Tangible Book Value, 2 Yr. CAGR %</t>
  </si>
  <si>
    <t>39.82</t>
  </si>
  <si>
    <t>34.01</t>
  </si>
  <si>
    <t>6.72</t>
  </si>
  <si>
    <t>8.94</t>
  </si>
  <si>
    <t>8.49</t>
  </si>
  <si>
    <t>9.07</t>
  </si>
  <si>
    <t>5.3</t>
  </si>
  <si>
    <t>0.45</t>
  </si>
  <si>
    <t>-2.89</t>
  </si>
  <si>
    <t>Cash From Operations, 2 Yr. CAGR %</t>
  </si>
  <si>
    <t>39.89</t>
  </si>
  <si>
    <t>21.72</t>
  </si>
  <si>
    <t>4.93</t>
  </si>
  <si>
    <t>6.4</t>
  </si>
  <si>
    <t>15.06</t>
  </si>
  <si>
    <t>10.75</t>
  </si>
  <si>
    <t>6.85</t>
  </si>
  <si>
    <t>13.93</t>
  </si>
  <si>
    <t>Capital Expenditures, 2 Yr. CAGR %</t>
  </si>
  <si>
    <t>-13.1</t>
  </si>
  <si>
    <t>-4.02</t>
  </si>
  <si>
    <t>-14.26</t>
  </si>
  <si>
    <t>25.26</t>
  </si>
  <si>
    <t>25.89</t>
  </si>
  <si>
    <t>-25.36</t>
  </si>
  <si>
    <t>-30.91</t>
  </si>
  <si>
    <t>50.72</t>
  </si>
  <si>
    <t>-11.72</t>
  </si>
  <si>
    <t>Levered Free Cash Flow, 2 Yr. CAGR %</t>
  </si>
  <si>
    <t>-59.34</t>
  </si>
  <si>
    <t>-41.55</t>
  </si>
  <si>
    <t>87.69</t>
  </si>
  <si>
    <t>-18.43</t>
  </si>
  <si>
    <t>-44.56</t>
  </si>
  <si>
    <t>78.73</t>
  </si>
  <si>
    <t>168.21</t>
  </si>
  <si>
    <t>-26.61</t>
  </si>
  <si>
    <t>33.21</t>
  </si>
  <si>
    <t>Unlevered Free Cash Flow, 2 Yr. CAGR %</t>
  </si>
  <si>
    <t>-24.72</t>
  </si>
  <si>
    <t>-0.59</t>
  </si>
  <si>
    <t>-20.43</t>
  </si>
  <si>
    <t>29.62</t>
  </si>
  <si>
    <t>-8.7</t>
  </si>
  <si>
    <t>-15.91</t>
  </si>
  <si>
    <t>47.12</t>
  </si>
  <si>
    <t>58.94</t>
  </si>
  <si>
    <t>-19.46</t>
  </si>
  <si>
    <t>25.22</t>
  </si>
  <si>
    <t>Dividend Per Share, 2 Yr. CAGR %</t>
  </si>
  <si>
    <t>38.76</t>
  </si>
  <si>
    <t>19.92</t>
  </si>
  <si>
    <t>Compound Annual Growth Rate Over Three Years</t>
  </si>
  <si>
    <t>Total Revenues, 3 Yr. CAGR %</t>
  </si>
  <si>
    <t>29.81</t>
  </si>
  <si>
    <t>19.75</t>
  </si>
  <si>
    <t>7.77</t>
  </si>
  <si>
    <t>4.2</t>
  </si>
  <si>
    <t>4.42</t>
  </si>
  <si>
    <t>6.44</t>
  </si>
  <si>
    <t>7.36</t>
  </si>
  <si>
    <t>9.34</t>
  </si>
  <si>
    <t>9.19</t>
  </si>
  <si>
    <t>Gross Profit, 3 Yr. CAGR %</t>
  </si>
  <si>
    <t>30.74</t>
  </si>
  <si>
    <t>10.97</t>
  </si>
  <si>
    <t>5.44</t>
  </si>
  <si>
    <t>7.9</t>
  </si>
  <si>
    <t>7.81</t>
  </si>
  <si>
    <t>7.79</t>
  </si>
  <si>
    <t>8.76</t>
  </si>
  <si>
    <t>9.32</t>
  </si>
  <si>
    <t>EBITDA, 3 Yr. CAGR %</t>
  </si>
  <si>
    <t>32.42</t>
  </si>
  <si>
    <t>23.84</t>
  </si>
  <si>
    <t>10.63</t>
  </si>
  <si>
    <t>4.72</t>
  </si>
  <si>
    <t>5.35</t>
  </si>
  <si>
    <t>7.07</t>
  </si>
  <si>
    <t>6.84</t>
  </si>
  <si>
    <t>EBITA, 3 Yr. CAGR %</t>
  </si>
  <si>
    <t>40.99</t>
  </si>
  <si>
    <t>31.03</t>
  </si>
  <si>
    <t>15.23</t>
  </si>
  <si>
    <t>8.29</t>
  </si>
  <si>
    <t>8.77</t>
  </si>
  <si>
    <t>8.16</t>
  </si>
  <si>
    <t>8.04</t>
  </si>
  <si>
    <t>10.14</t>
  </si>
  <si>
    <t>9.96</t>
  </si>
  <si>
    <t>EBIT, 3 Yr. CAGR %</t>
  </si>
  <si>
    <t>45.85</t>
  </si>
  <si>
    <t>38.43</t>
  </si>
  <si>
    <t>18.84</t>
  </si>
  <si>
    <t>10.85</t>
  </si>
  <si>
    <t>12.31</t>
  </si>
  <si>
    <t>11.08</t>
  </si>
  <si>
    <t>12.64</t>
  </si>
  <si>
    <t>16.92</t>
  </si>
  <si>
    <t>Earnings From Cont. Operations, 3 Yr. CAGR %</t>
  </si>
  <si>
    <t>-42.36</t>
  </si>
  <si>
    <t>-1.48</t>
  </si>
  <si>
    <t>10.89</t>
  </si>
  <si>
    <t>62.19</t>
  </si>
  <si>
    <t>-35.36</t>
  </si>
  <si>
    <t>24.55</t>
  </si>
  <si>
    <t>-38.55</t>
  </si>
  <si>
    <t>71.09</t>
  </si>
  <si>
    <t>46.15</t>
  </si>
  <si>
    <t>174.51</t>
  </si>
  <si>
    <t>Net Income, 3 Yr. CAGR %</t>
  </si>
  <si>
    <t>-42.3</t>
  </si>
  <si>
    <t>24.46</t>
  </si>
  <si>
    <t>-38.51</t>
  </si>
  <si>
    <t>46.42</t>
  </si>
  <si>
    <t>175.1</t>
  </si>
  <si>
    <t>Diluted EPS Before Extra, 3 Yr. CAGR %</t>
  </si>
  <si>
    <t>-45.01</t>
  </si>
  <si>
    <t>-3.39</t>
  </si>
  <si>
    <t>11.71</t>
  </si>
  <si>
    <t>65.42</t>
  </si>
  <si>
    <t>-33.18</t>
  </si>
  <si>
    <t>28.02</t>
  </si>
  <si>
    <t>-37.5</t>
  </si>
  <si>
    <t>73.46</t>
  </si>
  <si>
    <t>48.83</t>
  </si>
  <si>
    <t>Normalized Net Income, 3 Yr. CAGR %</t>
  </si>
  <si>
    <t>-67.69</t>
  </si>
  <si>
    <t>-3.83</t>
  </si>
  <si>
    <t>55.72</t>
  </si>
  <si>
    <t>235.98</t>
  </si>
  <si>
    <t>-7.34</t>
  </si>
  <si>
    <t>52.43</t>
  </si>
  <si>
    <t>38.15</t>
  </si>
  <si>
    <t>159.67</t>
  </si>
  <si>
    <t>Net Property, Plant and Equip., 3 Yr. CAGR %</t>
  </si>
  <si>
    <t>20.38</t>
  </si>
  <si>
    <t>1.37</t>
  </si>
  <si>
    <t>24.34</t>
  </si>
  <si>
    <t>21.55</t>
  </si>
  <si>
    <t>27.74</t>
  </si>
  <si>
    <t>7.16</t>
  </si>
  <si>
    <t>8.36</t>
  </si>
  <si>
    <t>Accounts Receivable, 3 Yr. CAGR %</t>
  </si>
  <si>
    <t>50.06</t>
  </si>
  <si>
    <t>16.91</t>
  </si>
  <si>
    <t>-3.38</t>
  </si>
  <si>
    <t>-6.99</t>
  </si>
  <si>
    <t>10.38</t>
  </si>
  <si>
    <t>20.98</t>
  </si>
  <si>
    <t>3.8</t>
  </si>
  <si>
    <t>18.54</t>
  </si>
  <si>
    <t>22.26</t>
  </si>
  <si>
    <t>Total Assets, 3 Yr. CAGR %</t>
  </si>
  <si>
    <t>29.55</t>
  </si>
  <si>
    <t>3.82</t>
  </si>
  <si>
    <t>2.76</t>
  </si>
  <si>
    <t>-0.45</t>
  </si>
  <si>
    <t>10.76</t>
  </si>
  <si>
    <t>2.74</t>
  </si>
  <si>
    <t>3.58</t>
  </si>
  <si>
    <t>Common Equity, 3 Yr. CAGR %</t>
  </si>
  <si>
    <t>37.73</t>
  </si>
  <si>
    <t>77.49</t>
  </si>
  <si>
    <t>57.85</t>
  </si>
  <si>
    <t>25.55</t>
  </si>
  <si>
    <t>22.48</t>
  </si>
  <si>
    <t>22.9</t>
  </si>
  <si>
    <t>12.89</t>
  </si>
  <si>
    <t>2.34</t>
  </si>
  <si>
    <t>Tangible Book Value, 3 Yr. CAGR %</t>
  </si>
  <si>
    <t>43.22</t>
  </si>
  <si>
    <t>23.1</t>
  </si>
  <si>
    <t>8.51</t>
  </si>
  <si>
    <t>7.22</t>
  </si>
  <si>
    <t>8.8</t>
  </si>
  <si>
    <t>6.43</t>
  </si>
  <si>
    <t>-1.5</t>
  </si>
  <si>
    <t>Cash From Operations, 3 Yr. CAGR %</t>
  </si>
  <si>
    <t>39.19</t>
  </si>
  <si>
    <t>29.02</t>
  </si>
  <si>
    <t>14.27</t>
  </si>
  <si>
    <t>11.22</t>
  </si>
  <si>
    <t>11.84</t>
  </si>
  <si>
    <t>11.11</t>
  </si>
  <si>
    <t>Capital Expenditures, 3 Yr. CAGR %</t>
  </si>
  <si>
    <t>54.4</t>
  </si>
  <si>
    <t>-31.84</t>
  </si>
  <si>
    <t>-23.66</t>
  </si>
  <si>
    <t>-32.45</t>
  </si>
  <si>
    <t>-8.84</t>
  </si>
  <si>
    <t>34.12</t>
  </si>
  <si>
    <t>-16.88</t>
  </si>
  <si>
    <t>-9.8</t>
  </si>
  <si>
    <t>-6.28</t>
  </si>
  <si>
    <t>0.88</t>
  </si>
  <si>
    <t>Levered Free Cash Flow, 3 Yr. CAGR %</t>
  </si>
  <si>
    <t>69.68</t>
  </si>
  <si>
    <t>-65.13</t>
  </si>
  <si>
    <t>-6.03</t>
  </si>
  <si>
    <t>-38.82</t>
  </si>
  <si>
    <t>51.59</t>
  </si>
  <si>
    <t>-40.86</t>
  </si>
  <si>
    <t>46.89</t>
  </si>
  <si>
    <t>30.62</t>
  </si>
  <si>
    <t>77.09</t>
  </si>
  <si>
    <t>7.42</t>
  </si>
  <si>
    <t>Unlevered Free Cash Flow, 3 Yr. CAGR %</t>
  </si>
  <si>
    <t>116.99</t>
  </si>
  <si>
    <t>-44.82</t>
  </si>
  <si>
    <t>28.17</t>
  </si>
  <si>
    <t>21.51</t>
  </si>
  <si>
    <t>-17.97</t>
  </si>
  <si>
    <t>32.3</t>
  </si>
  <si>
    <t>18.63</t>
  </si>
  <si>
    <t>28.55</t>
  </si>
  <si>
    <t>Dividend Per Share, 3 Yr. CAGR %</t>
  </si>
  <si>
    <t>33.08</t>
  </si>
  <si>
    <t>19.85</t>
  </si>
  <si>
    <t>Compound Annual Growth Rate Over Five Years</t>
  </si>
  <si>
    <t>Total Revenues, 5 Yr. CAGR %</t>
  </si>
  <si>
    <t>21.2</t>
  </si>
  <si>
    <t>18.53</t>
  </si>
  <si>
    <t>12.61</t>
  </si>
  <si>
    <t>7.41</t>
  </si>
  <si>
    <t>5.7</t>
  </si>
  <si>
    <t>4.92</t>
  </si>
  <si>
    <t>7.17</t>
  </si>
  <si>
    <t>Gross Profit, 5 Yr. CAGR %</t>
  </si>
  <si>
    <t>24.13</t>
  </si>
  <si>
    <t>23.17</t>
  </si>
  <si>
    <t>19.69</t>
  </si>
  <si>
    <t>9.57</t>
  </si>
  <si>
    <t>6.11</t>
  </si>
  <si>
    <t>7.68</t>
  </si>
  <si>
    <t>8.84</t>
  </si>
  <si>
    <t>EBITDA, 5 Yr. CAGR %</t>
  </si>
  <si>
    <t>25.48</t>
  </si>
  <si>
    <t>24.36</t>
  </si>
  <si>
    <t>20.32</t>
  </si>
  <si>
    <t>15.07</t>
  </si>
  <si>
    <t>9.41</t>
  </si>
  <si>
    <t>5.6</t>
  </si>
  <si>
    <t>7.23</t>
  </si>
  <si>
    <t>8.13</t>
  </si>
  <si>
    <t>7.61</t>
  </si>
  <si>
    <t>EBITA, 5 Yr. CAGR %</t>
  </si>
  <si>
    <t>33.25</t>
  </si>
  <si>
    <t>31.35</t>
  </si>
  <si>
    <t>26.38</t>
  </si>
  <si>
    <t>20.64</t>
  </si>
  <si>
    <t>13.08</t>
  </si>
  <si>
    <t>8.03</t>
  </si>
  <si>
    <t>7.66</t>
  </si>
  <si>
    <t>8.92</t>
  </si>
  <si>
    <t>8.66</t>
  </si>
  <si>
    <t>EBIT, 5 Yr. CAGR %</t>
  </si>
  <si>
    <t>43.68</t>
  </si>
  <si>
    <t>30.17</t>
  </si>
  <si>
    <t>26.16</t>
  </si>
  <si>
    <t>17.1</t>
  </si>
  <si>
    <t>11.23</t>
  </si>
  <si>
    <t>13.64</t>
  </si>
  <si>
    <t>14.56</t>
  </si>
  <si>
    <t>13.56</t>
  </si>
  <si>
    <t>Earnings From Cont. Operations, 5 Yr. CAGR %</t>
  </si>
  <si>
    <t>-29.66</t>
  </si>
  <si>
    <t>-2.01</t>
  </si>
  <si>
    <t>-9.69</t>
  </si>
  <si>
    <t>-10.81</t>
  </si>
  <si>
    <t>-3.23</t>
  </si>
  <si>
    <t>43.39</t>
  </si>
  <si>
    <t>25.53</t>
  </si>
  <si>
    <t>34.71</t>
  </si>
  <si>
    <t>59.99</t>
  </si>
  <si>
    <t>Net Income, 5 Yr. CAGR %</t>
  </si>
  <si>
    <t>-29.64</t>
  </si>
  <si>
    <t>-2.04</t>
  </si>
  <si>
    <t>-9.63</t>
  </si>
  <si>
    <t>-10.55</t>
  </si>
  <si>
    <t>43.34</t>
  </si>
  <si>
    <t>-32.78</t>
  </si>
  <si>
    <t>34.8</t>
  </si>
  <si>
    <t>60.27</t>
  </si>
  <si>
    <t>Diluted EPS Before Extra, 5 Yr. CAGR %</t>
  </si>
  <si>
    <t>-30.97</t>
  </si>
  <si>
    <t>-3.98</t>
  </si>
  <si>
    <t>-11.65</t>
  </si>
  <si>
    <t>-10.82</t>
  </si>
  <si>
    <t>-1.29</t>
  </si>
  <si>
    <t>46.45</t>
  </si>
  <si>
    <t>-31.32</t>
  </si>
  <si>
    <t>28.53</t>
  </si>
  <si>
    <t>37.46</t>
  </si>
  <si>
    <t>62.25</t>
  </si>
  <si>
    <t>Normalized Net Income, 5 Yr. CAGR %</t>
  </si>
  <si>
    <t>-50.34</t>
  </si>
  <si>
    <t>-4.67</t>
  </si>
  <si>
    <t>9.82</t>
  </si>
  <si>
    <t>13.04</t>
  </si>
  <si>
    <t>122.41</t>
  </si>
  <si>
    <t>-18.68</t>
  </si>
  <si>
    <t>12.16</t>
  </si>
  <si>
    <t>30.49</t>
  </si>
  <si>
    <t>50.92</t>
  </si>
  <si>
    <t>Net Property, Plant and Equip., 5 Yr. CAGR %</t>
  </si>
  <si>
    <t>12.01</t>
  </si>
  <si>
    <t>1.03</t>
  </si>
  <si>
    <t>1.56</t>
  </si>
  <si>
    <t>14.21</t>
  </si>
  <si>
    <t>15.78</t>
  </si>
  <si>
    <t>18.62</t>
  </si>
  <si>
    <t>18.19</t>
  </si>
  <si>
    <t>Accounts Receivable, 5 Yr. CAGR %</t>
  </si>
  <si>
    <t>22.36</t>
  </si>
  <si>
    <t>17.61</t>
  </si>
  <si>
    <t>11.5</t>
  </si>
  <si>
    <t>6.33</t>
  </si>
  <si>
    <t>1.66</t>
  </si>
  <si>
    <t>19.54</t>
  </si>
  <si>
    <t>8.1</t>
  </si>
  <si>
    <t>Total Assets, 5 Yr. CAGR %</t>
  </si>
  <si>
    <t>18.8</t>
  </si>
  <si>
    <t>16.84</t>
  </si>
  <si>
    <t>15.34</t>
  </si>
  <si>
    <t>1.24</t>
  </si>
  <si>
    <t>4.48</t>
  </si>
  <si>
    <t>4.6</t>
  </si>
  <si>
    <t>5.89</t>
  </si>
  <si>
    <t>7.65</t>
  </si>
  <si>
    <t>7.13</t>
  </si>
  <si>
    <t>Common Equity, 5 Yr. CAGR %</t>
  </si>
  <si>
    <t>40.01</t>
  </si>
  <si>
    <t>181.39</t>
  </si>
  <si>
    <t>31.82</t>
  </si>
  <si>
    <t>56.74</t>
  </si>
  <si>
    <t>40.88</t>
  </si>
  <si>
    <t>23.11</t>
  </si>
  <si>
    <t>21.49</t>
  </si>
  <si>
    <t>15.21</t>
  </si>
  <si>
    <t>8.9</t>
  </si>
  <si>
    <t>Tangible Book Value, 5 Yr. CAGR %</t>
  </si>
  <si>
    <t>42.12</t>
  </si>
  <si>
    <t>35.69</t>
  </si>
  <si>
    <t>27.91</t>
  </si>
  <si>
    <t>20.09</t>
  </si>
  <si>
    <t>17.23</t>
  </si>
  <si>
    <t>8.5</t>
  </si>
  <si>
    <t>5.38</t>
  </si>
  <si>
    <t>2.6</t>
  </si>
  <si>
    <t>Cash From Operations, 5 Yr. CAGR %</t>
  </si>
  <si>
    <t>24.72</t>
  </si>
  <si>
    <t>29.66</t>
  </si>
  <si>
    <t>24.42</t>
  </si>
  <si>
    <t>18.98</t>
  </si>
  <si>
    <t>9.26</t>
  </si>
  <si>
    <t>9.89</t>
  </si>
  <si>
    <t>Capital Expenditures, 5 Yr. CAGR %</t>
  </si>
  <si>
    <t>52.47</t>
  </si>
  <si>
    <t>15.26</t>
  </si>
  <si>
    <t>-5.71</t>
  </si>
  <si>
    <t>-25.29</t>
  </si>
  <si>
    <t>-6.94</t>
  </si>
  <si>
    <t>-13.35</t>
  </si>
  <si>
    <t>-15.84</t>
  </si>
  <si>
    <t>2.86</t>
  </si>
  <si>
    <t>5.46</t>
  </si>
  <si>
    <t>-10.57</t>
  </si>
  <si>
    <t>Levered Free Cash Flow, 5 Yr. CAGR %</t>
  </si>
  <si>
    <t>102.44</t>
  </si>
  <si>
    <t>-13.76</t>
  </si>
  <si>
    <t>-32.26</t>
  </si>
  <si>
    <t>-11.27</t>
  </si>
  <si>
    <t>-41.18</t>
  </si>
  <si>
    <t>62.02</t>
  </si>
  <si>
    <t>8.27</t>
  </si>
  <si>
    <t>11.29</t>
  </si>
  <si>
    <t>31.68</t>
  </si>
  <si>
    <t>Unlevered Free Cash Flow, 5 Yr. CAGR %</t>
  </si>
  <si>
    <t>45.13</t>
  </si>
  <si>
    <t>55.73</t>
  </si>
  <si>
    <t>45.21</t>
  </si>
  <si>
    <t>-22.54</t>
  </si>
  <si>
    <t>11.85</t>
  </si>
  <si>
    <t>31.22</t>
  </si>
  <si>
    <t>6.87</t>
  </si>
  <si>
    <t>8.48</t>
  </si>
  <si>
    <t>21.25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</si>
  <si>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</si>
  <si>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</si>
  <si>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</si>
  <si>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</si>
  <si>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</si>
  <si>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</si>
  <si>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</si>
  <si>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</si>
  <si>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</si>
  <si>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27,136</t>
  </si>
  <si>
    <t>31,349</t>
  </si>
  <si>
    <t>42,318</t>
  </si>
  <si>
    <t>30,264</t>
  </si>
  <si>
    <t>27,370</t>
  </si>
  <si>
    <t>20,963</t>
  </si>
  <si>
    <t>-</t>
  </si>
  <si>
    <t>Change</t>
  </si>
  <si>
    <t>15.53%</t>
  </si>
  <si>
    <t>34.99%</t>
  </si>
  <si>
    <t>-28.48%</t>
  </si>
  <si>
    <t>-9.56%</t>
  </si>
  <si>
    <t>-23.41%</t>
  </si>
  <si>
    <t>0%</t>
  </si>
  <si>
    <t>Enterprise Value (EV)
                                    1</t>
  </si>
  <si>
    <t>37,332</t>
  </si>
  <si>
    <t>42,136</t>
  </si>
  <si>
    <t>54,254</t>
  </si>
  <si>
    <t>43,029</t>
  </si>
  <si>
    <t>39,510</t>
  </si>
  <si>
    <t>33,247</t>
  </si>
  <si>
    <t>33,497</t>
  </si>
  <si>
    <t>33,369</t>
  </si>
  <si>
    <t>12.87%</t>
  </si>
  <si>
    <t>28.76%</t>
  </si>
  <si>
    <t>-20.69%</t>
  </si>
  <si>
    <t>-8.18%</t>
  </si>
  <si>
    <t>-15.85%</t>
  </si>
  <si>
    <t>0.75%</t>
  </si>
  <si>
    <t>-0.38%</t>
  </si>
  <si>
    <t>P/E ratio</t>
  </si>
  <si>
    <t>188x</t>
  </si>
  <si>
    <t>1,343x</t>
  </si>
  <si>
    <t>182x</t>
  </si>
  <si>
    <t>66.4x</t>
  </si>
  <si>
    <t>55x</t>
  </si>
  <si>
    <t>26.3x</t>
  </si>
  <si>
    <t>21.6x</t>
  </si>
  <si>
    <t>20.7x</t>
  </si>
  <si>
    <t>PBR</t>
  </si>
  <si>
    <t>-7.35x</t>
  </si>
  <si>
    <t>-6.42x</t>
  </si>
  <si>
    <t>-8.02x</t>
  </si>
  <si>
    <t>-5.74x</t>
  </si>
  <si>
    <t>-5.3x</t>
  </si>
  <si>
    <t>-4.16x</t>
  </si>
  <si>
    <t>-4.2x</t>
  </si>
  <si>
    <t>-4.14x</t>
  </si>
  <si>
    <t>PEG</t>
  </si>
  <si>
    <t>-16.1x</t>
  </si>
  <si>
    <t>0x</t>
  </si>
  <si>
    <t>0.7x</t>
  </si>
  <si>
    <t>5.95x</t>
  </si>
  <si>
    <t>0.4x</t>
  </si>
  <si>
    <t>1x</t>
  </si>
  <si>
    <t>4.78x</t>
  </si>
  <si>
    <t>Capitalization / Revenue</t>
  </si>
  <si>
    <t>13.5x</t>
  </si>
  <si>
    <t>15x</t>
  </si>
  <si>
    <t>18.3x</t>
  </si>
  <si>
    <t>11.5x</t>
  </si>
  <si>
    <t>10.1x</t>
  </si>
  <si>
    <t>7.85x</t>
  </si>
  <si>
    <t>7.65x</t>
  </si>
  <si>
    <t>7.31x</t>
  </si>
  <si>
    <t>EV / Revenue</t>
  </si>
  <si>
    <t>18.5x</t>
  </si>
  <si>
    <t>20.2x</t>
  </si>
  <si>
    <t>23.5x</t>
  </si>
  <si>
    <t>16.3x</t>
  </si>
  <si>
    <t>14.6x</t>
  </si>
  <si>
    <t>12.5x</t>
  </si>
  <si>
    <t>12.2x</t>
  </si>
  <si>
    <t>11.6x</t>
  </si>
  <si>
    <t>EV / EBITDA</t>
  </si>
  <si>
    <t>26.5x</t>
  </si>
  <si>
    <t>28.2x</t>
  </si>
  <si>
    <t>33.8x</t>
  </si>
  <si>
    <t>24.3x</t>
  </si>
  <si>
    <t>20.9x</t>
  </si>
  <si>
    <t>17.5x</t>
  </si>
  <si>
    <t>17.2x</t>
  </si>
  <si>
    <t>EV / EBIT</t>
  </si>
  <si>
    <t>64x</t>
  </si>
  <si>
    <t>66.5x</t>
  </si>
  <si>
    <t>69.3x</t>
  </si>
  <si>
    <t>46.5x</t>
  </si>
  <si>
    <t>42.8x</t>
  </si>
  <si>
    <t>23.1x</t>
  </si>
  <si>
    <t>21.9x</t>
  </si>
  <si>
    <t>21x</t>
  </si>
  <si>
    <t>EV / FCF</t>
  </si>
  <si>
    <t>44.9x</t>
  </si>
  <si>
    <t>42.2x</t>
  </si>
  <si>
    <t>46.4x</t>
  </si>
  <si>
    <t>39x</t>
  </si>
  <si>
    <t>30.2x</t>
  </si>
  <si>
    <t>31x</t>
  </si>
  <si>
    <t>97.2x</t>
  </si>
  <si>
    <t>25.9x</t>
  </si>
  <si>
    <t>FCF Yield</t>
  </si>
  <si>
    <t>2.23%</t>
  </si>
  <si>
    <t>2.37%</t>
  </si>
  <si>
    <t>2.16%</t>
  </si>
  <si>
    <t>2.56%</t>
  </si>
  <si>
    <t>3.31%</t>
  </si>
  <si>
    <t>3.22%</t>
  </si>
  <si>
    <t>1.03%</t>
  </si>
  <si>
    <t>3.86%</t>
  </si>
  <si>
    <t>Dividend per Share
                                    2</t>
  </si>
  <si>
    <t>0.74</t>
  </si>
  <si>
    <t>1.975</t>
  </si>
  <si>
    <t>3.933</t>
  </si>
  <si>
    <t>5.241</t>
  </si>
  <si>
    <t>Rate of return</t>
  </si>
  <si>
    <t>0.31%</t>
  </si>
  <si>
    <t>0.7%</t>
  </si>
  <si>
    <t>0.6%</t>
  </si>
  <si>
    <t>1.01%</t>
  </si>
  <si>
    <t>1.34%</t>
  </si>
  <si>
    <t>2.02%</t>
  </si>
  <si>
    <t>2.33%</t>
  </si>
  <si>
    <t>2.69%</t>
  </si>
  <si>
    <t>EPS
                                    2</t>
  </si>
  <si>
    <t>7.412</t>
  </si>
  <si>
    <t>9.016</t>
  </si>
  <si>
    <t>9.407</t>
  </si>
  <si>
    <t>Distribution rate</t>
  </si>
  <si>
    <t>57.8%</t>
  </si>
  <si>
    <t>940%</t>
  </si>
  <si>
    <t>108%</t>
  </si>
  <si>
    <t>67.3%</t>
  </si>
  <si>
    <t>73.8%</t>
  </si>
  <si>
    <t>53.1%</t>
  </si>
  <si>
    <t>50.5%</t>
  </si>
  <si>
    <t>55.7%</t>
  </si>
  <si>
    <t>Net sales
                                    1</t>
  </si>
  <si>
    <t>2,015</t>
  </si>
  <si>
    <t>2,083</t>
  </si>
  <si>
    <t>2,309</t>
  </si>
  <si>
    <t>2,633</t>
  </si>
  <si>
    <t>2,712</t>
  </si>
  <si>
    <t>2,669</t>
  </si>
  <si>
    <t>2,739</t>
  </si>
  <si>
    <t>2,869</t>
  </si>
  <si>
    <t>EBITDA
                                    1</t>
  </si>
  <si>
    <t>1,411</t>
  </si>
  <si>
    <t>1,493</t>
  </si>
  <si>
    <t>1,606</t>
  </si>
  <si>
    <t>1,769</t>
  </si>
  <si>
    <t>1,894</t>
  </si>
  <si>
    <t>1,897</t>
  </si>
  <si>
    <t>1,952</t>
  </si>
  <si>
    <t>2,048</t>
  </si>
  <si>
    <t>EBIT
                                    1</t>
  </si>
  <si>
    <t>583.5</t>
  </si>
  <si>
    <t>633.7</t>
  </si>
  <si>
    <t>782.5</t>
  </si>
  <si>
    <t>925.4</t>
  </si>
  <si>
    <t>923.7</t>
  </si>
  <si>
    <t>1,437</t>
  </si>
  <si>
    <t>1,527</t>
  </si>
  <si>
    <t>1,587</t>
  </si>
  <si>
    <t>Net income
                                    1</t>
  </si>
  <si>
    <t>147</t>
  </si>
  <si>
    <t>24.1</t>
  </si>
  <si>
    <t>237.6</t>
  </si>
  <si>
    <t>461.4</t>
  </si>
  <si>
    <t>501.8</t>
  </si>
  <si>
    <t>802.9</t>
  </si>
  <si>
    <t>973.9</t>
  </si>
  <si>
    <t>987.5</t>
  </si>
  <si>
    <t>Net Debt
                                    1</t>
  </si>
  <si>
    <t>10,196</t>
  </si>
  <si>
    <t>10,787</t>
  </si>
  <si>
    <t>11,935</t>
  </si>
  <si>
    <t>12,765</t>
  </si>
  <si>
    <t>12,140</t>
  </si>
  <si>
    <t>12,284</t>
  </si>
  <si>
    <t>12,534</t>
  </si>
  <si>
    <t>12,406</t>
  </si>
  <si>
    <t>Reference price
                                    2</t>
  </si>
  <si>
    <t>240.99</t>
  </si>
  <si>
    <t>282.13</t>
  </si>
  <si>
    <t>389.02</t>
  </si>
  <si>
    <t>280.31</t>
  </si>
  <si>
    <t>253.69</t>
  </si>
  <si>
    <t>194.96</t>
  </si>
  <si>
    <t>Nbr of stocks (in thousands)</t>
  </si>
  <si>
    <t>112,601</t>
  </si>
  <si>
    <t>111,115</t>
  </si>
  <si>
    <t>108,781</t>
  </si>
  <si>
    <t>107,966</t>
  </si>
  <si>
    <t>107,887</t>
  </si>
  <si>
    <t>107,523</t>
  </si>
  <si>
    <t>Announcement Date</t>
  </si>
  <si>
    <t>2/20/20</t>
  </si>
  <si>
    <t>2/22/21</t>
  </si>
  <si>
    <t>2/28/22</t>
  </si>
  <si>
    <t>2/21/23</t>
  </si>
  <si>
    <t>2/26/24</t>
  </si>
  <si>
    <t>address1</t>
  </si>
  <si>
    <t>8051 Congress Avenue</t>
  </si>
  <si>
    <t>city</t>
  </si>
  <si>
    <t>Boca Raton</t>
  </si>
  <si>
    <t>state</t>
  </si>
  <si>
    <t>FL</t>
  </si>
  <si>
    <t>zip</t>
  </si>
  <si>
    <t>33487-1307</t>
  </si>
  <si>
    <t>country</t>
  </si>
  <si>
    <t>phone</t>
  </si>
  <si>
    <t>561 995 7670</t>
  </si>
  <si>
    <t>fax</t>
  </si>
  <si>
    <t>561 998 3448</t>
  </si>
  <si>
    <t>website</t>
  </si>
  <si>
    <t>https://www.sbasite.com</t>
  </si>
  <si>
    <t>industry</t>
  </si>
  <si>
    <t>REIT - Specialty</t>
  </si>
  <si>
    <t>industryKey</t>
  </si>
  <si>
    <t>reit-specialty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</si>
  <si>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</si>
  <si>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</si>
  <si>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</si>
  <si>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</si>
  <si>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</si>
  <si>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</si>
  <si>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</si>
  <si>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SBA Communications Corporation is a leading independent owner and operator of wireless communications infrastructure including towers, buildings, rooftops, distributed antenna systems (DAS) and small cells. With a portfolio of more than 39,000 communications sites throughout the Americas, Africa and in Asia, SBA is listed on NASDAQ under the symbol SBAC. Our organization is part of the S&amp;P 500 and is one of the top Real Estate Investment Trusts (REITs) by market capitalization. The company was founded in 1989 and is headquartered in Boca Raton, Florida.</t>
  </si>
  <si>
    <t>fullTimeEmployees</t>
  </si>
  <si>
    <t>companyOfficers</t>
  </si>
  <si>
    <t>[{'maxAge': 1, 'name': 'Mr. Brendan Thomas Cavanagh CPA', 'age': 52, 'title': 'CEO, President &amp; Director', 'yearBorn': 1972, 'fiscalYear': 2023, 'totalPay': 1614668, 'exercisedValue': 0, 'unexercisedValue': 8859454}, {'maxAge': 1, 'name': 'Mr. Steven E. Bernstein II', 'age': 63, 'title': 'Founder &amp; Independent Director', 'yearBorn': 1961, 'fiscalYear': 2023, 'totalPay': 242032, 'exercisedValue': 0, 'unexercisedValue': 0}, {'maxAge': 1, 'name': 'Mr. Mark R. Ciarfella', 'age': 58, 'title': 'Executive Vice President of Operations', 'yearBorn': 1966, 'fiscalYear': 2023, 'totalPay': 1025068, 'exercisedValue': 313731, 'unexercisedValue': 253078}, {'maxAge': 1, 'name': 'Mr. Richard M. Cane', 'age': 59, 'title': 'Executive VP &amp; President \x96 International', 'yearBorn': 1965, 'fiscalYear': 2023, 'totalPay': 1038904, 'exercisedValue': 0, 'unexercisedValue': 0}, {'maxAge': 1, 'name': 'Mr. Marc R. Montagner', 'age': 62, 'title': 'Executive VP &amp; CFO', 'yearBorn': 1962, 'fiscalYear': 2023, 'exercisedValue': 0, 'unexercisedValue': 0}, {'maxAge': 1, 'name': 'Mr. Saul M. Kredi', 'age': 55, 'title': 'Chief Accounting Officer', 'yearBorn': 1969, 'fiscalYear': 2023, 'exercisedValue': 0, 'unexercisedValue': 0}, {'maxAge': 1, 'name': 'Mr. Elvis T. Clemetson', 'age': 50, 'title': 'Senior VP &amp; Chief Information Officer', 'yearBorn': 1974, 'fiscalYear': 2023, 'exercisedValue': 0, 'unexercisedValue': 0}, {'maxAge': 1, 'name': 'Mr. Joshua M. Koenig', 'age': 44, 'title': 'Executive Vice President, Chief Administrative Officer &amp; General Counsel', 'yearBorn': 1980, 'fiscalYear': 2023, 'exercisedValue': 0, 'unexercisedValue': 0}, {'maxAge': 1, 'name': 'Ms. Michelle  Eisner', 'age': 63, 'title': 'Senior VP &amp; Chief Human Resources Officer', 'yearBorn': 1961, 'fiscalYear': 2023, 'exercisedValue': 0, 'unexercisedValue': 0}, {'maxAge': 1, 'name': 'Mr. Neil H. Seidman', 'age': 57, 'title': 'Senior Vice President of Mergers and Acquisitions', 'yearBorn': 1967,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</si>
  <si>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</si>
  <si>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</si>
  <si>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</si>
  <si>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</si>
  <si>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</si>
  <si>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</si>
  <si>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</si>
  <si>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</si>
  <si>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</si>
  <si>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</si>
  <si>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</si>
  <si>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</si>
  <si>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</si>
  <si>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</si>
  <si>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</si>
  <si>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</si>
  <si>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</si>
  <si>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</si>
  <si>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</si>
  <si>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</si>
  <si>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</si>
  <si>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</si>
  <si>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</si>
  <si>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</si>
  <si>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</si>
  <si>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</si>
  <si>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</si>
  <si>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</si>
  <si>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</si>
  <si>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</si>
  <si>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</si>
  <si>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</si>
  <si>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</si>
  <si>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</si>
  <si>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</si>
  <si>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</si>
  <si>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</si>
  <si>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</si>
  <si>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</si>
  <si>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</si>
  <si>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</si>
  <si>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</si>
  <si>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</si>
  <si>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</si>
  <si>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</si>
  <si>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</si>
  <si>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</si>
  <si>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</si>
  <si>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</si>
  <si>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</si>
  <si>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</si>
  <si>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</si>
  <si>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</si>
  <si>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</si>
  <si>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</si>
  <si>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</si>
  <si>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</si>
  <si>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</si>
  <si>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</si>
  <si>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</si>
  <si>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</si>
  <si>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</si>
  <si>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</si>
  <si>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</si>
  <si>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</si>
  <si>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</si>
  <si>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</si>
  <si>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</si>
  <si>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</si>
  <si>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</si>
  <si>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</si>
  <si>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</si>
  <si>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</si>
  <si>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</si>
  <si>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</si>
  <si>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</si>
  <si>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</si>
  <si>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</si>
  <si>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</si>
  <si>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SBA Communications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</si>
  <si>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</si>
  <si>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</si>
  <si>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</si>
  <si>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</si>
  <si>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</si>
  <si>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</si>
  <si>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</si>
  <si>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959197f0-c64d-38bc-ad9b-3132fa795ec3</t>
  </si>
  <si>
    <t>messageBoardId</t>
  </si>
  <si>
    <t>finmb_34071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</si>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</sst>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basit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193.08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308.3895704145386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2.0962684928E10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-48.135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20.777271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-24.0</v>
      </c>
      <c r="C2" s="1">
        <v>-176.0</v>
      </c>
      <c r="D2" s="1">
        <v>76.0</v>
      </c>
      <c r="E2" s="1">
        <v>104.0</v>
      </c>
      <c r="F2" s="1">
        <v>47.0</v>
      </c>
      <c r="G2" s="1">
        <v>147.0</v>
      </c>
      <c r="H2" s="1">
        <v>24.0</v>
      </c>
      <c r="I2" s="1">
        <v>238.0</v>
      </c>
      <c r="J2" s="1">
        <v>461.0</v>
      </c>
      <c r="K2" s="1">
        <v>502.0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288.0</v>
      </c>
      <c r="C3" s="1">
        <v>297.0</v>
      </c>
      <c r="D3" s="1">
        <v>268.0</v>
      </c>
      <c r="E3" s="1">
        <v>258.0</v>
      </c>
      <c r="F3" s="1">
        <v>270.0</v>
      </c>
      <c r="G3" s="1">
        <v>282.0</v>
      </c>
      <c r="H3" s="1">
        <v>288.0</v>
      </c>
      <c r="I3" s="1">
        <v>288.0</v>
      </c>
      <c r="J3" s="1">
        <v>302.0</v>
      </c>
      <c r="K3" s="1">
        <v>319.0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339.0</v>
      </c>
      <c r="C4" s="1">
        <v>363.0</v>
      </c>
      <c r="D4" s="1">
        <v>370.0</v>
      </c>
      <c r="E4" s="1">
        <v>385.0</v>
      </c>
      <c r="F4" s="1">
        <v>403.0</v>
      </c>
      <c r="G4" s="1">
        <v>415.0</v>
      </c>
      <c r="H4" s="1">
        <v>434.0</v>
      </c>
      <c r="I4" s="1">
        <v>412.0</v>
      </c>
      <c r="J4" s="1">
        <v>406.0</v>
      </c>
      <c r="K4" s="1">
        <v>397.0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627.0</v>
      </c>
      <c r="C5" s="1">
        <v>660.0</v>
      </c>
      <c r="D5" s="1">
        <v>638.0</v>
      </c>
      <c r="E5" s="1">
        <v>643.0</v>
      </c>
      <c r="F5" s="1">
        <v>672.0</v>
      </c>
      <c r="G5" s="1">
        <v>697.0</v>
      </c>
      <c r="H5" s="1">
        <v>722.0</v>
      </c>
      <c r="I5" s="1">
        <v>700.0</v>
      </c>
      <c r="J5" s="1">
        <v>708.0</v>
      </c>
      <c r="K5" s="1">
        <v>716.0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17.0</v>
      </c>
      <c r="C6" s="1">
        <v>19.0</v>
      </c>
      <c r="D6" s="1">
        <v>21.0</v>
      </c>
      <c r="E6" s="1">
        <v>21.0</v>
      </c>
      <c r="F6" s="1">
        <v>20.0</v>
      </c>
      <c r="G6" s="1">
        <v>20.0</v>
      </c>
      <c r="H6" s="1">
        <v>20.0</v>
      </c>
      <c r="I6" s="1">
        <v>19.0</v>
      </c>
      <c r="J6" s="1">
        <v>19.0</v>
      </c>
      <c r="K6" s="1">
        <v>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-38.0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18.0</v>
      </c>
      <c r="C8" s="1">
        <v>89.0</v>
      </c>
      <c r="D8" s="1">
        <v>25.0</v>
      </c>
      <c r="E8" s="1">
        <v>32.0</v>
      </c>
      <c r="F8" s="1">
        <v>26.0</v>
      </c>
      <c r="G8" s="1">
        <v>32.0</v>
      </c>
      <c r="H8" s="1">
        <v>39.0</v>
      </c>
      <c r="I8" s="1">
        <v>31.0</v>
      </c>
      <c r="J8" s="1">
        <v>42.0</v>
      </c>
      <c r="K8" s="1">
        <v>155.0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22.0</v>
      </c>
      <c r="C9" s="1">
        <v>28.0</v>
      </c>
      <c r="D9" s="1">
        <v>32.0</v>
      </c>
      <c r="E9" s="1">
        <v>38.0</v>
      </c>
      <c r="F9" s="1">
        <v>42.0</v>
      </c>
      <c r="G9" s="1">
        <v>73.0</v>
      </c>
      <c r="H9" s="1">
        <v>68.0</v>
      </c>
      <c r="I9" s="1">
        <v>84.0</v>
      </c>
      <c r="J9" s="1">
        <v>99.0</v>
      </c>
      <c r="K9" s="1">
        <v>87.0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22.0</v>
      </c>
      <c r="E10" s="1">
        <v>2.0</v>
      </c>
      <c r="F10" s="1">
        <v>55.0</v>
      </c>
      <c r="G10" s="1">
        <v>-2.0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-36.0</v>
      </c>
      <c r="C11" s="1">
        <v>15.0</v>
      </c>
      <c r="D11" s="1">
        <v>-7.0</v>
      </c>
      <c r="E11" s="1">
        <v>-20.0</v>
      </c>
      <c r="F11" s="1">
        <v>-29.0</v>
      </c>
      <c r="G11" s="1">
        <v>-12.0</v>
      </c>
      <c r="H11" s="1">
        <v>38.0</v>
      </c>
      <c r="I11" s="1">
        <v>-38.0</v>
      </c>
      <c r="J11" s="1">
        <v>-81.0</v>
      </c>
      <c r="K11" s="1">
        <v>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5.0</v>
      </c>
      <c r="C12" s="1">
        <v>7.0</v>
      </c>
      <c r="D12" s="1">
        <v>-10.0</v>
      </c>
      <c r="E12" s="1">
        <v>3.0</v>
      </c>
      <c r="F12" s="1">
        <v>-3.0</v>
      </c>
      <c r="G12" s="1">
        <v>-5.0</v>
      </c>
      <c r="H12" s="1">
        <v>13.0</v>
      </c>
      <c r="I12" s="1">
        <v>-47.0</v>
      </c>
      <c r="J12" s="1">
        <v>25.0</v>
      </c>
      <c r="K12" s="1">
        <v>-66.0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1.0</v>
      </c>
      <c r="C13" s="1">
        <v>-44.0</v>
      </c>
      <c r="D13" s="1">
        <v>-17.0</v>
      </c>
      <c r="E13" s="1">
        <v>-12.0</v>
      </c>
      <c r="F13" s="1">
        <v>-14.0</v>
      </c>
      <c r="G13" s="1">
        <v>13.0</v>
      </c>
      <c r="H13" s="1">
        <v>-2.0</v>
      </c>
      <c r="I13" s="1">
        <v>3.0</v>
      </c>
      <c r="J13" s="1">
        <v>-56.0</v>
      </c>
      <c r="K13" s="1">
        <v>86.0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39.0</v>
      </c>
      <c r="C14" s="1">
        <v>175.0</v>
      </c>
      <c r="D14" s="1">
        <v>-38.0</v>
      </c>
      <c r="E14" s="1">
        <v>5.0</v>
      </c>
      <c r="F14" s="1">
        <v>88.0</v>
      </c>
      <c r="G14" s="1">
        <v>6.0</v>
      </c>
      <c r="H14" s="1">
        <v>203.0</v>
      </c>
      <c r="I14" s="1">
        <v>151.0</v>
      </c>
      <c r="J14" s="1">
        <v>67.0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672.0</v>
      </c>
      <c r="C15" s="1">
        <v>737.0</v>
      </c>
      <c r="D15" s="1">
        <v>743.0</v>
      </c>
      <c r="E15" s="1">
        <v>818.0</v>
      </c>
      <c r="F15" s="1">
        <v>851.0</v>
      </c>
      <c r="G15" s="1">
        <v>970.0</v>
      </c>
      <c r="H15" s="1">
        <v>1130.0</v>
      </c>
      <c r="I15" s="1">
        <v>1190.0</v>
      </c>
      <c r="J15" s="1">
        <v>1290.0</v>
      </c>
      <c r="K15" s="1">
        <v>1540.0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-1800.0</v>
      </c>
      <c r="C16" s="1">
        <v>-818.0</v>
      </c>
      <c r="D16" s="1">
        <v>-417.0</v>
      </c>
      <c r="E16" s="1">
        <v>-589.0</v>
      </c>
      <c r="F16" s="1">
        <v>-602.0</v>
      </c>
      <c r="G16" s="1">
        <v>-928.0</v>
      </c>
      <c r="H16" s="1">
        <v>-400.0</v>
      </c>
      <c r="I16" s="1">
        <v>-441.0</v>
      </c>
      <c r="J16" s="1">
        <v>-788.0</v>
      </c>
      <c r="K16" s="1">
        <v>-362.0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-1800.0</v>
      </c>
      <c r="C17" s="1">
        <v>-818.0</v>
      </c>
      <c r="D17" s="1">
        <v>-417.0</v>
      </c>
      <c r="E17" s="1">
        <v>-589.0</v>
      </c>
      <c r="F17" s="1">
        <v>-602.0</v>
      </c>
      <c r="G17" s="1">
        <v>-928.0</v>
      </c>
      <c r="H17" s="1">
        <v>-400.0</v>
      </c>
      <c r="I17" s="1">
        <v>-441.0</v>
      </c>
      <c r="J17" s="1">
        <v>-788.0</v>
      </c>
      <c r="K17" s="1">
        <v>-362.0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89.0</v>
      </c>
      <c r="D18" s="1">
        <v>71.0</v>
      </c>
      <c r="E18" s="1">
        <v>23.0</v>
      </c>
      <c r="F18" s="1">
        <v>-6.0</v>
      </c>
      <c r="G18" s="1">
        <v>-13.0</v>
      </c>
      <c r="H18" s="1">
        <v>-49.0</v>
      </c>
      <c r="I18" s="1">
        <v>-63.0</v>
      </c>
      <c r="J18" s="1">
        <v>-3.0</v>
      </c>
      <c r="K18" s="1">
        <v>-67.0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36.0</v>
      </c>
      <c r="C19" s="1">
        <v>-6.0</v>
      </c>
      <c r="D19" s="1">
        <v>-12.0</v>
      </c>
      <c r="E19" s="1">
        <v>-16.0</v>
      </c>
      <c r="F19" s="1">
        <v>-10.0</v>
      </c>
      <c r="G19" s="1">
        <v>-5.0</v>
      </c>
      <c r="H19" s="1">
        <v>3.0</v>
      </c>
      <c r="I19" s="1">
        <v>-982.0</v>
      </c>
      <c r="J19" s="1">
        <v>-602.0</v>
      </c>
      <c r="K19" s="1">
        <v>-106.0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-1760.0</v>
      </c>
      <c r="C20" s="1">
        <v>-735.0</v>
      </c>
      <c r="D20" s="1">
        <v>-428.0</v>
      </c>
      <c r="E20" s="1">
        <v>-605.0</v>
      </c>
      <c r="F20" s="1">
        <v>-618.0</v>
      </c>
      <c r="G20" s="1">
        <v>-947.0</v>
      </c>
      <c r="H20" s="1">
        <v>-446.0</v>
      </c>
      <c r="I20" s="1">
        <v>-1420.0</v>
      </c>
      <c r="J20" s="1">
        <v>-1390.0</v>
      </c>
      <c r="K20" s="1">
        <v>-468.0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4430.0</v>
      </c>
      <c r="C21" s="1">
        <v>1750.0</v>
      </c>
      <c r="D21" s="1">
        <v>2350.0</v>
      </c>
      <c r="E21" s="1">
        <v>2020.0</v>
      </c>
      <c r="F21" s="1">
        <v>4130.0</v>
      </c>
      <c r="G21" s="1">
        <v>1910.0</v>
      </c>
      <c r="H21" s="1">
        <v>3710.0</v>
      </c>
      <c r="I21" s="1">
        <v>6340.0</v>
      </c>
      <c r="J21" s="1">
        <v>1810.0</v>
      </c>
      <c r="K21" s="1">
        <v>190.0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4430.0</v>
      </c>
      <c r="C22" s="1">
        <v>1750.0</v>
      </c>
      <c r="D22" s="1">
        <v>2350.0</v>
      </c>
      <c r="E22" s="1">
        <v>2020.0</v>
      </c>
      <c r="F22" s="1">
        <v>4130.0</v>
      </c>
      <c r="G22" s="1">
        <v>1910.0</v>
      </c>
      <c r="H22" s="1">
        <v>3710.0</v>
      </c>
      <c r="I22" s="1">
        <v>6340.0</v>
      </c>
      <c r="J22" s="1">
        <v>1810.0</v>
      </c>
      <c r="K22" s="1">
        <v>190.0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-2530.0</v>
      </c>
      <c r="C23" s="1">
        <v>-1080.0</v>
      </c>
      <c r="D23" s="1">
        <v>-2100.0</v>
      </c>
      <c r="E23" s="1">
        <v>-1500.0</v>
      </c>
      <c r="F23" s="1">
        <v>-3540.0</v>
      </c>
      <c r="G23" s="1">
        <v>-1530.0</v>
      </c>
      <c r="H23" s="1">
        <v>-2990.0</v>
      </c>
      <c r="I23" s="1">
        <v>-5170.0</v>
      </c>
      <c r="J23" s="1">
        <v>-1240.0</v>
      </c>
      <c r="K23" s="1">
        <v>-730.0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-2530.0</v>
      </c>
      <c r="C24" s="1">
        <v>-1080.0</v>
      </c>
      <c r="D24" s="1">
        <v>-2100.0</v>
      </c>
      <c r="E24" s="1">
        <v>-1500.0</v>
      </c>
      <c r="F24" s="1">
        <v>-3540.0</v>
      </c>
      <c r="G24" s="1">
        <v>-1530.0</v>
      </c>
      <c r="H24" s="1">
        <v>-2990.0</v>
      </c>
      <c r="I24" s="1">
        <v>-5170.0</v>
      </c>
      <c r="J24" s="1">
        <v>-1240.0</v>
      </c>
      <c r="K24" s="1">
        <v>-730.0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116.0</v>
      </c>
      <c r="H25" s="1">
        <v>54.0</v>
      </c>
      <c r="I25" s="1">
        <v>86.0</v>
      </c>
      <c r="J25" s="1">
        <v>38.0</v>
      </c>
      <c r="K25" s="1">
        <v>44.0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-450.0</v>
      </c>
      <c r="D26" s="1">
        <v>-546.0</v>
      </c>
      <c r="E26" s="1">
        <v>-855.0</v>
      </c>
      <c r="F26" s="1">
        <v>-796.0</v>
      </c>
      <c r="G26" s="1">
        <v>-467.0</v>
      </c>
      <c r="H26" s="1">
        <v>-859.0</v>
      </c>
      <c r="I26" s="1">
        <v>-654.0</v>
      </c>
      <c r="J26" s="1">
        <v>-442.0</v>
      </c>
      <c r="K26" s="1">
        <v>-127.0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-83.0</v>
      </c>
      <c r="H27" s="1">
        <v>-208.0</v>
      </c>
      <c r="I27" s="1">
        <v>-254.0</v>
      </c>
      <c r="J27" s="1">
        <v>-307.0</v>
      </c>
      <c r="K27" s="1">
        <v>-370.0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-83.0</v>
      </c>
      <c r="H28" s="1">
        <v>-208.0</v>
      </c>
      <c r="I28" s="1">
        <v>-254.0</v>
      </c>
      <c r="J28" s="1">
        <v>-307.0</v>
      </c>
      <c r="K28" s="1">
        <v>-370.0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-908.0</v>
      </c>
      <c r="C29" s="1">
        <v>-125.0</v>
      </c>
      <c r="D29" s="1">
        <v>8.0</v>
      </c>
      <c r="E29" s="1">
        <v>49.0</v>
      </c>
      <c r="F29" s="1">
        <v>55.0</v>
      </c>
      <c r="G29" s="1">
        <v>-1.0</v>
      </c>
      <c r="H29" s="1">
        <v>-178.0</v>
      </c>
      <c r="I29" s="1">
        <v>-12.0</v>
      </c>
      <c r="J29" s="1">
        <v>4.0</v>
      </c>
      <c r="K29" s="1">
        <v>-23.0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992.0</v>
      </c>
      <c r="C30" s="1">
        <v>88.0</v>
      </c>
      <c r="D30" s="1">
        <v>-289.0</v>
      </c>
      <c r="E30" s="1">
        <v>-295.0</v>
      </c>
      <c r="F30" s="1">
        <v>-149.0</v>
      </c>
      <c r="G30" s="1">
        <v>-62.0</v>
      </c>
      <c r="H30" s="1">
        <v>-469.0</v>
      </c>
      <c r="I30" s="1">
        <v>339.0</v>
      </c>
      <c r="J30" s="1">
        <v>-135.0</v>
      </c>
      <c r="K30" s="1">
        <v>-1020.0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13.0</v>
      </c>
      <c r="C31" s="1">
        <v>-12.0</v>
      </c>
      <c r="D31" s="1">
        <v>13.0</v>
      </c>
      <c r="E31" s="1">
        <v>-46.0</v>
      </c>
      <c r="F31" s="1">
        <v>-9.0</v>
      </c>
      <c r="G31" s="1">
        <v>2.0</v>
      </c>
      <c r="H31" s="1">
        <v>-8.0</v>
      </c>
      <c r="I31" s="1">
        <v>-13.0</v>
      </c>
      <c r="J31" s="1">
        <v>-2.0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-82.0</v>
      </c>
      <c r="C32" s="1">
        <v>78.0</v>
      </c>
      <c r="D32" s="1">
        <v>39.0</v>
      </c>
      <c r="E32" s="1">
        <v>-81.0</v>
      </c>
      <c r="F32" s="1">
        <v>74.0</v>
      </c>
      <c r="G32" s="1">
        <v>-37.0</v>
      </c>
      <c r="H32" s="1">
        <v>202.0</v>
      </c>
      <c r="I32" s="1">
        <v>92.0</v>
      </c>
      <c r="J32" s="1">
        <v>-246.0</v>
      </c>
      <c r="K32" s="1">
        <v>61.0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278.0</v>
      </c>
      <c r="C34" s="1">
        <v>322.0</v>
      </c>
      <c r="D34" s="1">
        <v>338.0</v>
      </c>
      <c r="E34" s="1">
        <v>320.0</v>
      </c>
      <c r="F34" s="1">
        <v>377.0</v>
      </c>
      <c r="G34" s="1">
        <v>387.0</v>
      </c>
      <c r="H34" s="1">
        <v>352.0</v>
      </c>
      <c r="I34" s="1">
        <v>360.0</v>
      </c>
      <c r="J34" s="1">
        <v>379.0</v>
      </c>
      <c r="K34" s="1">
        <v>397.0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7.0</v>
      </c>
      <c r="C35" s="1">
        <v>9.0</v>
      </c>
      <c r="D35" s="1">
        <v>9.0</v>
      </c>
      <c r="E35" s="1">
        <v>14.0</v>
      </c>
      <c r="F35" s="1">
        <v>21.0</v>
      </c>
      <c r="G35" s="1">
        <v>21.0</v>
      </c>
      <c r="H35" s="1">
        <v>20.0</v>
      </c>
      <c r="I35" s="1">
        <v>25.0</v>
      </c>
      <c r="J35" s="1">
        <v>32.0</v>
      </c>
      <c r="K35" s="1">
        <v>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1900.0</v>
      </c>
      <c r="C36" s="1">
        <v>664.0</v>
      </c>
      <c r="D36" s="1">
        <v>249.0</v>
      </c>
      <c r="E36" s="1">
        <v>511.0</v>
      </c>
      <c r="F36" s="1">
        <v>592.0</v>
      </c>
      <c r="G36" s="1">
        <v>373.0</v>
      </c>
      <c r="H36" s="1">
        <v>722.0</v>
      </c>
      <c r="I36" s="1">
        <v>1170.0</v>
      </c>
      <c r="J36" s="1">
        <v>570.0</v>
      </c>
      <c r="K36" s="1">
        <v>-540.0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-1100.0</v>
      </c>
      <c r="C37" s="1">
        <v>75.0</v>
      </c>
      <c r="D37" s="1">
        <v>377.0</v>
      </c>
      <c r="E37" s="1">
        <v>253.0</v>
      </c>
      <c r="F37" s="1">
        <v>250.0</v>
      </c>
      <c r="G37" s="1">
        <v>77.0</v>
      </c>
      <c r="H37" s="1">
        <v>800.0</v>
      </c>
      <c r="I37" s="1">
        <v>558.0</v>
      </c>
      <c r="J37" s="1">
        <v>431.0</v>
      </c>
      <c r="K37" s="1">
        <v>992.0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-911.0</v>
      </c>
      <c r="C38" s="1">
        <v>270.0</v>
      </c>
      <c r="D38" s="1">
        <v>576.0</v>
      </c>
      <c r="E38" s="1">
        <v>448.0</v>
      </c>
      <c r="F38" s="1">
        <v>479.0</v>
      </c>
      <c r="G38" s="1">
        <v>317.0</v>
      </c>
      <c r="H38" s="1">
        <v>1040.0</v>
      </c>
      <c r="I38" s="1">
        <v>801.0</v>
      </c>
      <c r="J38" s="1">
        <v>674.0</v>
      </c>
      <c r="K38" s="1">
        <v>1260.0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34.0</v>
      </c>
      <c r="C39" s="1">
        <v>-61.0</v>
      </c>
      <c r="D39" s="1">
        <v>11.0</v>
      </c>
      <c r="E39" s="1">
        <v>-32.0</v>
      </c>
      <c r="F39" s="1">
        <v>34.0</v>
      </c>
      <c r="G39" s="1">
        <v>-19.0</v>
      </c>
      <c r="H39" s="1">
        <v>-137.0</v>
      </c>
      <c r="I39" s="1">
        <v>83.0</v>
      </c>
      <c r="J39" s="1">
        <v>34.0</v>
      </c>
      <c r="K39" s="1">
        <v>-99.0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4710.0</v>
      </c>
      <c r="C3" s="1">
        <v>4980.0</v>
      </c>
      <c r="D3" s="1">
        <v>5230.0</v>
      </c>
      <c r="E3" s="1">
        <v>5490.0</v>
      </c>
      <c r="F3" s="1">
        <v>5710.0</v>
      </c>
      <c r="G3" s="1">
        <v>8560.0</v>
      </c>
      <c r="H3" s="1">
        <v>8500.0</v>
      </c>
      <c r="I3" s="1">
        <v>9510.0</v>
      </c>
      <c r="J3" s="1">
        <v>10570.0</v>
      </c>
      <c r="K3" s="1">
        <v>10670.0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-1950.0</v>
      </c>
      <c r="C4" s="1">
        <v>-2190.0</v>
      </c>
      <c r="D4" s="1">
        <v>-2440.0</v>
      </c>
      <c r="E4" s="1">
        <v>-2680.0</v>
      </c>
      <c r="F4" s="1">
        <v>-2920.0</v>
      </c>
      <c r="G4" s="1">
        <v>-3190.0</v>
      </c>
      <c r="H4" s="1">
        <v>-3450.0</v>
      </c>
      <c r="I4" s="1">
        <v>-3700.0</v>
      </c>
      <c r="J4" s="1">
        <v>-3970.0</v>
      </c>
      <c r="K4" s="1">
        <v>-4250.0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2760.0</v>
      </c>
      <c r="C5" s="1">
        <v>2780.0</v>
      </c>
      <c r="D5" s="1">
        <v>2790.0</v>
      </c>
      <c r="E5" s="1">
        <v>2810.0</v>
      </c>
      <c r="F5" s="1">
        <v>2790.0</v>
      </c>
      <c r="G5" s="1">
        <v>5370.0</v>
      </c>
      <c r="H5" s="1">
        <v>5050.0</v>
      </c>
      <c r="I5" s="1">
        <v>5810.0</v>
      </c>
      <c r="J5" s="1">
        <v>6600.0</v>
      </c>
      <c r="K5" s="1">
        <v>6430.0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2760.0</v>
      </c>
      <c r="C6" s="1">
        <v>2780.0</v>
      </c>
      <c r="D6" s="1">
        <v>2790.0</v>
      </c>
      <c r="E6" s="1">
        <v>2810.0</v>
      </c>
      <c r="F6" s="1">
        <v>2790.0</v>
      </c>
      <c r="G6" s="1">
        <v>5370.0</v>
      </c>
      <c r="H6" s="1">
        <v>5050.0</v>
      </c>
      <c r="I6" s="1">
        <v>5810.0</v>
      </c>
      <c r="J6" s="1">
        <v>6600.0</v>
      </c>
      <c r="K6" s="1">
        <v>6430.0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39.0</v>
      </c>
      <c r="C7" s="1">
        <v>118.0</v>
      </c>
      <c r="D7" s="1">
        <v>146.0</v>
      </c>
      <c r="E7" s="1">
        <v>68.0</v>
      </c>
      <c r="F7" s="1">
        <v>143.0</v>
      </c>
      <c r="G7" s="1">
        <v>108.0</v>
      </c>
      <c r="H7" s="1">
        <v>309.0</v>
      </c>
      <c r="I7" s="1">
        <v>367.0</v>
      </c>
      <c r="J7" s="1">
        <v>144.0</v>
      </c>
      <c r="K7" s="1">
        <v>209.0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134.0</v>
      </c>
      <c r="C8" s="1">
        <v>100.0</v>
      </c>
      <c r="D8" s="1">
        <v>89.0</v>
      </c>
      <c r="E8" s="1">
        <v>108.0</v>
      </c>
      <c r="F8" s="1">
        <v>135.0</v>
      </c>
      <c r="G8" s="1">
        <v>158.0</v>
      </c>
      <c r="H8" s="1">
        <v>109.0</v>
      </c>
      <c r="I8" s="1">
        <v>151.0</v>
      </c>
      <c r="J8" s="1">
        <v>264.0</v>
      </c>
      <c r="K8" s="1">
        <v>199.0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49.0</v>
      </c>
      <c r="C9" s="1">
        <v>8.0</v>
      </c>
      <c r="D9" s="1">
        <v>8.0</v>
      </c>
      <c r="E9" s="1">
        <v>0.0</v>
      </c>
      <c r="F9" s="1">
        <v>0.0</v>
      </c>
      <c r="G9" s="1">
        <v>47.0</v>
      </c>
      <c r="H9" s="1">
        <v>69.0</v>
      </c>
      <c r="I9" s="1">
        <v>108.0</v>
      </c>
      <c r="J9" s="1">
        <v>225.0</v>
      </c>
      <c r="K9" s="1">
        <v>130.0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4190.0</v>
      </c>
      <c r="C10" s="1">
        <v>3740.0</v>
      </c>
      <c r="D10" s="1">
        <v>3660.0</v>
      </c>
      <c r="E10" s="1">
        <v>3600.0</v>
      </c>
      <c r="F10" s="1">
        <v>3330.0</v>
      </c>
      <c r="G10" s="1">
        <v>3630.0</v>
      </c>
      <c r="H10" s="1">
        <v>3160.0</v>
      </c>
      <c r="I10" s="1">
        <v>2800.0</v>
      </c>
      <c r="J10" s="1">
        <v>2780.0</v>
      </c>
      <c r="K10" s="1">
        <v>2460.0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0.0</v>
      </c>
      <c r="D11" s="1">
        <v>0.0</v>
      </c>
      <c r="E11" s="1">
        <v>0.0</v>
      </c>
      <c r="F11" s="1">
        <v>11.0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54.0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52.0</v>
      </c>
      <c r="C13" s="1">
        <v>25.0</v>
      </c>
      <c r="D13" s="1">
        <v>36.0</v>
      </c>
      <c r="E13" s="1">
        <v>32.0</v>
      </c>
      <c r="F13" s="1">
        <v>32.0</v>
      </c>
      <c r="G13" s="1">
        <v>30.0</v>
      </c>
      <c r="H13" s="1">
        <v>31.0</v>
      </c>
      <c r="I13" s="1">
        <v>65.0</v>
      </c>
      <c r="J13" s="1">
        <v>41.0</v>
      </c>
      <c r="K13" s="1">
        <v>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40.0</v>
      </c>
      <c r="C14" s="1">
        <v>49.0</v>
      </c>
      <c r="D14" s="1">
        <v>51.0</v>
      </c>
      <c r="E14" s="1">
        <v>49.0</v>
      </c>
      <c r="F14" s="1">
        <v>51.0</v>
      </c>
      <c r="G14" s="1">
        <v>37.0</v>
      </c>
      <c r="H14" s="1">
        <v>23.0</v>
      </c>
      <c r="I14" s="1">
        <v>30.0</v>
      </c>
      <c r="J14" s="1">
        <v>31.0</v>
      </c>
      <c r="K14" s="1">
        <v>37.0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0.0</v>
      </c>
      <c r="C15" s="1">
        <v>0.0</v>
      </c>
      <c r="D15" s="1">
        <v>0.0</v>
      </c>
      <c r="E15" s="1">
        <v>1.0</v>
      </c>
      <c r="F15" s="1">
        <v>18.0</v>
      </c>
      <c r="G15" s="1">
        <v>4.0</v>
      </c>
      <c r="H15" s="1">
        <v>53.0</v>
      </c>
      <c r="I15" s="1">
        <v>51.0</v>
      </c>
      <c r="J15" s="1">
        <v>16.0</v>
      </c>
      <c r="K15" s="1">
        <v>67.0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95.0</v>
      </c>
      <c r="C16" s="1">
        <v>125.0</v>
      </c>
      <c r="D16" s="1">
        <v>32.0</v>
      </c>
      <c r="E16" s="1">
        <v>27.0</v>
      </c>
      <c r="F16" s="1">
        <v>27.0</v>
      </c>
      <c r="G16" s="1">
        <v>4.0</v>
      </c>
      <c r="H16" s="1">
        <v>4.0</v>
      </c>
      <c r="I16" s="1">
        <v>6.0</v>
      </c>
      <c r="J16" s="1">
        <v>7.0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423.0</v>
      </c>
      <c r="C17" s="1">
        <v>459.0</v>
      </c>
      <c r="D17" s="1">
        <v>547.0</v>
      </c>
      <c r="E17" s="1">
        <v>621.0</v>
      </c>
      <c r="F17" s="1">
        <v>677.0</v>
      </c>
      <c r="G17" s="1">
        <v>375.0</v>
      </c>
      <c r="H17" s="1">
        <v>350.0</v>
      </c>
      <c r="I17" s="1">
        <v>409.0</v>
      </c>
      <c r="J17" s="1">
        <v>475.0</v>
      </c>
      <c r="K17" s="1">
        <v>607.0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7840.0</v>
      </c>
      <c r="C18" s="1">
        <v>7400.0</v>
      </c>
      <c r="D18" s="1">
        <v>7360.0</v>
      </c>
      <c r="E18" s="1">
        <v>7320.0</v>
      </c>
      <c r="F18" s="1">
        <v>7210.0</v>
      </c>
      <c r="G18" s="1">
        <v>9760.0</v>
      </c>
      <c r="H18" s="1">
        <v>9160.0</v>
      </c>
      <c r="I18" s="1">
        <v>9800.0</v>
      </c>
      <c r="J18" s="1">
        <v>10590.0</v>
      </c>
      <c r="K18" s="1">
        <v>10180.0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32.0</v>
      </c>
      <c r="C20" s="1">
        <v>20.0</v>
      </c>
      <c r="D20" s="1">
        <v>627.0</v>
      </c>
      <c r="E20" s="1">
        <v>20.0</v>
      </c>
      <c r="F20" s="1">
        <v>942.0</v>
      </c>
      <c r="G20" s="1">
        <v>522.0</v>
      </c>
      <c r="H20" s="1">
        <v>24.0</v>
      </c>
      <c r="I20" s="1">
        <v>24.0</v>
      </c>
      <c r="J20" s="1">
        <v>24.0</v>
      </c>
      <c r="K20" s="1">
        <v>643.0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1.0</v>
      </c>
      <c r="C21" s="1">
        <v>0.0</v>
      </c>
      <c r="D21" s="1">
        <v>1.0</v>
      </c>
      <c r="E21" s="1">
        <v>0.0</v>
      </c>
      <c r="F21" s="1">
        <v>86.0</v>
      </c>
      <c r="G21" s="1">
        <v>247.0</v>
      </c>
      <c r="H21" s="1">
        <v>236.0</v>
      </c>
      <c r="I21" s="1">
        <v>238.0</v>
      </c>
      <c r="J21" s="1">
        <v>262.0</v>
      </c>
      <c r="K21" s="1">
        <v>273.0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7830.0</v>
      </c>
      <c r="C22" s="1">
        <v>8520.0</v>
      </c>
      <c r="D22" s="1">
        <v>8150.0</v>
      </c>
      <c r="E22" s="1">
        <v>9290.0</v>
      </c>
      <c r="F22" s="1">
        <v>9000.0</v>
      </c>
      <c r="G22" s="1">
        <v>9900.0</v>
      </c>
      <c r="H22" s="1">
        <v>11070.0</v>
      </c>
      <c r="I22" s="1">
        <v>12280.0</v>
      </c>
      <c r="J22" s="1">
        <v>12840.0</v>
      </c>
      <c r="K22" s="1">
        <v>11680.0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1.0</v>
      </c>
      <c r="C23" s="1">
        <v>0.0</v>
      </c>
      <c r="D23" s="1">
        <v>1.0</v>
      </c>
      <c r="E23" s="1">
        <v>0.0</v>
      </c>
      <c r="F23" s="1">
        <v>81.0</v>
      </c>
      <c r="G23" s="1">
        <v>2280.0</v>
      </c>
      <c r="H23" s="1">
        <v>2090.0</v>
      </c>
      <c r="I23" s="1">
        <v>1980.0</v>
      </c>
      <c r="J23" s="1">
        <v>2040.0</v>
      </c>
      <c r="K23" s="1">
        <v>1870.0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42.0</v>
      </c>
      <c r="C24" s="1">
        <v>27.0</v>
      </c>
      <c r="D24" s="1">
        <v>28.0</v>
      </c>
      <c r="E24" s="1">
        <v>33.0</v>
      </c>
      <c r="F24" s="1">
        <v>34.0</v>
      </c>
      <c r="G24" s="1">
        <v>31.0</v>
      </c>
      <c r="H24" s="1">
        <v>110.0</v>
      </c>
      <c r="I24" s="1">
        <v>34.0</v>
      </c>
      <c r="J24" s="1">
        <v>51.0</v>
      </c>
      <c r="K24" s="1">
        <v>42.0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104.0</v>
      </c>
      <c r="C25" s="1">
        <v>110.0</v>
      </c>
      <c r="D25" s="1">
        <v>102.0</v>
      </c>
      <c r="E25" s="1">
        <v>116.0</v>
      </c>
      <c r="F25" s="1">
        <v>100.0</v>
      </c>
      <c r="G25" s="1">
        <v>102.0</v>
      </c>
      <c r="H25" s="1">
        <v>111.0</v>
      </c>
      <c r="I25" s="1">
        <v>110.0</v>
      </c>
      <c r="J25" s="1">
        <v>148.0</v>
      </c>
      <c r="K25" s="1">
        <v>128.0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131.0</v>
      </c>
      <c r="C26" s="1">
        <v>101.0</v>
      </c>
      <c r="D26" s="1">
        <v>102.0</v>
      </c>
      <c r="E26" s="1">
        <v>98.0</v>
      </c>
      <c r="F26" s="1">
        <v>109.0</v>
      </c>
      <c r="G26" s="1">
        <v>115.0</v>
      </c>
      <c r="H26" s="1">
        <v>115.0</v>
      </c>
      <c r="I26" s="1">
        <v>190.0</v>
      </c>
      <c r="J26" s="1">
        <v>180.0</v>
      </c>
      <c r="K26" s="1">
        <v>241.0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19.0</v>
      </c>
      <c r="C28" s="1">
        <v>15.0</v>
      </c>
      <c r="D28" s="1">
        <v>12.0</v>
      </c>
      <c r="E28" s="1">
        <v>11.0</v>
      </c>
      <c r="F28" s="1">
        <v>20.0</v>
      </c>
      <c r="G28" s="1">
        <v>28.0</v>
      </c>
      <c r="H28" s="1">
        <v>18.0</v>
      </c>
      <c r="I28" s="1">
        <v>19.0</v>
      </c>
      <c r="J28" s="1">
        <v>31.0</v>
      </c>
      <c r="K28" s="1">
        <v>35.0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77.0</v>
      </c>
      <c r="C29" s="1">
        <v>25.0</v>
      </c>
      <c r="D29" s="1">
        <v>27.0</v>
      </c>
      <c r="E29" s="1">
        <v>30.0</v>
      </c>
      <c r="F29" s="1">
        <v>51.0</v>
      </c>
      <c r="G29" s="1">
        <v>88.0</v>
      </c>
      <c r="H29" s="1">
        <v>82.0</v>
      </c>
      <c r="I29" s="1">
        <v>70.0</v>
      </c>
      <c r="J29" s="1">
        <v>60.0</v>
      </c>
      <c r="K29" s="1">
        <v>119.0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263.0</v>
      </c>
      <c r="C30" s="1">
        <v>288.0</v>
      </c>
      <c r="D30" s="1">
        <v>306.0</v>
      </c>
      <c r="E30" s="1">
        <v>319.0</v>
      </c>
      <c r="F30" s="1">
        <v>335.0</v>
      </c>
      <c r="G30" s="1">
        <v>91.0</v>
      </c>
      <c r="H30" s="1">
        <v>104.0</v>
      </c>
      <c r="I30" s="1">
        <v>121.0</v>
      </c>
      <c r="J30" s="1">
        <v>187.0</v>
      </c>
      <c r="K30" s="1">
        <v>285.0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8500.0</v>
      </c>
      <c r="C31" s="1">
        <v>9110.0</v>
      </c>
      <c r="D31" s="1">
        <v>9360.0</v>
      </c>
      <c r="E31" s="1">
        <v>9920.0</v>
      </c>
      <c r="F31" s="1">
        <v>10590.0</v>
      </c>
      <c r="G31" s="1">
        <v>13410.0</v>
      </c>
      <c r="H31" s="1">
        <v>13970.0</v>
      </c>
      <c r="I31" s="1">
        <v>15070.0</v>
      </c>
      <c r="J31" s="1">
        <v>15830.0</v>
      </c>
      <c r="K31" s="1">
        <v>15310.0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1.0</v>
      </c>
      <c r="C32" s="1">
        <v>1.0</v>
      </c>
      <c r="D32" s="1">
        <v>1.0</v>
      </c>
      <c r="E32" s="1">
        <v>1.0</v>
      </c>
      <c r="F32" s="1">
        <v>1.0</v>
      </c>
      <c r="G32" s="1">
        <v>1.0</v>
      </c>
      <c r="H32" s="1">
        <v>1.0</v>
      </c>
      <c r="I32" s="1">
        <v>1.0</v>
      </c>
      <c r="J32" s="1">
        <v>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2060.0</v>
      </c>
      <c r="C33" s="1">
        <v>1960.0</v>
      </c>
      <c r="D33" s="1">
        <v>2009.0</v>
      </c>
      <c r="E33" s="1">
        <v>2170.0</v>
      </c>
      <c r="F33" s="1">
        <v>2270.0</v>
      </c>
      <c r="G33" s="1">
        <v>2460.0</v>
      </c>
      <c r="H33" s="1">
        <v>2590.0</v>
      </c>
      <c r="I33" s="1">
        <v>2680.0</v>
      </c>
      <c r="J33" s="1">
        <v>2800.0</v>
      </c>
      <c r="K33" s="1">
        <v>2890.0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-2540.0</v>
      </c>
      <c r="C34" s="1">
        <v>-3170.0</v>
      </c>
      <c r="D34" s="1">
        <v>-3640.0</v>
      </c>
      <c r="E34" s="1">
        <v>-4390.0</v>
      </c>
      <c r="F34" s="1">
        <v>-5140.0</v>
      </c>
      <c r="G34" s="1">
        <v>-5560.0</v>
      </c>
      <c r="H34" s="1">
        <v>-6600.0</v>
      </c>
      <c r="I34" s="1">
        <v>-7200.0</v>
      </c>
      <c r="J34" s="1">
        <v>-7480.0</v>
      </c>
      <c r="K34" s="1">
        <v>-7450.0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-182.0</v>
      </c>
      <c r="C35" s="1">
        <v>-502.0</v>
      </c>
      <c r="D35" s="1">
        <v>-370.0</v>
      </c>
      <c r="E35" s="1">
        <v>-379.0</v>
      </c>
      <c r="F35" s="1">
        <v>-512.0</v>
      </c>
      <c r="G35" s="1">
        <v>-569.0</v>
      </c>
      <c r="H35" s="1">
        <v>-808.0</v>
      </c>
      <c r="I35" s="1">
        <v>-762.0</v>
      </c>
      <c r="J35" s="1">
        <v>-591.0</v>
      </c>
      <c r="K35" s="1">
        <v>-615.0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-661.0</v>
      </c>
      <c r="C36" s="1">
        <v>-1710.0</v>
      </c>
      <c r="D36" s="1">
        <v>-2000.0</v>
      </c>
      <c r="E36" s="1">
        <v>-2600.0</v>
      </c>
      <c r="F36" s="1">
        <v>-3380.0</v>
      </c>
      <c r="G36" s="1">
        <v>-3670.0</v>
      </c>
      <c r="H36" s="1">
        <v>-4820.0</v>
      </c>
      <c r="I36" s="1">
        <v>-5280.0</v>
      </c>
      <c r="J36" s="1">
        <v>-5280.0</v>
      </c>
      <c r="K36" s="1">
        <v>-5170.0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16.0</v>
      </c>
      <c r="H37" s="1">
        <v>15.0</v>
      </c>
      <c r="I37" s="1">
        <v>17.0</v>
      </c>
      <c r="J37" s="1">
        <v>31.0</v>
      </c>
      <c r="K37" s="1">
        <v>35.0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-661.0</v>
      </c>
      <c r="C38" s="1">
        <v>-1710.0</v>
      </c>
      <c r="D38" s="1">
        <v>-2000.0</v>
      </c>
      <c r="E38" s="1">
        <v>-2600.0</v>
      </c>
      <c r="F38" s="1">
        <v>-3380.0</v>
      </c>
      <c r="G38" s="1">
        <v>-3650.0</v>
      </c>
      <c r="H38" s="1">
        <v>-4810.0</v>
      </c>
      <c r="I38" s="1">
        <v>-5270.0</v>
      </c>
      <c r="J38" s="1">
        <v>-5240.0</v>
      </c>
      <c r="K38" s="1">
        <v>-5140.0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7840.0</v>
      </c>
      <c r="C39" s="1">
        <v>7400.0</v>
      </c>
      <c r="D39" s="1">
        <v>7360.0</v>
      </c>
      <c r="E39" s="1">
        <v>7320.0</v>
      </c>
      <c r="F39" s="1">
        <v>7210.0</v>
      </c>
      <c r="G39" s="1">
        <v>9760.0</v>
      </c>
      <c r="H39" s="1">
        <v>9160.0</v>
      </c>
      <c r="I39" s="1">
        <v>9800.0</v>
      </c>
      <c r="J39" s="1">
        <v>10590.0</v>
      </c>
      <c r="K39" s="1">
        <v>10180.0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129.0</v>
      </c>
      <c r="C41" s="1">
        <v>125.0</v>
      </c>
      <c r="D41" s="1">
        <v>121.0</v>
      </c>
      <c r="E41" s="1">
        <v>117.0</v>
      </c>
      <c r="F41" s="1">
        <v>113.0</v>
      </c>
      <c r="G41" s="1">
        <v>112.0</v>
      </c>
      <c r="H41" s="1">
        <v>109.0</v>
      </c>
      <c r="I41" s="1">
        <v>108.0</v>
      </c>
      <c r="J41" s="1">
        <v>108.0</v>
      </c>
      <c r="K41" s="1">
        <v>108.0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129.0</v>
      </c>
      <c r="C42" s="1">
        <v>126.0</v>
      </c>
      <c r="D42" s="1">
        <v>121.0</v>
      </c>
      <c r="E42" s="1">
        <v>116.0</v>
      </c>
      <c r="F42" s="1">
        <v>112.0</v>
      </c>
      <c r="G42" s="1">
        <v>112.0</v>
      </c>
      <c r="H42" s="1">
        <v>110.0</v>
      </c>
      <c r="I42" s="1">
        <v>109.0</v>
      </c>
      <c r="J42" s="1">
        <v>108.0</v>
      </c>
      <c r="K42" s="1">
        <v>108.0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 t="s">
        <v>104</v>
      </c>
      <c r="C43" s="1" t="s">
        <v>105</v>
      </c>
      <c r="D43" s="1" t="s">
        <v>106</v>
      </c>
      <c r="E43" s="1" t="s">
        <v>107</v>
      </c>
      <c r="F43" s="1" t="s">
        <v>108</v>
      </c>
      <c r="G43" s="1" t="s">
        <v>109</v>
      </c>
      <c r="H43" s="1" t="s">
        <v>110</v>
      </c>
      <c r="I43" s="1" t="s">
        <v>111</v>
      </c>
      <c r="J43" s="1" t="s">
        <v>112</v>
      </c>
      <c r="K43" s="1" t="s">
        <v>113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-4850.0</v>
      </c>
      <c r="C44" s="1">
        <v>-5440.0</v>
      </c>
      <c r="D44" s="1">
        <v>-5650.0</v>
      </c>
      <c r="E44" s="1">
        <v>-6200.0</v>
      </c>
      <c r="F44" s="1">
        <v>-6710.0</v>
      </c>
      <c r="G44" s="1">
        <v>-7290.0</v>
      </c>
      <c r="H44" s="1">
        <v>-7980.0</v>
      </c>
      <c r="I44" s="1">
        <v>-8090.0</v>
      </c>
      <c r="J44" s="1">
        <v>-8050.0</v>
      </c>
      <c r="K44" s="1">
        <v>-7630.0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 t="s">
        <v>116</v>
      </c>
      <c r="C45" s="1" t="s">
        <v>117</v>
      </c>
      <c r="D45" s="1" t="s">
        <v>118</v>
      </c>
      <c r="E45" s="1" t="s">
        <v>119</v>
      </c>
      <c r="F45" s="1" t="s">
        <v>120</v>
      </c>
      <c r="G45" s="1" t="s">
        <v>121</v>
      </c>
      <c r="H45" s="1" t="s">
        <v>122</v>
      </c>
      <c r="I45" s="1" t="s">
        <v>123</v>
      </c>
      <c r="J45" s="1" t="s">
        <v>124</v>
      </c>
      <c r="K45" s="1" t="s">
        <v>125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126</v>
      </c>
      <c r="B46" s="1">
        <v>7860.0</v>
      </c>
      <c r="C46" s="1">
        <v>8540.0</v>
      </c>
      <c r="D46" s="1">
        <v>8780.0</v>
      </c>
      <c r="E46" s="1">
        <v>9310.0</v>
      </c>
      <c r="F46" s="1">
        <v>9940.0</v>
      </c>
      <c r="G46" s="1">
        <v>12950.0</v>
      </c>
      <c r="H46" s="1">
        <v>13430.0</v>
      </c>
      <c r="I46" s="1">
        <v>14520.0</v>
      </c>
      <c r="J46" s="1">
        <v>15170.0</v>
      </c>
      <c r="K46" s="1">
        <v>14460.0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127</v>
      </c>
      <c r="B47" s="1">
        <v>7820.0</v>
      </c>
      <c r="C47" s="1">
        <v>8420.0</v>
      </c>
      <c r="D47" s="1">
        <v>8630.0</v>
      </c>
      <c r="E47" s="1">
        <v>9240.0</v>
      </c>
      <c r="F47" s="1">
        <v>9800.0</v>
      </c>
      <c r="G47" s="1">
        <v>12840.0</v>
      </c>
      <c r="H47" s="1">
        <v>13120.0</v>
      </c>
      <c r="I47" s="1">
        <v>14160.0</v>
      </c>
      <c r="J47" s="1">
        <v>15030.0</v>
      </c>
      <c r="K47" s="1">
        <v>14250.0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128</v>
      </c>
      <c r="B48" s="1">
        <v>1970.0</v>
      </c>
      <c r="C48" s="1">
        <v>2110.0</v>
      </c>
      <c r="D48" s="1">
        <v>2230.0</v>
      </c>
      <c r="E48" s="1">
        <v>2340.0</v>
      </c>
      <c r="F48" s="1">
        <v>2400.0</v>
      </c>
      <c r="G48" s="1">
        <v>2440.0</v>
      </c>
      <c r="H48" s="1">
        <v>2430.0</v>
      </c>
      <c r="I48" s="1">
        <v>2480.0</v>
      </c>
      <c r="J48" s="1">
        <v>2700.0</v>
      </c>
      <c r="K48" s="1">
        <v>2830.0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129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16.0</v>
      </c>
      <c r="H49" s="1">
        <v>15.0</v>
      </c>
      <c r="I49" s="1">
        <v>17.0</v>
      </c>
      <c r="J49" s="1">
        <v>31.0</v>
      </c>
      <c r="K49" s="1">
        <v>35.0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427.0</v>
      </c>
      <c r="C51" s="1">
        <v>525.0</v>
      </c>
      <c r="D51" s="1">
        <v>579.0</v>
      </c>
      <c r="E51" s="1">
        <v>630.0</v>
      </c>
      <c r="F51" s="1">
        <v>668.0</v>
      </c>
      <c r="G51" s="1">
        <v>736.0</v>
      </c>
      <c r="H51" s="1">
        <v>818.0</v>
      </c>
      <c r="I51" s="1">
        <v>848.0</v>
      </c>
      <c r="J51" s="1">
        <v>889.0</v>
      </c>
      <c r="K51" s="1">
        <v>927.0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4250.0</v>
      </c>
      <c r="C52" s="1">
        <v>4420.0</v>
      </c>
      <c r="D52" s="1">
        <v>4610.0</v>
      </c>
      <c r="E52" s="1">
        <v>4830.0</v>
      </c>
      <c r="F52" s="1">
        <v>5010.0</v>
      </c>
      <c r="G52" s="1">
        <v>5220.0</v>
      </c>
      <c r="H52" s="1">
        <v>5270.0</v>
      </c>
      <c r="I52" s="1">
        <v>5380.0</v>
      </c>
      <c r="J52" s="1">
        <v>5720.0</v>
      </c>
      <c r="K52" s="1">
        <v>5930.0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88.0</v>
      </c>
      <c r="C54" s="1">
        <v>1.0</v>
      </c>
      <c r="D54" s="1">
        <v>24.0</v>
      </c>
      <c r="E54" s="1">
        <v>26.0</v>
      </c>
      <c r="F54" s="1">
        <v>23.0</v>
      </c>
      <c r="G54" s="1">
        <v>21.0</v>
      </c>
      <c r="H54" s="1">
        <v>15.0</v>
      </c>
      <c r="I54" s="1">
        <v>12.0</v>
      </c>
      <c r="J54" s="1">
        <v>9.0</v>
      </c>
      <c r="K54" s="1">
        <v>12.0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1360.0</v>
      </c>
      <c r="C2" s="1">
        <v>1480.0</v>
      </c>
      <c r="D2" s="1">
        <v>1540.0</v>
      </c>
      <c r="E2" s="1">
        <v>1620.0</v>
      </c>
      <c r="F2" s="1">
        <v>1740.0</v>
      </c>
      <c r="G2" s="1">
        <v>1860.0</v>
      </c>
      <c r="H2" s="1">
        <v>1950.0</v>
      </c>
      <c r="I2" s="1">
        <v>2100.0</v>
      </c>
      <c r="J2" s="1">
        <v>2340.0</v>
      </c>
      <c r="K2" s="1">
        <v>2520.0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167.0</v>
      </c>
      <c r="C3" s="1">
        <v>158.0</v>
      </c>
      <c r="D3" s="1">
        <v>95.0</v>
      </c>
      <c r="E3" s="1">
        <v>105.0</v>
      </c>
      <c r="F3" s="1">
        <v>125.0</v>
      </c>
      <c r="G3" s="1">
        <v>154.0</v>
      </c>
      <c r="H3" s="1">
        <v>129.0</v>
      </c>
      <c r="I3" s="1">
        <v>205.0</v>
      </c>
      <c r="J3" s="1">
        <v>297.0</v>
      </c>
      <c r="K3" s="1">
        <v>195.0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1530.0</v>
      </c>
      <c r="C4" s="1">
        <v>1640.0</v>
      </c>
      <c r="D4" s="1">
        <v>1630.0</v>
      </c>
      <c r="E4" s="1">
        <v>1730.0</v>
      </c>
      <c r="F4" s="1">
        <v>1870.0</v>
      </c>
      <c r="G4" s="1">
        <v>2009.0</v>
      </c>
      <c r="H4" s="1">
        <v>2080.0</v>
      </c>
      <c r="I4" s="1">
        <v>2310.0</v>
      </c>
      <c r="J4" s="1">
        <v>2630.0</v>
      </c>
      <c r="K4" s="1">
        <v>2710.0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436.0</v>
      </c>
      <c r="C5" s="1">
        <v>456.0</v>
      </c>
      <c r="D5" s="1">
        <v>434.0</v>
      </c>
      <c r="E5" s="1">
        <v>459.0</v>
      </c>
      <c r="F5" s="1">
        <v>480.0</v>
      </c>
      <c r="G5" s="1">
        <v>508.0</v>
      </c>
      <c r="H5" s="1">
        <v>493.0</v>
      </c>
      <c r="I5" s="1">
        <v>573.0</v>
      </c>
      <c r="J5" s="1">
        <v>695.0</v>
      </c>
      <c r="K5" s="1">
        <v>634.0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102.0</v>
      </c>
      <c r="C6" s="1">
        <v>113.0</v>
      </c>
      <c r="D6" s="1">
        <v>125.0</v>
      </c>
      <c r="E6" s="1">
        <v>130.0</v>
      </c>
      <c r="F6" s="1">
        <v>142.0</v>
      </c>
      <c r="G6" s="1">
        <v>192.0</v>
      </c>
      <c r="H6" s="1">
        <v>193.0</v>
      </c>
      <c r="I6" s="1">
        <v>219.0</v>
      </c>
      <c r="J6" s="1">
        <v>260.0</v>
      </c>
      <c r="K6" s="1">
        <v>267.0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627.0</v>
      </c>
      <c r="C7" s="1">
        <v>660.0</v>
      </c>
      <c r="D7" s="1">
        <v>638.0</v>
      </c>
      <c r="E7" s="1">
        <v>643.0</v>
      </c>
      <c r="F7" s="1">
        <v>672.0</v>
      </c>
      <c r="G7" s="1">
        <v>697.0</v>
      </c>
      <c r="H7" s="1">
        <v>722.0</v>
      </c>
      <c r="I7" s="1">
        <v>700.0</v>
      </c>
      <c r="J7" s="1">
        <v>708.0</v>
      </c>
      <c r="K7" s="1">
        <v>716.0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1.0</v>
      </c>
      <c r="C8" s="1">
        <v>1.0</v>
      </c>
      <c r="D8" s="1">
        <v>1.0</v>
      </c>
      <c r="E8" s="1">
        <v>5.0</v>
      </c>
      <c r="F8" s="1">
        <v>2.0</v>
      </c>
      <c r="G8" s="1">
        <v>4.0</v>
      </c>
      <c r="H8" s="1">
        <v>1.0</v>
      </c>
      <c r="I8" s="1">
        <v>2.0</v>
      </c>
      <c r="J8" s="1">
        <v>2.0</v>
      </c>
      <c r="K8" s="1">
        <v>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1170.0</v>
      </c>
      <c r="C9" s="1">
        <v>1230.0</v>
      </c>
      <c r="D9" s="1">
        <v>1200.0</v>
      </c>
      <c r="E9" s="1">
        <v>1240.0</v>
      </c>
      <c r="F9" s="1">
        <v>1300.0</v>
      </c>
      <c r="G9" s="1">
        <v>1400.0</v>
      </c>
      <c r="H9" s="1">
        <v>1410.0</v>
      </c>
      <c r="I9" s="1">
        <v>1500.0</v>
      </c>
      <c r="J9" s="1">
        <v>1670.0</v>
      </c>
      <c r="K9" s="1">
        <v>1640.0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360.0</v>
      </c>
      <c r="C10" s="1">
        <v>407.0</v>
      </c>
      <c r="D10" s="1">
        <v>434.0</v>
      </c>
      <c r="E10" s="1">
        <v>491.0</v>
      </c>
      <c r="F10" s="1">
        <v>569.0</v>
      </c>
      <c r="G10" s="1">
        <v>613.0</v>
      </c>
      <c r="H10" s="1">
        <v>673.0</v>
      </c>
      <c r="I10" s="1">
        <v>814.0</v>
      </c>
      <c r="J10" s="1">
        <v>968.0</v>
      </c>
      <c r="K10" s="1">
        <v>1080.0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-337.0</v>
      </c>
      <c r="C11" s="1">
        <v>-343.0</v>
      </c>
      <c r="D11" s="1">
        <v>-353.0</v>
      </c>
      <c r="E11" s="1">
        <v>-349.0</v>
      </c>
      <c r="F11" s="1">
        <v>-399.0</v>
      </c>
      <c r="G11" s="1">
        <v>-416.0</v>
      </c>
      <c r="H11" s="1">
        <v>-413.0</v>
      </c>
      <c r="I11" s="1">
        <v>-420.0</v>
      </c>
      <c r="J11" s="1">
        <v>-420.0</v>
      </c>
      <c r="K11" s="1">
        <v>-457.0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67.0</v>
      </c>
      <c r="C12" s="1">
        <v>3.0</v>
      </c>
      <c r="D12" s="1">
        <v>10.0</v>
      </c>
      <c r="E12" s="1">
        <v>11.0</v>
      </c>
      <c r="F12" s="1">
        <v>6.0</v>
      </c>
      <c r="G12" s="1">
        <v>5.0</v>
      </c>
      <c r="H12" s="1">
        <v>2.0</v>
      </c>
      <c r="I12" s="1">
        <v>3.0</v>
      </c>
      <c r="J12" s="1">
        <v>10.0</v>
      </c>
      <c r="K12" s="1">
        <v>18.0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-337.0</v>
      </c>
      <c r="C13" s="1">
        <v>-339.0</v>
      </c>
      <c r="D13" s="1">
        <v>-342.0</v>
      </c>
      <c r="E13" s="1">
        <v>-337.0</v>
      </c>
      <c r="F13" s="1">
        <v>-392.0</v>
      </c>
      <c r="G13" s="1">
        <v>-410.0</v>
      </c>
      <c r="H13" s="1">
        <v>-410.0</v>
      </c>
      <c r="I13" s="1">
        <v>-416.0</v>
      </c>
      <c r="J13" s="1">
        <v>-410.0</v>
      </c>
      <c r="K13" s="1">
        <v>-438.0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-23.0</v>
      </c>
      <c r="C14" s="1">
        <v>-179.0</v>
      </c>
      <c r="D14" s="1">
        <v>90.0</v>
      </c>
      <c r="E14" s="1">
        <v>-8.0</v>
      </c>
      <c r="F14" s="1">
        <v>-89.0</v>
      </c>
      <c r="G14" s="1">
        <v>13.0</v>
      </c>
      <c r="H14" s="1">
        <v>-220.0</v>
      </c>
      <c r="I14" s="1">
        <v>-66.0</v>
      </c>
      <c r="J14" s="1">
        <v>-20.0</v>
      </c>
      <c r="K14" s="1">
        <v>81.0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3.0</v>
      </c>
      <c r="C15" s="1">
        <v>1.0</v>
      </c>
      <c r="D15" s="1">
        <v>4.0</v>
      </c>
      <c r="E15" s="1">
        <v>6.0</v>
      </c>
      <c r="F15" s="1">
        <v>3.0</v>
      </c>
      <c r="G15" s="1">
        <v>95.0</v>
      </c>
      <c r="H15" s="1">
        <v>-1.0</v>
      </c>
      <c r="I15" s="1">
        <v>-7.0</v>
      </c>
      <c r="J15" s="1">
        <v>30.0</v>
      </c>
      <c r="K15" s="1">
        <v>-10.0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3.0</v>
      </c>
      <c r="C16" s="1">
        <v>-109.0</v>
      </c>
      <c r="D16" s="1">
        <v>187.0</v>
      </c>
      <c r="E16" s="1">
        <v>151.0</v>
      </c>
      <c r="F16" s="1">
        <v>91.0</v>
      </c>
      <c r="G16" s="1">
        <v>217.0</v>
      </c>
      <c r="H16" s="1">
        <v>40.0</v>
      </c>
      <c r="I16" s="1">
        <v>323.0</v>
      </c>
      <c r="J16" s="1">
        <v>569.0</v>
      </c>
      <c r="K16" s="1">
        <v>708.0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17.0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12.0</v>
      </c>
      <c r="C18" s="1">
        <v>38.0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-23.0</v>
      </c>
      <c r="C20" s="1">
        <v>-93.0</v>
      </c>
      <c r="D20" s="1">
        <v>-27.0</v>
      </c>
      <c r="E20" s="1">
        <v>-32.0</v>
      </c>
      <c r="F20" s="1">
        <v>-25.0</v>
      </c>
      <c r="G20" s="1">
        <v>-29.0</v>
      </c>
      <c r="H20" s="1">
        <v>-39.0</v>
      </c>
      <c r="I20" s="1">
        <v>-31.0</v>
      </c>
      <c r="J20" s="1">
        <v>-42.0</v>
      </c>
      <c r="K20" s="1">
        <v>-151.0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-26.0</v>
      </c>
      <c r="C21" s="1">
        <v>-1.0</v>
      </c>
      <c r="D21" s="1">
        <v>-71.0</v>
      </c>
      <c r="E21" s="1">
        <v>-1.0</v>
      </c>
      <c r="F21" s="1">
        <v>-14.0</v>
      </c>
      <c r="G21" s="1">
        <v>-45.0</v>
      </c>
      <c r="H21" s="1">
        <v>-19.0</v>
      </c>
      <c r="I21" s="1">
        <v>-39.0</v>
      </c>
      <c r="J21" s="1">
        <v>-43.0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-15.0</v>
      </c>
      <c r="C22" s="1">
        <v>-167.0</v>
      </c>
      <c r="D22" s="1">
        <v>87.0</v>
      </c>
      <c r="E22" s="1">
        <v>117.0</v>
      </c>
      <c r="F22" s="1">
        <v>51.0</v>
      </c>
      <c r="G22" s="1">
        <v>187.0</v>
      </c>
      <c r="H22" s="1">
        <v>-17.0</v>
      </c>
      <c r="I22" s="1">
        <v>253.0</v>
      </c>
      <c r="J22" s="1">
        <v>526.0</v>
      </c>
      <c r="K22" s="1">
        <v>549.0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8.0</v>
      </c>
      <c r="C23" s="1">
        <v>9.0</v>
      </c>
      <c r="D23" s="1">
        <v>11.0</v>
      </c>
      <c r="E23" s="1">
        <v>13.0</v>
      </c>
      <c r="F23" s="1">
        <v>4.0</v>
      </c>
      <c r="G23" s="1">
        <v>39.0</v>
      </c>
      <c r="H23" s="1">
        <v>-41.0</v>
      </c>
      <c r="I23" s="1">
        <v>14.0</v>
      </c>
      <c r="J23" s="1">
        <v>66.0</v>
      </c>
      <c r="K23" s="1">
        <v>51.0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-24.0</v>
      </c>
      <c r="C24" s="1">
        <v>-176.0</v>
      </c>
      <c r="D24" s="1">
        <v>76.0</v>
      </c>
      <c r="E24" s="1">
        <v>104.0</v>
      </c>
      <c r="F24" s="1">
        <v>47.0</v>
      </c>
      <c r="G24" s="1">
        <v>147.0</v>
      </c>
      <c r="H24" s="1">
        <v>24.0</v>
      </c>
      <c r="I24" s="1">
        <v>238.0</v>
      </c>
      <c r="J24" s="1">
        <v>460.0</v>
      </c>
      <c r="K24" s="1">
        <v>497.0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-24.0</v>
      </c>
      <c r="C25" s="1">
        <v>-176.0</v>
      </c>
      <c r="D25" s="1">
        <v>76.0</v>
      </c>
      <c r="E25" s="1">
        <v>104.0</v>
      </c>
      <c r="F25" s="1">
        <v>47.0</v>
      </c>
      <c r="G25" s="1">
        <v>147.0</v>
      </c>
      <c r="H25" s="1">
        <v>24.0</v>
      </c>
      <c r="I25" s="1">
        <v>238.0</v>
      </c>
      <c r="J25" s="1">
        <v>460.0</v>
      </c>
      <c r="K25" s="1">
        <v>497.0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-29.0</v>
      </c>
      <c r="H26" s="1">
        <v>5.0</v>
      </c>
      <c r="I26" s="1">
        <v>0.0</v>
      </c>
      <c r="J26" s="1">
        <v>1.0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-24.0</v>
      </c>
      <c r="C27" s="1">
        <v>-176.0</v>
      </c>
      <c r="D27" s="1">
        <v>76.0</v>
      </c>
      <c r="E27" s="1">
        <v>104.0</v>
      </c>
      <c r="F27" s="1">
        <v>47.0</v>
      </c>
      <c r="G27" s="1">
        <v>147.0</v>
      </c>
      <c r="H27" s="1">
        <v>24.0</v>
      </c>
      <c r="I27" s="1">
        <v>238.0</v>
      </c>
      <c r="J27" s="1">
        <v>461.0</v>
      </c>
      <c r="K27" s="1">
        <v>502.0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-24.0</v>
      </c>
      <c r="C28" s="1">
        <v>-176.0</v>
      </c>
      <c r="D28" s="1">
        <v>76.0</v>
      </c>
      <c r="E28" s="1">
        <v>104.0</v>
      </c>
      <c r="F28" s="1">
        <v>47.0</v>
      </c>
      <c r="G28" s="1">
        <v>147.0</v>
      </c>
      <c r="H28" s="1">
        <v>24.0</v>
      </c>
      <c r="I28" s="1">
        <v>238.0</v>
      </c>
      <c r="J28" s="1">
        <v>461.0</v>
      </c>
      <c r="K28" s="1">
        <v>502.0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>
        <v>-24.0</v>
      </c>
      <c r="C29" s="1">
        <v>-176.0</v>
      </c>
      <c r="D29" s="1">
        <v>76.0</v>
      </c>
      <c r="E29" s="1">
        <v>104.0</v>
      </c>
      <c r="F29" s="1">
        <v>47.0</v>
      </c>
      <c r="G29" s="1">
        <v>147.0</v>
      </c>
      <c r="H29" s="1">
        <v>24.0</v>
      </c>
      <c r="I29" s="1">
        <v>238.0</v>
      </c>
      <c r="J29" s="1">
        <v>461.0</v>
      </c>
      <c r="K29" s="1">
        <v>502.0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 t="s">
        <v>164</v>
      </c>
      <c r="C31" s="1" t="s">
        <v>165</v>
      </c>
      <c r="D31" s="1" t="s">
        <v>166</v>
      </c>
      <c r="E31" s="1" t="s">
        <v>167</v>
      </c>
      <c r="F31" s="1" t="s">
        <v>168</v>
      </c>
      <c r="G31" s="1" t="s">
        <v>169</v>
      </c>
      <c r="H31" s="1" t="s">
        <v>170</v>
      </c>
      <c r="I31" s="1" t="s">
        <v>171</v>
      </c>
      <c r="J31" s="1" t="s">
        <v>172</v>
      </c>
      <c r="K31" s="1" t="s">
        <v>173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 t="s">
        <v>164</v>
      </c>
      <c r="C32" s="1" t="s">
        <v>165</v>
      </c>
      <c r="D32" s="1" t="s">
        <v>166</v>
      </c>
      <c r="E32" s="1" t="s">
        <v>167</v>
      </c>
      <c r="F32" s="1" t="s">
        <v>168</v>
      </c>
      <c r="G32" s="1" t="s">
        <v>169</v>
      </c>
      <c r="H32" s="1" t="s">
        <v>170</v>
      </c>
      <c r="I32" s="1" t="s">
        <v>171</v>
      </c>
      <c r="J32" s="1" t="s">
        <v>172</v>
      </c>
      <c r="K32" s="1" t="s">
        <v>173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>
        <v>129.0</v>
      </c>
      <c r="C33" s="1">
        <v>128.0</v>
      </c>
      <c r="D33" s="1">
        <v>124.0</v>
      </c>
      <c r="E33" s="1">
        <v>120.0</v>
      </c>
      <c r="F33" s="1">
        <v>115.0</v>
      </c>
      <c r="G33" s="1">
        <v>113.0</v>
      </c>
      <c r="H33" s="1">
        <v>112.0</v>
      </c>
      <c r="I33" s="1">
        <v>109.0</v>
      </c>
      <c r="J33" s="1">
        <v>108.0</v>
      </c>
      <c r="K33" s="1">
        <v>108.0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168</v>
      </c>
      <c r="G34" s="1" t="s">
        <v>177</v>
      </c>
      <c r="H34" s="1" t="s">
        <v>178</v>
      </c>
      <c r="I34" s="1" t="s">
        <v>179</v>
      </c>
      <c r="J34" s="1" t="s">
        <v>180</v>
      </c>
      <c r="K34" s="1" t="s">
        <v>181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 t="s">
        <v>164</v>
      </c>
      <c r="C35" s="1" t="s">
        <v>165</v>
      </c>
      <c r="D35" s="1" t="s">
        <v>166</v>
      </c>
      <c r="E35" s="1" t="s">
        <v>167</v>
      </c>
      <c r="F35" s="1" t="s">
        <v>168</v>
      </c>
      <c r="G35" s="1" t="s">
        <v>177</v>
      </c>
      <c r="H35" s="1" t="s">
        <v>178</v>
      </c>
      <c r="I35" s="1" t="s">
        <v>179</v>
      </c>
      <c r="J35" s="1" t="s">
        <v>180</v>
      </c>
      <c r="K35" s="1" t="s">
        <v>181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183</v>
      </c>
      <c r="B36" s="1">
        <v>129.0</v>
      </c>
      <c r="C36" s="1">
        <v>128.0</v>
      </c>
      <c r="D36" s="1">
        <v>125.0</v>
      </c>
      <c r="E36" s="1">
        <v>121.0</v>
      </c>
      <c r="F36" s="1">
        <v>117.0</v>
      </c>
      <c r="G36" s="1">
        <v>115.0</v>
      </c>
      <c r="H36" s="1">
        <v>113.0</v>
      </c>
      <c r="I36" s="1">
        <v>111.0</v>
      </c>
      <c r="J36" s="1">
        <v>109.0</v>
      </c>
      <c r="K36" s="1">
        <v>109.0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184</v>
      </c>
      <c r="B37" s="1" t="s">
        <v>185</v>
      </c>
      <c r="C37" s="1" t="s">
        <v>186</v>
      </c>
      <c r="D37" s="1" t="s">
        <v>187</v>
      </c>
      <c r="E37" s="1" t="s">
        <v>188</v>
      </c>
      <c r="F37" s="1" t="s">
        <v>189</v>
      </c>
      <c r="G37" s="1" t="s">
        <v>190</v>
      </c>
      <c r="H37" s="1" t="s">
        <v>191</v>
      </c>
      <c r="I37" s="1" t="s">
        <v>192</v>
      </c>
      <c r="J37" s="1" t="s">
        <v>193</v>
      </c>
      <c r="K37" s="1" t="s">
        <v>194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 t="s">
        <v>185</v>
      </c>
      <c r="C38" s="1" t="s">
        <v>186</v>
      </c>
      <c r="D38" s="1" t="s">
        <v>196</v>
      </c>
      <c r="E38" s="1" t="s">
        <v>197</v>
      </c>
      <c r="F38" s="1" t="s">
        <v>198</v>
      </c>
      <c r="G38" s="1" t="s">
        <v>199</v>
      </c>
      <c r="H38" s="1" t="s">
        <v>170</v>
      </c>
      <c r="I38" s="1" t="s">
        <v>200</v>
      </c>
      <c r="J38" s="1" t="s">
        <v>201</v>
      </c>
      <c r="K38" s="1" t="s">
        <v>202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 t="s">
        <v>190</v>
      </c>
      <c r="H39" s="1" t="s">
        <v>204</v>
      </c>
      <c r="I39" s="1" t="s">
        <v>205</v>
      </c>
      <c r="J39" s="1" t="s">
        <v>206</v>
      </c>
      <c r="K39" s="1" t="s">
        <v>207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209</v>
      </c>
      <c r="H40" s="1" t="s">
        <v>210</v>
      </c>
      <c r="I40" s="1" t="s">
        <v>211</v>
      </c>
      <c r="J40" s="1" t="s">
        <v>212</v>
      </c>
      <c r="K40" s="1" t="s">
        <v>213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214</v>
      </c>
      <c r="B42" s="1">
        <v>987.0</v>
      </c>
      <c r="C42" s="1">
        <v>1070.0</v>
      </c>
      <c r="D42" s="1">
        <v>1070.0</v>
      </c>
      <c r="E42" s="1">
        <v>1130.0</v>
      </c>
      <c r="F42" s="1">
        <v>1240.0</v>
      </c>
      <c r="G42" s="1">
        <v>1310.0</v>
      </c>
      <c r="H42" s="1">
        <v>1390.0</v>
      </c>
      <c r="I42" s="1">
        <v>1510.0</v>
      </c>
      <c r="J42" s="1">
        <v>1680.0</v>
      </c>
      <c r="K42" s="1">
        <v>1790.0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215</v>
      </c>
      <c r="B43" s="1">
        <v>699.0</v>
      </c>
      <c r="C43" s="1">
        <v>771.0</v>
      </c>
      <c r="D43" s="1">
        <v>804.0</v>
      </c>
      <c r="E43" s="1">
        <v>876.0</v>
      </c>
      <c r="F43" s="1">
        <v>972.0</v>
      </c>
      <c r="G43" s="1">
        <v>1030.0</v>
      </c>
      <c r="H43" s="1">
        <v>1110.0</v>
      </c>
      <c r="I43" s="1">
        <v>1230.0</v>
      </c>
      <c r="J43" s="1">
        <v>1370.0</v>
      </c>
      <c r="K43" s="1">
        <v>1470.0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216</v>
      </c>
      <c r="B44" s="1">
        <v>360.0</v>
      </c>
      <c r="C44" s="1">
        <v>407.0</v>
      </c>
      <c r="D44" s="1">
        <v>434.0</v>
      </c>
      <c r="E44" s="1">
        <v>491.0</v>
      </c>
      <c r="F44" s="1">
        <v>569.0</v>
      </c>
      <c r="G44" s="1">
        <v>613.0</v>
      </c>
      <c r="H44" s="1">
        <v>673.0</v>
      </c>
      <c r="I44" s="1">
        <v>814.0</v>
      </c>
      <c r="J44" s="1">
        <v>968.0</v>
      </c>
      <c r="K44" s="1">
        <v>1080.0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217</v>
      </c>
      <c r="B45" s="1">
        <v>1230.0</v>
      </c>
      <c r="C45" s="1">
        <v>1330.0</v>
      </c>
      <c r="D45" s="1">
        <v>1350.0</v>
      </c>
      <c r="E45" s="1">
        <v>1430.0</v>
      </c>
      <c r="F45" s="1">
        <v>1540.0</v>
      </c>
      <c r="G45" s="1">
        <v>1620.0</v>
      </c>
      <c r="H45" s="1">
        <v>1700.0</v>
      </c>
      <c r="I45" s="1">
        <v>1820.0</v>
      </c>
      <c r="J45" s="1">
        <v>2009.0</v>
      </c>
      <c r="K45" s="1">
        <v>2150.0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218</v>
      </c>
      <c r="B46" s="1">
        <v>1530.0</v>
      </c>
      <c r="C46" s="1">
        <v>1640.0</v>
      </c>
      <c r="D46" s="1">
        <v>1630.0</v>
      </c>
      <c r="E46" s="1">
        <v>1730.0</v>
      </c>
      <c r="F46" s="1">
        <v>1870.0</v>
      </c>
      <c r="G46" s="1">
        <v>2009.0</v>
      </c>
      <c r="H46" s="1">
        <v>2080.0</v>
      </c>
      <c r="I46" s="1">
        <v>2310.0</v>
      </c>
      <c r="J46" s="1">
        <v>2630.0</v>
      </c>
      <c r="K46" s="1">
        <v>2710.0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219</v>
      </c>
      <c r="B47" s="1" t="s">
        <v>220</v>
      </c>
      <c r="C47" s="1" t="s">
        <v>221</v>
      </c>
      <c r="D47" s="1" t="s">
        <v>222</v>
      </c>
      <c r="E47" s="1" t="s">
        <v>223</v>
      </c>
      <c r="F47" s="1" t="s">
        <v>224</v>
      </c>
      <c r="G47" s="1" t="s">
        <v>225</v>
      </c>
      <c r="H47" s="1" t="s">
        <v>226</v>
      </c>
      <c r="I47" s="1" t="s">
        <v>227</v>
      </c>
      <c r="J47" s="1" t="s">
        <v>228</v>
      </c>
      <c r="K47" s="1" t="s">
        <v>229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230</v>
      </c>
      <c r="B48" s="1">
        <v>1.0</v>
      </c>
      <c r="C48" s="1">
        <v>2.0</v>
      </c>
      <c r="D48" s="1">
        <v>1.0</v>
      </c>
      <c r="E48" s="1">
        <v>5.0</v>
      </c>
      <c r="F48" s="1">
        <v>5.0</v>
      </c>
      <c r="G48" s="1">
        <v>5.0</v>
      </c>
      <c r="H48" s="1">
        <v>75.0</v>
      </c>
      <c r="I48" s="1">
        <v>54.0</v>
      </c>
      <c r="J48" s="1">
        <v>6.0</v>
      </c>
      <c r="K48" s="1">
        <v>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231</v>
      </c>
      <c r="B49" s="1">
        <v>7.0</v>
      </c>
      <c r="C49" s="1">
        <v>6.0</v>
      </c>
      <c r="D49" s="1">
        <v>8.0</v>
      </c>
      <c r="E49" s="1">
        <v>11.0</v>
      </c>
      <c r="F49" s="1">
        <v>13.0</v>
      </c>
      <c r="G49" s="1">
        <v>18.0</v>
      </c>
      <c r="H49" s="1">
        <v>20.0</v>
      </c>
      <c r="I49" s="1">
        <v>22.0</v>
      </c>
      <c r="J49" s="1">
        <v>27.0</v>
      </c>
      <c r="K49" s="1">
        <v>38.0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232</v>
      </c>
      <c r="B50" s="1">
        <v>8.0</v>
      </c>
      <c r="C50" s="1">
        <v>9.0</v>
      </c>
      <c r="D50" s="1">
        <v>9.0</v>
      </c>
      <c r="E50" s="1">
        <v>17.0</v>
      </c>
      <c r="F50" s="1">
        <v>19.0</v>
      </c>
      <c r="G50" s="1">
        <v>23.0</v>
      </c>
      <c r="H50" s="1">
        <v>21.0</v>
      </c>
      <c r="I50" s="1">
        <v>23.0</v>
      </c>
      <c r="J50" s="1">
        <v>33.0</v>
      </c>
      <c r="K50" s="1">
        <v>46.0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233</v>
      </c>
      <c r="B51" s="1">
        <v>53.0</v>
      </c>
      <c r="C51" s="1">
        <v>0.0</v>
      </c>
      <c r="D51" s="1">
        <v>1.0</v>
      </c>
      <c r="E51" s="1">
        <v>-3.0</v>
      </c>
      <c r="F51" s="1">
        <v>-15.0</v>
      </c>
      <c r="G51" s="1">
        <v>15.0</v>
      </c>
      <c r="H51" s="1">
        <v>-63.0</v>
      </c>
      <c r="I51" s="1">
        <v>-8.0</v>
      </c>
      <c r="J51" s="1">
        <v>32.0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2.0</v>
      </c>
      <c r="C52" s="1">
        <v>-68.0</v>
      </c>
      <c r="D52" s="1">
        <v>117.0</v>
      </c>
      <c r="E52" s="1">
        <v>94.0</v>
      </c>
      <c r="F52" s="1">
        <v>57.0</v>
      </c>
      <c r="G52" s="1">
        <v>136.0</v>
      </c>
      <c r="H52" s="1">
        <v>25.0</v>
      </c>
      <c r="I52" s="1">
        <v>202.0</v>
      </c>
      <c r="J52" s="1">
        <v>357.0</v>
      </c>
      <c r="K52" s="1">
        <v>447.0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235</v>
      </c>
      <c r="B53" s="1">
        <v>30.0</v>
      </c>
      <c r="C53" s="1">
        <v>80.0</v>
      </c>
      <c r="D53" s="1">
        <v>1.0</v>
      </c>
      <c r="E53" s="1">
        <v>1.0</v>
      </c>
      <c r="F53" s="1">
        <v>90.0</v>
      </c>
      <c r="G53" s="1">
        <v>70.0</v>
      </c>
      <c r="H53" s="1">
        <v>60.0</v>
      </c>
      <c r="I53" s="1">
        <v>50.0</v>
      </c>
      <c r="J53" s="1">
        <v>60.0</v>
      </c>
      <c r="K53" s="1">
        <v>90.0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236</v>
      </c>
      <c r="B54" s="1">
        <v>338.0</v>
      </c>
      <c r="C54" s="1">
        <v>344.0</v>
      </c>
      <c r="D54" s="1">
        <v>366.0</v>
      </c>
      <c r="E54" s="1">
        <v>352.0</v>
      </c>
      <c r="F54" s="1">
        <v>414.0</v>
      </c>
      <c r="G54" s="1">
        <v>417.0</v>
      </c>
      <c r="H54" s="1">
        <v>424.0</v>
      </c>
      <c r="I54" s="1">
        <v>439.0</v>
      </c>
      <c r="J54" s="1">
        <v>420.0</v>
      </c>
      <c r="K54" s="1">
        <v>458.0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237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238</v>
      </c>
      <c r="B56" s="1">
        <v>247.0</v>
      </c>
      <c r="C56" s="1">
        <v>264.0</v>
      </c>
      <c r="D56" s="1">
        <v>279.0</v>
      </c>
      <c r="E56" s="1">
        <v>293.0</v>
      </c>
      <c r="F56" s="1">
        <v>301.0</v>
      </c>
      <c r="G56" s="1">
        <v>305.0</v>
      </c>
      <c r="H56" s="1">
        <v>303.0</v>
      </c>
      <c r="I56" s="1">
        <v>310.0</v>
      </c>
      <c r="J56" s="1">
        <v>337.0</v>
      </c>
      <c r="K56" s="1">
        <v>354.0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239</v>
      </c>
      <c r="B57" s="1">
        <v>96.0</v>
      </c>
      <c r="C57" s="1">
        <v>88.0</v>
      </c>
      <c r="D57" s="1">
        <v>91.0</v>
      </c>
      <c r="E57" s="1">
        <v>90.0</v>
      </c>
      <c r="F57" s="1">
        <v>99.0</v>
      </c>
      <c r="G57" s="1">
        <v>88.0</v>
      </c>
      <c r="H57" s="1">
        <v>76.0</v>
      </c>
      <c r="I57" s="1">
        <v>74.0</v>
      </c>
      <c r="J57" s="1">
        <v>76.0</v>
      </c>
      <c r="K57" s="1">
        <v>87.0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240</v>
      </c>
      <c r="B58" s="1">
        <v>150.0</v>
      </c>
      <c r="C58" s="1">
        <v>176.0</v>
      </c>
      <c r="D58" s="1">
        <v>187.0</v>
      </c>
      <c r="E58" s="1">
        <v>202.0</v>
      </c>
      <c r="F58" s="1">
        <v>201.0</v>
      </c>
      <c r="G58" s="1">
        <v>216.0</v>
      </c>
      <c r="H58" s="1">
        <v>227.0</v>
      </c>
      <c r="I58" s="1">
        <v>235.0</v>
      </c>
      <c r="J58" s="1">
        <v>261.0</v>
      </c>
      <c r="K58" s="1">
        <v>266.0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241</v>
      </c>
      <c r="B59" s="1">
        <v>38.0</v>
      </c>
      <c r="C59" s="1">
        <v>40.0</v>
      </c>
      <c r="D59" s="1">
        <v>41.0</v>
      </c>
      <c r="E59" s="1">
        <v>1.0</v>
      </c>
      <c r="F59" s="1">
        <v>1.0</v>
      </c>
      <c r="G59" s="1">
        <v>2.0</v>
      </c>
      <c r="H59" s="1">
        <v>2.0</v>
      </c>
      <c r="I59" s="1">
        <v>2.0</v>
      </c>
      <c r="J59" s="1">
        <v>2.0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242</v>
      </c>
      <c r="B60" s="1">
        <v>22.0</v>
      </c>
      <c r="C60" s="1">
        <v>28.0</v>
      </c>
      <c r="D60" s="1">
        <v>32.0</v>
      </c>
      <c r="E60" s="1">
        <v>37.0</v>
      </c>
      <c r="F60" s="1">
        <v>41.0</v>
      </c>
      <c r="G60" s="1">
        <v>71.0</v>
      </c>
      <c r="H60" s="1">
        <v>66.0</v>
      </c>
      <c r="I60" s="1">
        <v>81.0</v>
      </c>
      <c r="J60" s="1">
        <v>97.0</v>
      </c>
      <c r="K60" s="1">
        <v>85.0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243</v>
      </c>
      <c r="B61" s="1">
        <v>22.0</v>
      </c>
      <c r="C61" s="1">
        <v>28.0</v>
      </c>
      <c r="D61" s="1">
        <v>32.0</v>
      </c>
      <c r="E61" s="1">
        <v>38.0</v>
      </c>
      <c r="F61" s="1">
        <v>42.0</v>
      </c>
      <c r="G61" s="1">
        <v>73.0</v>
      </c>
      <c r="H61" s="1">
        <v>68.0</v>
      </c>
      <c r="I61" s="1">
        <v>84.0</v>
      </c>
      <c r="J61" s="1">
        <v>99.0</v>
      </c>
      <c r="K61" s="1">
        <v>87.0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 t="s">
        <v>246</v>
      </c>
      <c r="C3" s="1" t="s">
        <v>247</v>
      </c>
      <c r="D3" s="1" t="s">
        <v>248</v>
      </c>
      <c r="E3" s="1" t="s">
        <v>249</v>
      </c>
      <c r="F3" s="1" t="s">
        <v>250</v>
      </c>
      <c r="G3" s="1" t="s">
        <v>251</v>
      </c>
      <c r="H3" s="1" t="s">
        <v>252</v>
      </c>
      <c r="I3" s="1" t="s">
        <v>253</v>
      </c>
      <c r="J3" s="1" t="s">
        <v>254</v>
      </c>
      <c r="K3" s="1" t="s">
        <v>255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256</v>
      </c>
      <c r="B4" s="1" t="s">
        <v>257</v>
      </c>
      <c r="C4" s="1" t="s">
        <v>258</v>
      </c>
      <c r="D4" s="1" t="s">
        <v>259</v>
      </c>
      <c r="E4" s="1" t="s">
        <v>260</v>
      </c>
      <c r="F4" s="1" t="s">
        <v>253</v>
      </c>
      <c r="G4" s="1" t="s">
        <v>261</v>
      </c>
      <c r="H4" s="1" t="s">
        <v>262</v>
      </c>
      <c r="I4" s="1" t="s">
        <v>263</v>
      </c>
      <c r="J4" s="1" t="s">
        <v>264</v>
      </c>
      <c r="K4" s="1" t="s">
        <v>265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266</v>
      </c>
      <c r="B5" s="1" t="s">
        <v>267</v>
      </c>
      <c r="C5" s="1" t="s">
        <v>268</v>
      </c>
      <c r="D5" s="1" t="s">
        <v>269</v>
      </c>
      <c r="E5" s="1" t="s">
        <v>270</v>
      </c>
      <c r="F5" s="1" t="s">
        <v>271</v>
      </c>
      <c r="G5" s="1" t="s">
        <v>272</v>
      </c>
      <c r="H5" s="1" t="s">
        <v>273</v>
      </c>
      <c r="I5" s="1" t="s">
        <v>274</v>
      </c>
      <c r="J5" s="1" t="s">
        <v>275</v>
      </c>
      <c r="K5" s="1" t="s">
        <v>276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277</v>
      </c>
      <c r="B6" s="1" t="s">
        <v>267</v>
      </c>
      <c r="C6" s="1" t="s">
        <v>268</v>
      </c>
      <c r="D6" s="1" t="s">
        <v>269</v>
      </c>
      <c r="E6" s="1" t="s">
        <v>270</v>
      </c>
      <c r="F6" s="1" t="s">
        <v>271</v>
      </c>
      <c r="G6" s="1" t="s">
        <v>278</v>
      </c>
      <c r="H6" s="1" t="s">
        <v>273</v>
      </c>
      <c r="I6" s="1" t="s">
        <v>279</v>
      </c>
      <c r="J6" s="1" t="s">
        <v>280</v>
      </c>
      <c r="K6" s="1" t="s">
        <v>281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283</v>
      </c>
      <c r="B8" s="1" t="s">
        <v>284</v>
      </c>
      <c r="C8" s="1" t="s">
        <v>285</v>
      </c>
      <c r="D8" s="1" t="s">
        <v>286</v>
      </c>
      <c r="E8" s="1" t="s">
        <v>287</v>
      </c>
      <c r="F8" s="1" t="s">
        <v>288</v>
      </c>
      <c r="G8" s="1" t="s">
        <v>289</v>
      </c>
      <c r="H8" s="1" t="s">
        <v>290</v>
      </c>
      <c r="I8" s="1" t="s">
        <v>291</v>
      </c>
      <c r="J8" s="1" t="s">
        <v>292</v>
      </c>
      <c r="K8" s="1" t="s">
        <v>293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294</v>
      </c>
      <c r="B9" s="1" t="s">
        <v>295</v>
      </c>
      <c r="C9" s="1" t="s">
        <v>296</v>
      </c>
      <c r="D9" s="1" t="s">
        <v>297</v>
      </c>
      <c r="E9" s="1" t="s">
        <v>298</v>
      </c>
      <c r="F9" s="1" t="s">
        <v>299</v>
      </c>
      <c r="G9" s="1" t="s">
        <v>300</v>
      </c>
      <c r="H9" s="1" t="s">
        <v>301</v>
      </c>
      <c r="I9" s="1" t="s">
        <v>302</v>
      </c>
      <c r="J9" s="1" t="s">
        <v>303</v>
      </c>
      <c r="K9" s="1" t="s">
        <v>304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305</v>
      </c>
      <c r="B10" s="1" t="s">
        <v>306</v>
      </c>
      <c r="C10" s="1" t="s">
        <v>307</v>
      </c>
      <c r="D10" s="1" t="s">
        <v>308</v>
      </c>
      <c r="E10" s="1" t="s">
        <v>309</v>
      </c>
      <c r="F10" s="1" t="s">
        <v>310</v>
      </c>
      <c r="G10" s="1" t="s">
        <v>311</v>
      </c>
      <c r="H10" s="1" t="s">
        <v>312</v>
      </c>
      <c r="I10" s="1" t="s">
        <v>313</v>
      </c>
      <c r="J10" s="1" t="s">
        <v>314</v>
      </c>
      <c r="K10" s="1" t="s">
        <v>315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316</v>
      </c>
      <c r="B11" s="1" t="s">
        <v>317</v>
      </c>
      <c r="C11" s="1" t="s">
        <v>318</v>
      </c>
      <c r="D11" s="1" t="s">
        <v>319</v>
      </c>
      <c r="E11" s="1" t="s">
        <v>320</v>
      </c>
      <c r="F11" s="1" t="s">
        <v>321</v>
      </c>
      <c r="G11" s="1" t="s">
        <v>322</v>
      </c>
      <c r="H11" s="1" t="s">
        <v>323</v>
      </c>
      <c r="I11" s="1" t="s">
        <v>324</v>
      </c>
      <c r="J11" s="1" t="s">
        <v>325</v>
      </c>
      <c r="K11" s="1" t="s">
        <v>326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327</v>
      </c>
      <c r="B12" s="1" t="s">
        <v>328</v>
      </c>
      <c r="C12" s="1" t="s">
        <v>329</v>
      </c>
      <c r="D12" s="1" t="s">
        <v>330</v>
      </c>
      <c r="E12" s="1" t="s">
        <v>331</v>
      </c>
      <c r="F12" s="1" t="s">
        <v>332</v>
      </c>
      <c r="G12" s="1" t="s">
        <v>333</v>
      </c>
      <c r="H12" s="1" t="s">
        <v>334</v>
      </c>
      <c r="I12" s="1" t="s">
        <v>335</v>
      </c>
      <c r="J12" s="1" t="s">
        <v>336</v>
      </c>
      <c r="K12" s="1" t="s">
        <v>337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338</v>
      </c>
      <c r="B13" s="1" t="s">
        <v>271</v>
      </c>
      <c r="C13" s="1" t="s">
        <v>339</v>
      </c>
      <c r="D13" s="1" t="s">
        <v>340</v>
      </c>
      <c r="E13" s="1">
        <v>6.0</v>
      </c>
      <c r="F13" s="1" t="s">
        <v>341</v>
      </c>
      <c r="G13" s="1" t="s">
        <v>342</v>
      </c>
      <c r="H13" s="1" t="s">
        <v>343</v>
      </c>
      <c r="I13" s="1" t="s">
        <v>344</v>
      </c>
      <c r="J13" s="1" t="s">
        <v>345</v>
      </c>
      <c r="K13" s="1" t="s">
        <v>346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347</v>
      </c>
      <c r="B14" s="1" t="s">
        <v>271</v>
      </c>
      <c r="C14" s="1" t="s">
        <v>339</v>
      </c>
      <c r="D14" s="1" t="s">
        <v>340</v>
      </c>
      <c r="E14" s="1">
        <v>6.0</v>
      </c>
      <c r="F14" s="1" t="s">
        <v>341</v>
      </c>
      <c r="G14" s="1" t="s">
        <v>348</v>
      </c>
      <c r="H14" s="1" t="s">
        <v>349</v>
      </c>
      <c r="I14" s="1" t="s">
        <v>344</v>
      </c>
      <c r="J14" s="1" t="s">
        <v>350</v>
      </c>
      <c r="K14" s="1" t="s">
        <v>351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352</v>
      </c>
      <c r="B15" s="1" t="s">
        <v>271</v>
      </c>
      <c r="C15" s="1" t="s">
        <v>339</v>
      </c>
      <c r="D15" s="1" t="s">
        <v>340</v>
      </c>
      <c r="E15" s="1">
        <v>6.0</v>
      </c>
      <c r="F15" s="1" t="s">
        <v>341</v>
      </c>
      <c r="G15" s="1" t="s">
        <v>348</v>
      </c>
      <c r="H15" s="1" t="s">
        <v>349</v>
      </c>
      <c r="I15" s="1" t="s">
        <v>344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353</v>
      </c>
      <c r="B16" s="1" t="s">
        <v>354</v>
      </c>
      <c r="C16" s="1" t="s">
        <v>278</v>
      </c>
      <c r="D16" s="1" t="s">
        <v>355</v>
      </c>
      <c r="E16" s="1" t="s">
        <v>356</v>
      </c>
      <c r="F16" s="1" t="s">
        <v>357</v>
      </c>
      <c r="G16" s="1" t="s">
        <v>358</v>
      </c>
      <c r="H16" s="1" t="s">
        <v>359</v>
      </c>
      <c r="I16" s="1" t="s">
        <v>360</v>
      </c>
      <c r="J16" s="1" t="s">
        <v>361</v>
      </c>
      <c r="K16" s="1" t="s">
        <v>362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363</v>
      </c>
      <c r="B17" s="1" t="s">
        <v>364</v>
      </c>
      <c r="C17" s="1" t="s">
        <v>365</v>
      </c>
      <c r="D17" s="1" t="s">
        <v>366</v>
      </c>
      <c r="E17" s="1" t="s">
        <v>367</v>
      </c>
      <c r="F17" s="1" t="s">
        <v>368</v>
      </c>
      <c r="G17" s="1" t="s">
        <v>369</v>
      </c>
      <c r="H17" s="1" t="s">
        <v>370</v>
      </c>
      <c r="I17" s="1" t="s">
        <v>371</v>
      </c>
      <c r="J17" s="1" t="s">
        <v>372</v>
      </c>
      <c r="K17" s="1" t="s">
        <v>373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374</v>
      </c>
      <c r="B18" s="1" t="s">
        <v>375</v>
      </c>
      <c r="C18" s="1" t="s">
        <v>376</v>
      </c>
      <c r="D18" s="1" t="s">
        <v>377</v>
      </c>
      <c r="E18" s="1" t="s">
        <v>378</v>
      </c>
      <c r="F18" s="1" t="s">
        <v>379</v>
      </c>
      <c r="G18" s="1" t="s">
        <v>380</v>
      </c>
      <c r="H18" s="1" t="s">
        <v>381</v>
      </c>
      <c r="I18" s="1" t="s">
        <v>382</v>
      </c>
      <c r="J18" s="1" t="s">
        <v>383</v>
      </c>
      <c r="K18" s="1" t="s">
        <v>384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385</v>
      </c>
      <c r="B20" s="1" t="s">
        <v>178</v>
      </c>
      <c r="C20" s="1" t="s">
        <v>178</v>
      </c>
      <c r="D20" s="1" t="s">
        <v>170</v>
      </c>
      <c r="E20" s="1" t="s">
        <v>386</v>
      </c>
      <c r="F20" s="1" t="s">
        <v>387</v>
      </c>
      <c r="G20" s="1" t="s">
        <v>386</v>
      </c>
      <c r="H20" s="1" t="s">
        <v>170</v>
      </c>
      <c r="I20" s="1" t="s">
        <v>386</v>
      </c>
      <c r="J20" s="1" t="s">
        <v>387</v>
      </c>
      <c r="K20" s="1" t="s">
        <v>387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388</v>
      </c>
      <c r="B21" s="1" t="s">
        <v>389</v>
      </c>
      <c r="C21" s="1" t="s">
        <v>390</v>
      </c>
      <c r="D21" s="1" t="s">
        <v>390</v>
      </c>
      <c r="E21" s="1" t="s">
        <v>391</v>
      </c>
      <c r="F21" s="1" t="s">
        <v>392</v>
      </c>
      <c r="G21" s="1" t="s">
        <v>198</v>
      </c>
      <c r="H21" s="1" t="s">
        <v>393</v>
      </c>
      <c r="I21" s="1" t="s">
        <v>394</v>
      </c>
      <c r="J21" s="1" t="s">
        <v>395</v>
      </c>
      <c r="K21" s="1" t="s">
        <v>395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396</v>
      </c>
      <c r="B22" s="1" t="s">
        <v>397</v>
      </c>
      <c r="C22" s="1" t="s">
        <v>398</v>
      </c>
      <c r="D22" s="1" t="s">
        <v>399</v>
      </c>
      <c r="E22" s="1" t="s">
        <v>400</v>
      </c>
      <c r="F22" s="1" t="s">
        <v>401</v>
      </c>
      <c r="G22" s="1" t="s">
        <v>402</v>
      </c>
      <c r="H22" s="1" t="s">
        <v>367</v>
      </c>
      <c r="I22" s="1" t="s">
        <v>399</v>
      </c>
      <c r="J22" s="1" t="s">
        <v>403</v>
      </c>
      <c r="K22" s="1" t="s">
        <v>404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406</v>
      </c>
      <c r="B24" s="1" t="s">
        <v>407</v>
      </c>
      <c r="C24" s="1" t="s">
        <v>408</v>
      </c>
      <c r="D24" s="1" t="s">
        <v>409</v>
      </c>
      <c r="E24" s="1" t="s">
        <v>196</v>
      </c>
      <c r="F24" s="1" t="s">
        <v>410</v>
      </c>
      <c r="G24" s="1" t="s">
        <v>411</v>
      </c>
      <c r="H24" s="1" t="s">
        <v>412</v>
      </c>
      <c r="I24" s="1">
        <v>1.0</v>
      </c>
      <c r="J24" s="1" t="s">
        <v>413</v>
      </c>
      <c r="K24" s="1" t="s">
        <v>414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415</v>
      </c>
      <c r="B25" s="1" t="s">
        <v>416</v>
      </c>
      <c r="C25" s="1" t="s">
        <v>417</v>
      </c>
      <c r="D25" s="1" t="s">
        <v>418</v>
      </c>
      <c r="E25" s="1" t="s">
        <v>419</v>
      </c>
      <c r="F25" s="1" t="s">
        <v>191</v>
      </c>
      <c r="G25" s="1" t="s">
        <v>420</v>
      </c>
      <c r="H25" s="1" t="s">
        <v>421</v>
      </c>
      <c r="I25" s="1" t="s">
        <v>422</v>
      </c>
      <c r="J25" s="1" t="s">
        <v>390</v>
      </c>
      <c r="K25" s="1" t="s">
        <v>423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424</v>
      </c>
      <c r="B26" s="1" t="s">
        <v>425</v>
      </c>
      <c r="C26" s="1" t="s">
        <v>426</v>
      </c>
      <c r="D26" s="1" t="s">
        <v>427</v>
      </c>
      <c r="E26" s="1" t="s">
        <v>428</v>
      </c>
      <c r="F26" s="1" t="s">
        <v>429</v>
      </c>
      <c r="G26" s="1" t="s">
        <v>196</v>
      </c>
      <c r="H26" s="1" t="s">
        <v>430</v>
      </c>
      <c r="I26" s="1" t="s">
        <v>431</v>
      </c>
      <c r="J26" s="1" t="s">
        <v>192</v>
      </c>
      <c r="K26" s="1" t="s">
        <v>432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433</v>
      </c>
      <c r="B27" s="1" t="s">
        <v>434</v>
      </c>
      <c r="C27" s="1" t="s">
        <v>435</v>
      </c>
      <c r="D27" s="1" t="s">
        <v>436</v>
      </c>
      <c r="E27" s="1" t="s">
        <v>437</v>
      </c>
      <c r="F27" s="1" t="s">
        <v>438</v>
      </c>
      <c r="G27" s="1" t="s">
        <v>439</v>
      </c>
      <c r="H27" s="1" t="s">
        <v>440</v>
      </c>
      <c r="I27" s="1" t="s">
        <v>441</v>
      </c>
      <c r="J27" s="1" t="s">
        <v>442</v>
      </c>
      <c r="K27" s="1" t="s">
        <v>443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444</v>
      </c>
      <c r="B28" s="1" t="s">
        <v>445</v>
      </c>
      <c r="C28" s="1" t="s">
        <v>446</v>
      </c>
      <c r="D28" s="1" t="s">
        <v>447</v>
      </c>
      <c r="E28" s="1" t="s">
        <v>448</v>
      </c>
      <c r="F28" s="1" t="s">
        <v>449</v>
      </c>
      <c r="G28" s="1" t="s">
        <v>450</v>
      </c>
      <c r="H28" s="1" t="s">
        <v>451</v>
      </c>
      <c r="I28" s="1" t="s">
        <v>452</v>
      </c>
      <c r="J28" s="1" t="s">
        <v>453</v>
      </c>
      <c r="K28" s="1" t="s">
        <v>454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456</v>
      </c>
      <c r="B30" s="1">
        <v>0.0</v>
      </c>
      <c r="C30" s="1" t="s">
        <v>457</v>
      </c>
      <c r="D30" s="1" t="s">
        <v>458</v>
      </c>
      <c r="E30" s="1" t="s">
        <v>459</v>
      </c>
      <c r="F30" s="1" t="s">
        <v>460</v>
      </c>
      <c r="G30" s="1" t="s">
        <v>461</v>
      </c>
      <c r="H30" s="1" t="s">
        <v>462</v>
      </c>
      <c r="I30" s="1" t="s">
        <v>463</v>
      </c>
      <c r="J30" s="1" t="s">
        <v>464</v>
      </c>
      <c r="K30" s="1" t="s">
        <v>465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466</v>
      </c>
      <c r="B31" s="1" t="s">
        <v>467</v>
      </c>
      <c r="C31" s="1" t="s">
        <v>468</v>
      </c>
      <c r="D31" s="1" t="s">
        <v>469</v>
      </c>
      <c r="E31" s="1" t="s">
        <v>470</v>
      </c>
      <c r="F31" s="1" t="s">
        <v>471</v>
      </c>
      <c r="G31" s="1" t="s">
        <v>472</v>
      </c>
      <c r="H31" s="1" t="s">
        <v>473</v>
      </c>
      <c r="I31" s="1" t="s">
        <v>474</v>
      </c>
      <c r="J31" s="1" t="s">
        <v>475</v>
      </c>
      <c r="K31" s="1" t="s">
        <v>476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477</v>
      </c>
      <c r="B32" s="1">
        <v>0.0</v>
      </c>
      <c r="C32" s="1" t="s">
        <v>478</v>
      </c>
      <c r="D32" s="1" t="s">
        <v>479</v>
      </c>
      <c r="E32" s="1" t="s">
        <v>480</v>
      </c>
      <c r="F32" s="1" t="s">
        <v>481</v>
      </c>
      <c r="G32" s="1" t="s">
        <v>482</v>
      </c>
      <c r="H32" s="1" t="s">
        <v>483</v>
      </c>
      <c r="I32" s="1" t="s">
        <v>484</v>
      </c>
      <c r="J32" s="1" t="s">
        <v>485</v>
      </c>
      <c r="K32" s="1" t="s">
        <v>486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487</v>
      </c>
      <c r="B33" s="1" t="s">
        <v>488</v>
      </c>
      <c r="C33" s="1" t="s">
        <v>489</v>
      </c>
      <c r="D33" s="1" t="s">
        <v>490</v>
      </c>
      <c r="E33" s="1" t="s">
        <v>491</v>
      </c>
      <c r="F33" s="1" t="s">
        <v>492</v>
      </c>
      <c r="G33" s="1" t="s">
        <v>493</v>
      </c>
      <c r="H33" s="1" t="s">
        <v>494</v>
      </c>
      <c r="I33" s="1" t="s">
        <v>495</v>
      </c>
      <c r="J33" s="1" t="s">
        <v>496</v>
      </c>
      <c r="K33" s="1" t="s">
        <v>497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498</v>
      </c>
      <c r="B34" s="1" t="s">
        <v>499</v>
      </c>
      <c r="C34" s="1" t="s">
        <v>500</v>
      </c>
      <c r="D34" s="1" t="s">
        <v>501</v>
      </c>
      <c r="E34" s="1" t="s">
        <v>502</v>
      </c>
      <c r="F34" s="1" t="s">
        <v>503</v>
      </c>
      <c r="G34" s="1" t="s">
        <v>504</v>
      </c>
      <c r="H34" s="1" t="s">
        <v>505</v>
      </c>
      <c r="I34" s="1" t="s">
        <v>506</v>
      </c>
      <c r="J34" s="1" t="s">
        <v>507</v>
      </c>
      <c r="K34" s="1" t="s">
        <v>508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509</v>
      </c>
      <c r="B35" s="1" t="s">
        <v>408</v>
      </c>
      <c r="C35" s="1" t="s">
        <v>510</v>
      </c>
      <c r="D35" s="1" t="s">
        <v>511</v>
      </c>
      <c r="E35" s="1" t="s">
        <v>512</v>
      </c>
      <c r="F35" s="1" t="s">
        <v>513</v>
      </c>
      <c r="G35" s="1" t="s">
        <v>514</v>
      </c>
      <c r="H35" s="1" t="s">
        <v>515</v>
      </c>
      <c r="I35" s="1" t="s">
        <v>516</v>
      </c>
      <c r="J35" s="1" t="s">
        <v>517</v>
      </c>
      <c r="K35" s="1" t="s">
        <v>518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519</v>
      </c>
      <c r="B36" s="1" t="s">
        <v>428</v>
      </c>
      <c r="C36" s="1" t="s">
        <v>520</v>
      </c>
      <c r="D36" s="1" t="s">
        <v>521</v>
      </c>
      <c r="E36" s="1" t="s">
        <v>522</v>
      </c>
      <c r="F36" s="1" t="s">
        <v>520</v>
      </c>
      <c r="G36" s="1" t="s">
        <v>523</v>
      </c>
      <c r="H36" s="1" t="s">
        <v>524</v>
      </c>
      <c r="I36" s="1" t="s">
        <v>525</v>
      </c>
      <c r="J36" s="1" t="s">
        <v>526</v>
      </c>
      <c r="K36" s="1" t="s">
        <v>527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528</v>
      </c>
      <c r="B37" s="1" t="s">
        <v>529</v>
      </c>
      <c r="C37" s="1" t="s">
        <v>407</v>
      </c>
      <c r="D37" s="1" t="s">
        <v>530</v>
      </c>
      <c r="E37" s="1" t="s">
        <v>531</v>
      </c>
      <c r="F37" s="1" t="s">
        <v>532</v>
      </c>
      <c r="G37" s="1" t="s">
        <v>430</v>
      </c>
      <c r="H37" s="1" t="s">
        <v>533</v>
      </c>
      <c r="I37" s="1" t="s">
        <v>534</v>
      </c>
      <c r="J37" s="1" t="s">
        <v>535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536</v>
      </c>
      <c r="B38" s="1" t="s">
        <v>537</v>
      </c>
      <c r="C38" s="1">
        <v>8.0</v>
      </c>
      <c r="D38" s="1" t="s">
        <v>224</v>
      </c>
      <c r="E38" s="1" t="s">
        <v>538</v>
      </c>
      <c r="F38" s="1" t="s">
        <v>539</v>
      </c>
      <c r="G38" s="1" t="s">
        <v>540</v>
      </c>
      <c r="H38" s="1" t="s">
        <v>541</v>
      </c>
      <c r="I38" s="1" t="s">
        <v>537</v>
      </c>
      <c r="J38" s="1" t="s">
        <v>542</v>
      </c>
      <c r="K38" s="1" t="s">
        <v>543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544</v>
      </c>
      <c r="B39" s="1" t="s">
        <v>545</v>
      </c>
      <c r="C39" s="1" t="s">
        <v>546</v>
      </c>
      <c r="D39" s="1" t="s">
        <v>547</v>
      </c>
      <c r="E39" s="1" t="s">
        <v>548</v>
      </c>
      <c r="F39" s="1" t="s">
        <v>546</v>
      </c>
      <c r="G39" s="1" t="s">
        <v>549</v>
      </c>
      <c r="H39" s="1" t="s">
        <v>550</v>
      </c>
      <c r="I39" s="1" t="s">
        <v>551</v>
      </c>
      <c r="J39" s="1" t="s">
        <v>552</v>
      </c>
      <c r="K39" s="1" t="s">
        <v>553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554</v>
      </c>
      <c r="B40" s="1" t="s">
        <v>555</v>
      </c>
      <c r="C40" s="1" t="s">
        <v>379</v>
      </c>
      <c r="D40" s="1" t="s">
        <v>556</v>
      </c>
      <c r="E40" s="1" t="s">
        <v>557</v>
      </c>
      <c r="F40" s="1" t="s">
        <v>558</v>
      </c>
      <c r="G40" s="1" t="s">
        <v>559</v>
      </c>
      <c r="H40" s="1" t="s">
        <v>560</v>
      </c>
      <c r="I40" s="1" t="s">
        <v>561</v>
      </c>
      <c r="J40" s="1" t="s">
        <v>562</v>
      </c>
      <c r="K40" s="1" t="s">
        <v>545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563</v>
      </c>
      <c r="B41" s="1" t="s">
        <v>564</v>
      </c>
      <c r="C41" s="1" t="s">
        <v>565</v>
      </c>
      <c r="D41" s="1" t="s">
        <v>566</v>
      </c>
      <c r="E41" s="1" t="s">
        <v>567</v>
      </c>
      <c r="F41" s="1" t="s">
        <v>568</v>
      </c>
      <c r="G41" s="1" t="s">
        <v>569</v>
      </c>
      <c r="H41" s="1" t="s">
        <v>570</v>
      </c>
      <c r="I41" s="1">
        <v>10.0</v>
      </c>
      <c r="J41" s="1" t="s">
        <v>571</v>
      </c>
      <c r="K41" s="1" t="s">
        <v>572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574</v>
      </c>
      <c r="B43" s="1" t="s">
        <v>575</v>
      </c>
      <c r="C43" s="1" t="s">
        <v>348</v>
      </c>
      <c r="D43" s="1" t="s">
        <v>576</v>
      </c>
      <c r="E43" s="1" t="s">
        <v>577</v>
      </c>
      <c r="F43" s="1" t="s">
        <v>578</v>
      </c>
      <c r="G43" s="1" t="s">
        <v>579</v>
      </c>
      <c r="H43" s="1" t="s">
        <v>207</v>
      </c>
      <c r="I43" s="1" t="s">
        <v>580</v>
      </c>
      <c r="J43" s="1" t="s">
        <v>581</v>
      </c>
      <c r="K43" s="1" t="s">
        <v>582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583</v>
      </c>
      <c r="B44" s="1" t="s">
        <v>584</v>
      </c>
      <c r="C44" s="1" t="s">
        <v>585</v>
      </c>
      <c r="D44" s="1" t="s">
        <v>513</v>
      </c>
      <c r="E44" s="1" t="s">
        <v>586</v>
      </c>
      <c r="F44" s="1" t="s">
        <v>587</v>
      </c>
      <c r="G44" s="1" t="s">
        <v>588</v>
      </c>
      <c r="H44" s="1" t="s">
        <v>589</v>
      </c>
      <c r="I44" s="1" t="s">
        <v>590</v>
      </c>
      <c r="J44" s="1" t="s">
        <v>397</v>
      </c>
      <c r="K44" s="1" t="s">
        <v>591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592</v>
      </c>
      <c r="B45" s="1" t="s">
        <v>593</v>
      </c>
      <c r="C45" s="1" t="s">
        <v>594</v>
      </c>
      <c r="D45" s="1" t="s">
        <v>595</v>
      </c>
      <c r="E45" s="1" t="s">
        <v>596</v>
      </c>
      <c r="F45" s="1" t="s">
        <v>302</v>
      </c>
      <c r="G45" s="1" t="s">
        <v>597</v>
      </c>
      <c r="H45" s="1" t="s">
        <v>598</v>
      </c>
      <c r="I45" s="1" t="s">
        <v>599</v>
      </c>
      <c r="J45" s="1" t="s">
        <v>600</v>
      </c>
      <c r="K45" s="1" t="s">
        <v>601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602</v>
      </c>
      <c r="B46" s="1" t="s">
        <v>603</v>
      </c>
      <c r="C46" s="1" t="s">
        <v>604</v>
      </c>
      <c r="D46" s="1" t="s">
        <v>525</v>
      </c>
      <c r="E46" s="1" t="s">
        <v>302</v>
      </c>
      <c r="F46" s="1" t="s">
        <v>605</v>
      </c>
      <c r="G46" s="1" t="s">
        <v>606</v>
      </c>
      <c r="H46" s="1" t="s">
        <v>607</v>
      </c>
      <c r="I46" s="1" t="s">
        <v>600</v>
      </c>
      <c r="J46" s="1" t="s">
        <v>608</v>
      </c>
      <c r="K46" s="1" t="s">
        <v>609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610</v>
      </c>
      <c r="B47" s="1" t="s">
        <v>611</v>
      </c>
      <c r="C47" s="1" t="s">
        <v>612</v>
      </c>
      <c r="D47" s="1" t="s">
        <v>613</v>
      </c>
      <c r="E47" s="1" t="s">
        <v>614</v>
      </c>
      <c r="F47" s="1" t="s">
        <v>615</v>
      </c>
      <c r="G47" s="1" t="s">
        <v>616</v>
      </c>
      <c r="H47" s="1" t="s">
        <v>617</v>
      </c>
      <c r="I47" s="1" t="s">
        <v>618</v>
      </c>
      <c r="J47" s="1">
        <v>19.0</v>
      </c>
      <c r="K47" s="1" t="s">
        <v>619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620</v>
      </c>
      <c r="B48" s="1" t="s">
        <v>621</v>
      </c>
      <c r="C48" s="1" t="s">
        <v>622</v>
      </c>
      <c r="D48" s="1" t="s">
        <v>623</v>
      </c>
      <c r="E48" s="1" t="s">
        <v>624</v>
      </c>
      <c r="F48" s="1" t="s">
        <v>625</v>
      </c>
      <c r="G48" s="1" t="s">
        <v>626</v>
      </c>
      <c r="H48" s="1" t="s">
        <v>627</v>
      </c>
      <c r="I48" s="1" t="s">
        <v>628</v>
      </c>
      <c r="J48" s="1" t="s">
        <v>629</v>
      </c>
      <c r="K48" s="1" t="s">
        <v>630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631</v>
      </c>
      <c r="B49" s="1" t="s">
        <v>621</v>
      </c>
      <c r="C49" s="1" t="s">
        <v>622</v>
      </c>
      <c r="D49" s="1" t="s">
        <v>623</v>
      </c>
      <c r="E49" s="1" t="s">
        <v>624</v>
      </c>
      <c r="F49" s="1" t="s">
        <v>625</v>
      </c>
      <c r="G49" s="1" t="s">
        <v>632</v>
      </c>
      <c r="H49" s="1" t="s">
        <v>633</v>
      </c>
      <c r="I49" s="1" t="s">
        <v>634</v>
      </c>
      <c r="J49" s="1" t="s">
        <v>635</v>
      </c>
      <c r="K49" s="1" t="s">
        <v>360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636</v>
      </c>
      <c r="B50" s="1" t="s">
        <v>637</v>
      </c>
      <c r="C50" s="1" t="s">
        <v>638</v>
      </c>
      <c r="D50" s="1" t="s">
        <v>639</v>
      </c>
      <c r="E50" s="1" t="s">
        <v>640</v>
      </c>
      <c r="F50" s="1" t="s">
        <v>641</v>
      </c>
      <c r="G50" s="1" t="s">
        <v>642</v>
      </c>
      <c r="H50" s="1" t="s">
        <v>643</v>
      </c>
      <c r="I50" s="1" t="s">
        <v>644</v>
      </c>
      <c r="J50" s="1" t="s">
        <v>645</v>
      </c>
      <c r="K50" s="1" t="s">
        <v>646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647</v>
      </c>
      <c r="B51" s="1" t="s">
        <v>648</v>
      </c>
      <c r="C51" s="1">
        <v>0.0</v>
      </c>
      <c r="D51" s="1" t="s">
        <v>649</v>
      </c>
      <c r="E51" s="1" t="s">
        <v>650</v>
      </c>
      <c r="F51" s="1" t="s">
        <v>651</v>
      </c>
      <c r="G51" s="1" t="s">
        <v>652</v>
      </c>
      <c r="H51" s="1" t="s">
        <v>653</v>
      </c>
      <c r="I51" s="1" t="s">
        <v>654</v>
      </c>
      <c r="J51" s="1" t="s">
        <v>655</v>
      </c>
      <c r="K51" s="1">
        <v>25.0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656</v>
      </c>
      <c r="B52" s="1" t="s">
        <v>657</v>
      </c>
      <c r="C52" s="1" t="s">
        <v>658</v>
      </c>
      <c r="D52" s="1" t="s">
        <v>414</v>
      </c>
      <c r="E52" s="1" t="s">
        <v>659</v>
      </c>
      <c r="F52" s="1" t="s">
        <v>660</v>
      </c>
      <c r="G52" s="1" t="s">
        <v>661</v>
      </c>
      <c r="H52" s="1" t="s">
        <v>662</v>
      </c>
      <c r="I52" s="1">
        <v>15.0</v>
      </c>
      <c r="J52" s="1" t="s">
        <v>663</v>
      </c>
      <c r="K52" s="1" t="s">
        <v>664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665</v>
      </c>
      <c r="B53" s="1" t="s">
        <v>666</v>
      </c>
      <c r="C53" s="1" t="s">
        <v>667</v>
      </c>
      <c r="D53" s="1" t="s">
        <v>668</v>
      </c>
      <c r="E53" s="1" t="s">
        <v>669</v>
      </c>
      <c r="F53" s="1" t="s">
        <v>670</v>
      </c>
      <c r="G53" s="1" t="s">
        <v>350</v>
      </c>
      <c r="H53" s="1" t="s">
        <v>671</v>
      </c>
      <c r="I53" s="1" t="s">
        <v>672</v>
      </c>
      <c r="J53" s="1" t="s">
        <v>673</v>
      </c>
      <c r="K53" s="1" t="s">
        <v>674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675</v>
      </c>
      <c r="B54" s="1" t="s">
        <v>676</v>
      </c>
      <c r="C54" s="1" t="s">
        <v>677</v>
      </c>
      <c r="D54" s="1" t="s">
        <v>678</v>
      </c>
      <c r="E54" s="1" t="s">
        <v>679</v>
      </c>
      <c r="F54" s="1" t="s">
        <v>680</v>
      </c>
      <c r="G54" s="1" t="s">
        <v>681</v>
      </c>
      <c r="H54" s="1" t="s">
        <v>682</v>
      </c>
      <c r="I54" s="1" t="s">
        <v>683</v>
      </c>
      <c r="J54" s="1" t="s">
        <v>578</v>
      </c>
      <c r="K54" s="1" t="s">
        <v>684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685</v>
      </c>
      <c r="B55" s="1" t="s">
        <v>686</v>
      </c>
      <c r="C55" s="1" t="s">
        <v>687</v>
      </c>
      <c r="D55" s="1" t="s">
        <v>688</v>
      </c>
      <c r="E55" s="1" t="s">
        <v>689</v>
      </c>
      <c r="F55" s="1" t="s">
        <v>690</v>
      </c>
      <c r="G55" s="1" t="s">
        <v>691</v>
      </c>
      <c r="H55" s="1" t="s">
        <v>692</v>
      </c>
      <c r="I55" s="1" t="s">
        <v>693</v>
      </c>
      <c r="J55" s="1" t="s">
        <v>694</v>
      </c>
      <c r="K55" s="1">
        <v>-2.0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695</v>
      </c>
      <c r="B56" s="1" t="s">
        <v>696</v>
      </c>
      <c r="C56" s="1" t="s">
        <v>697</v>
      </c>
      <c r="D56" s="1" t="s">
        <v>698</v>
      </c>
      <c r="E56" s="1" t="s">
        <v>699</v>
      </c>
      <c r="F56" s="1" t="s">
        <v>700</v>
      </c>
      <c r="G56" s="1" t="s">
        <v>701</v>
      </c>
      <c r="H56" s="1" t="s">
        <v>702</v>
      </c>
      <c r="I56" s="1" t="s">
        <v>703</v>
      </c>
      <c r="J56" s="1" t="s">
        <v>704</v>
      </c>
      <c r="K56" s="1" t="s">
        <v>705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706</v>
      </c>
      <c r="B57" s="1" t="s">
        <v>707</v>
      </c>
      <c r="C57" s="1" t="s">
        <v>708</v>
      </c>
      <c r="D57" s="1" t="s">
        <v>426</v>
      </c>
      <c r="E57" s="1" t="s">
        <v>604</v>
      </c>
      <c r="F57" s="1" t="s">
        <v>709</v>
      </c>
      <c r="G57" s="1" t="s">
        <v>710</v>
      </c>
      <c r="H57" s="1" t="s">
        <v>711</v>
      </c>
      <c r="I57" s="1" t="s">
        <v>712</v>
      </c>
      <c r="J57" s="1" t="s">
        <v>547</v>
      </c>
      <c r="K57" s="1" t="s">
        <v>713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714</v>
      </c>
      <c r="B58" s="1" t="s">
        <v>715</v>
      </c>
      <c r="C58" s="1" t="s">
        <v>716</v>
      </c>
      <c r="D58" s="1" t="s">
        <v>717</v>
      </c>
      <c r="E58" s="1" t="s">
        <v>718</v>
      </c>
      <c r="F58" s="1" t="s">
        <v>719</v>
      </c>
      <c r="G58" s="1" t="s">
        <v>720</v>
      </c>
      <c r="H58" s="1" t="s">
        <v>721</v>
      </c>
      <c r="I58" s="1" t="s">
        <v>722</v>
      </c>
      <c r="J58" s="1" t="s">
        <v>723</v>
      </c>
      <c r="K58" s="1" t="s">
        <v>724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725</v>
      </c>
      <c r="B59" s="1" t="s">
        <v>726</v>
      </c>
      <c r="C59" s="1" t="s">
        <v>727</v>
      </c>
      <c r="D59" s="1" t="s">
        <v>728</v>
      </c>
      <c r="E59" s="1" t="s">
        <v>729</v>
      </c>
      <c r="F59" s="1" t="s">
        <v>730</v>
      </c>
      <c r="G59" s="1" t="s">
        <v>731</v>
      </c>
      <c r="H59" s="1" t="s">
        <v>732</v>
      </c>
      <c r="I59" s="1" t="s">
        <v>733</v>
      </c>
      <c r="J59" s="1" t="s">
        <v>734</v>
      </c>
      <c r="K59" s="1" t="s">
        <v>735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736</v>
      </c>
      <c r="B60" s="1" t="s">
        <v>737</v>
      </c>
      <c r="C60" s="1" t="s">
        <v>738</v>
      </c>
      <c r="D60" s="1" t="s">
        <v>739</v>
      </c>
      <c r="E60" s="1" t="s">
        <v>740</v>
      </c>
      <c r="F60" s="1" t="s">
        <v>741</v>
      </c>
      <c r="G60" s="1" t="s">
        <v>742</v>
      </c>
      <c r="H60" s="1" t="s">
        <v>743</v>
      </c>
      <c r="I60" s="1" t="s">
        <v>744</v>
      </c>
      <c r="J60" s="1" t="s">
        <v>745</v>
      </c>
      <c r="K60" s="1" t="s">
        <v>746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747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 t="s">
        <v>748</v>
      </c>
      <c r="I61" s="1" t="s">
        <v>749</v>
      </c>
      <c r="J61" s="1" t="s">
        <v>750</v>
      </c>
      <c r="K61" s="1" t="s">
        <v>751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752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753</v>
      </c>
      <c r="B63" s="1" t="s">
        <v>754</v>
      </c>
      <c r="C63" s="1" t="s">
        <v>755</v>
      </c>
      <c r="D63" s="1" t="s">
        <v>756</v>
      </c>
      <c r="E63" s="1" t="s">
        <v>757</v>
      </c>
      <c r="F63" s="1" t="s">
        <v>758</v>
      </c>
      <c r="G63" s="1" t="s">
        <v>578</v>
      </c>
      <c r="H63" s="1" t="s">
        <v>712</v>
      </c>
      <c r="I63" s="1" t="s">
        <v>759</v>
      </c>
      <c r="J63" s="1" t="s">
        <v>760</v>
      </c>
      <c r="K63" s="1" t="s">
        <v>761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762</v>
      </c>
      <c r="B64" s="1" t="s">
        <v>763</v>
      </c>
      <c r="C64" s="1" t="s">
        <v>711</v>
      </c>
      <c r="D64" s="1" t="s">
        <v>764</v>
      </c>
      <c r="E64" s="1" t="s">
        <v>765</v>
      </c>
      <c r="F64" s="1" t="s">
        <v>766</v>
      </c>
      <c r="G64" s="1" t="s">
        <v>767</v>
      </c>
      <c r="H64" s="1" t="s">
        <v>768</v>
      </c>
      <c r="I64" s="1" t="s">
        <v>769</v>
      </c>
      <c r="J64" s="1" t="s">
        <v>770</v>
      </c>
      <c r="K64" s="1" t="s">
        <v>771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772</v>
      </c>
      <c r="B65" s="1" t="s">
        <v>773</v>
      </c>
      <c r="C65" s="1" t="s">
        <v>774</v>
      </c>
      <c r="D65" s="1" t="s">
        <v>775</v>
      </c>
      <c r="E65" s="1" t="s">
        <v>776</v>
      </c>
      <c r="F65" s="1" t="s">
        <v>777</v>
      </c>
      <c r="G65" s="1" t="s">
        <v>766</v>
      </c>
      <c r="H65" s="1" t="s">
        <v>778</v>
      </c>
      <c r="I65" s="1" t="s">
        <v>779</v>
      </c>
      <c r="J65" s="1" t="s">
        <v>780</v>
      </c>
      <c r="K65" s="1" t="s">
        <v>781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782</v>
      </c>
      <c r="B66" s="1" t="s">
        <v>783</v>
      </c>
      <c r="C66" s="1" t="s">
        <v>784</v>
      </c>
      <c r="D66" s="1" t="s">
        <v>785</v>
      </c>
      <c r="E66" s="1" t="s">
        <v>786</v>
      </c>
      <c r="F66" s="1" t="s">
        <v>787</v>
      </c>
      <c r="G66" s="1" t="s">
        <v>788</v>
      </c>
      <c r="H66" s="1" t="s">
        <v>358</v>
      </c>
      <c r="I66" s="1" t="s">
        <v>789</v>
      </c>
      <c r="J66" s="1" t="s">
        <v>790</v>
      </c>
      <c r="K66" s="1" t="s">
        <v>791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792</v>
      </c>
      <c r="B67" s="1" t="s">
        <v>793</v>
      </c>
      <c r="C67" s="1" t="s">
        <v>794</v>
      </c>
      <c r="D67" s="1" t="s">
        <v>795</v>
      </c>
      <c r="E67" s="1" t="s">
        <v>796</v>
      </c>
      <c r="F67" s="1" t="s">
        <v>797</v>
      </c>
      <c r="G67" s="1" t="s">
        <v>798</v>
      </c>
      <c r="H67" s="1" t="s">
        <v>799</v>
      </c>
      <c r="I67" s="1" t="s">
        <v>800</v>
      </c>
      <c r="J67" s="1" t="s">
        <v>801</v>
      </c>
      <c r="K67" s="1" t="s">
        <v>802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803</v>
      </c>
      <c r="B68" s="1" t="s">
        <v>804</v>
      </c>
      <c r="C68" s="1" t="s">
        <v>805</v>
      </c>
      <c r="D68" s="1" t="s">
        <v>806</v>
      </c>
      <c r="E68" s="1" t="s">
        <v>807</v>
      </c>
      <c r="F68" s="1" t="s">
        <v>808</v>
      </c>
      <c r="G68" s="1" t="s">
        <v>809</v>
      </c>
      <c r="H68" s="1" t="s">
        <v>810</v>
      </c>
      <c r="I68" s="1" t="s">
        <v>811</v>
      </c>
      <c r="J68" s="1" t="s">
        <v>812</v>
      </c>
      <c r="K68" s="1" t="s">
        <v>813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814</v>
      </c>
      <c r="B69" s="1" t="s">
        <v>815</v>
      </c>
      <c r="C69" s="1" t="s">
        <v>805</v>
      </c>
      <c r="D69" s="1" t="s">
        <v>806</v>
      </c>
      <c r="E69" s="1" t="s">
        <v>807</v>
      </c>
      <c r="F69" s="1" t="s">
        <v>808</v>
      </c>
      <c r="G69" s="1" t="s">
        <v>816</v>
      </c>
      <c r="H69" s="1" t="s">
        <v>817</v>
      </c>
      <c r="I69" s="1" t="s">
        <v>818</v>
      </c>
      <c r="J69" s="1" t="s">
        <v>819</v>
      </c>
      <c r="K69" s="1" t="s">
        <v>820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821</v>
      </c>
      <c r="B70" s="1" t="s">
        <v>822</v>
      </c>
      <c r="C70" s="1" t="s">
        <v>823</v>
      </c>
      <c r="D70" s="1" t="s">
        <v>824</v>
      </c>
      <c r="E70" s="1" t="s">
        <v>825</v>
      </c>
      <c r="F70" s="1" t="s">
        <v>826</v>
      </c>
      <c r="G70" s="1">
        <v>22.0</v>
      </c>
      <c r="H70" s="1" t="s">
        <v>827</v>
      </c>
      <c r="I70" s="1" t="s">
        <v>828</v>
      </c>
      <c r="J70" s="1" t="s">
        <v>829</v>
      </c>
      <c r="K70" s="1" t="s">
        <v>830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831</v>
      </c>
      <c r="B71" s="1" t="s">
        <v>832</v>
      </c>
      <c r="C71" s="1" t="s">
        <v>833</v>
      </c>
      <c r="D71" s="1" t="s">
        <v>834</v>
      </c>
      <c r="E71" s="1" t="s">
        <v>835</v>
      </c>
      <c r="F71" s="1" t="s">
        <v>836</v>
      </c>
      <c r="G71" s="1" t="s">
        <v>837</v>
      </c>
      <c r="H71" s="1" t="s">
        <v>838</v>
      </c>
      <c r="I71" s="1" t="s">
        <v>839</v>
      </c>
      <c r="J71" s="1" t="s">
        <v>840</v>
      </c>
      <c r="K71" s="1" t="s">
        <v>841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842</v>
      </c>
      <c r="B72" s="1" t="s">
        <v>843</v>
      </c>
      <c r="C72" s="1" t="s">
        <v>698</v>
      </c>
      <c r="D72" s="1" t="s">
        <v>844</v>
      </c>
      <c r="E72" s="1" t="s">
        <v>844</v>
      </c>
      <c r="F72" s="1" t="s">
        <v>845</v>
      </c>
      <c r="G72" s="1" t="s">
        <v>846</v>
      </c>
      <c r="H72" s="1" t="s">
        <v>847</v>
      </c>
      <c r="I72" s="1" t="s">
        <v>848</v>
      </c>
      <c r="J72" s="1" t="s">
        <v>849</v>
      </c>
      <c r="K72" s="1" t="s">
        <v>850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851</v>
      </c>
      <c r="B73" s="1" t="s">
        <v>852</v>
      </c>
      <c r="C73" s="1" t="s">
        <v>853</v>
      </c>
      <c r="D73" s="1" t="s">
        <v>854</v>
      </c>
      <c r="E73" s="1" t="s">
        <v>855</v>
      </c>
      <c r="F73" s="1" t="s">
        <v>856</v>
      </c>
      <c r="G73" s="1" t="s">
        <v>857</v>
      </c>
      <c r="H73" s="1" t="s">
        <v>858</v>
      </c>
      <c r="I73" s="1" t="s">
        <v>859</v>
      </c>
      <c r="J73" s="1" t="s">
        <v>860</v>
      </c>
      <c r="K73" s="1" t="s">
        <v>861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862</v>
      </c>
      <c r="B74" s="1" t="s">
        <v>863</v>
      </c>
      <c r="C74" s="1" t="s">
        <v>864</v>
      </c>
      <c r="D74" s="1" t="s">
        <v>865</v>
      </c>
      <c r="E74" s="1" t="s">
        <v>866</v>
      </c>
      <c r="F74" s="1" t="s">
        <v>867</v>
      </c>
      <c r="G74" s="1" t="s">
        <v>868</v>
      </c>
      <c r="H74" s="1" t="s">
        <v>222</v>
      </c>
      <c r="I74" s="1" t="s">
        <v>178</v>
      </c>
      <c r="J74" s="1" t="s">
        <v>766</v>
      </c>
      <c r="K74" s="1" t="s">
        <v>869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870</v>
      </c>
      <c r="B75" s="1" t="s">
        <v>871</v>
      </c>
      <c r="C75" s="1" t="s">
        <v>872</v>
      </c>
      <c r="D75" s="1" t="s">
        <v>873</v>
      </c>
      <c r="E75" s="1" t="s">
        <v>874</v>
      </c>
      <c r="F75" s="1" t="s">
        <v>875</v>
      </c>
      <c r="G75" s="1" t="s">
        <v>876</v>
      </c>
      <c r="H75" s="1" t="s">
        <v>877</v>
      </c>
      <c r="I75" s="1" t="s">
        <v>878</v>
      </c>
      <c r="J75" s="1" t="s">
        <v>365</v>
      </c>
      <c r="K75" s="1" t="s">
        <v>879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880</v>
      </c>
      <c r="B76" s="1" t="s">
        <v>881</v>
      </c>
      <c r="C76" s="1" t="s">
        <v>882</v>
      </c>
      <c r="D76" s="1" t="s">
        <v>537</v>
      </c>
      <c r="E76" s="1" t="s">
        <v>883</v>
      </c>
      <c r="F76" s="1" t="s">
        <v>884</v>
      </c>
      <c r="G76" s="1" t="s">
        <v>885</v>
      </c>
      <c r="H76" s="1" t="s">
        <v>886</v>
      </c>
      <c r="I76" s="1" t="s">
        <v>887</v>
      </c>
      <c r="J76" s="1" t="s">
        <v>888</v>
      </c>
      <c r="K76" s="1" t="s">
        <v>889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890</v>
      </c>
      <c r="B77" s="1" t="s">
        <v>891</v>
      </c>
      <c r="C77" s="1" t="s">
        <v>892</v>
      </c>
      <c r="D77" s="1" t="s">
        <v>893</v>
      </c>
      <c r="E77" s="1" t="s">
        <v>894</v>
      </c>
      <c r="F77" s="1" t="s">
        <v>683</v>
      </c>
      <c r="G77" s="1" t="s">
        <v>863</v>
      </c>
      <c r="H77" s="1" t="s">
        <v>895</v>
      </c>
      <c r="I77" s="1" t="s">
        <v>896</v>
      </c>
      <c r="J77" s="1" t="s">
        <v>897</v>
      </c>
      <c r="K77" s="1" t="s">
        <v>898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899</v>
      </c>
      <c r="B78" s="1" t="s">
        <v>900</v>
      </c>
      <c r="C78" s="1" t="s">
        <v>901</v>
      </c>
      <c r="D78" s="1">
        <v>-55.0</v>
      </c>
      <c r="E78" s="1" t="s">
        <v>902</v>
      </c>
      <c r="F78" s="1" t="s">
        <v>903</v>
      </c>
      <c r="G78" s="1" t="s">
        <v>904</v>
      </c>
      <c r="H78" s="1" t="s">
        <v>905</v>
      </c>
      <c r="I78" s="1" t="s">
        <v>906</v>
      </c>
      <c r="J78" s="1" t="s">
        <v>907</v>
      </c>
      <c r="K78" s="1" t="s">
        <v>908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909</v>
      </c>
      <c r="B79" s="1">
        <v>-21.0</v>
      </c>
      <c r="C79" s="1" t="s">
        <v>910</v>
      </c>
      <c r="D79" s="1" t="s">
        <v>911</v>
      </c>
      <c r="E79" s="1" t="s">
        <v>912</v>
      </c>
      <c r="F79" s="1" t="s">
        <v>913</v>
      </c>
      <c r="G79" s="1" t="s">
        <v>914</v>
      </c>
      <c r="H79" s="1" t="s">
        <v>915</v>
      </c>
      <c r="I79" s="1" t="s">
        <v>916</v>
      </c>
      <c r="J79" s="1" t="s">
        <v>917</v>
      </c>
      <c r="K79" s="1" t="s">
        <v>918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919</v>
      </c>
      <c r="B80" s="1" t="s">
        <v>920</v>
      </c>
      <c r="C80" s="1" t="s">
        <v>921</v>
      </c>
      <c r="D80" s="1" t="s">
        <v>922</v>
      </c>
      <c r="E80" s="1" t="s">
        <v>923</v>
      </c>
      <c r="F80" s="1" t="s">
        <v>924</v>
      </c>
      <c r="G80" s="1" t="s">
        <v>925</v>
      </c>
      <c r="H80" s="1" t="s">
        <v>926</v>
      </c>
      <c r="I80" s="1" t="s">
        <v>927</v>
      </c>
      <c r="J80" s="1" t="s">
        <v>928</v>
      </c>
      <c r="K80" s="1" t="s">
        <v>929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930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>
        <v>0.0</v>
      </c>
      <c r="I81" s="1" t="s">
        <v>931</v>
      </c>
      <c r="J81" s="1" t="s">
        <v>932</v>
      </c>
      <c r="K81" s="1" t="s">
        <v>857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933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934</v>
      </c>
      <c r="B83" s="1" t="s">
        <v>935</v>
      </c>
      <c r="C83" s="1" t="s">
        <v>936</v>
      </c>
      <c r="D83" s="1" t="s">
        <v>937</v>
      </c>
      <c r="E83" s="1" t="s">
        <v>938</v>
      </c>
      <c r="F83" s="1" t="s">
        <v>939</v>
      </c>
      <c r="G83" s="1" t="s">
        <v>785</v>
      </c>
      <c r="H83" s="1" t="s">
        <v>940</v>
      </c>
      <c r="I83" s="1" t="s">
        <v>941</v>
      </c>
      <c r="J83" s="1" t="s">
        <v>942</v>
      </c>
      <c r="K83" s="1" t="s">
        <v>943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944</v>
      </c>
      <c r="B84" s="1" t="s">
        <v>945</v>
      </c>
      <c r="C84" s="1" t="s">
        <v>366</v>
      </c>
      <c r="D84" s="1" t="s">
        <v>946</v>
      </c>
      <c r="E84" s="1" t="s">
        <v>850</v>
      </c>
      <c r="F84" s="1" t="s">
        <v>947</v>
      </c>
      <c r="G84" s="1" t="s">
        <v>948</v>
      </c>
      <c r="H84" s="1" t="s">
        <v>949</v>
      </c>
      <c r="I84" s="1" t="s">
        <v>950</v>
      </c>
      <c r="J84" s="1" t="s">
        <v>951</v>
      </c>
      <c r="K84" s="1" t="s">
        <v>952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953</v>
      </c>
      <c r="B85" s="1" t="s">
        <v>954</v>
      </c>
      <c r="C85" s="1" t="s">
        <v>955</v>
      </c>
      <c r="D85" s="1" t="s">
        <v>956</v>
      </c>
      <c r="E85" s="1" t="s">
        <v>957</v>
      </c>
      <c r="F85" s="1" t="s">
        <v>958</v>
      </c>
      <c r="G85" s="1" t="s">
        <v>959</v>
      </c>
      <c r="H85" s="1" t="s">
        <v>657</v>
      </c>
      <c r="I85" s="1" t="s">
        <v>960</v>
      </c>
      <c r="J85" s="1" t="s">
        <v>599</v>
      </c>
      <c r="K85" s="1" t="s">
        <v>799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961</v>
      </c>
      <c r="B86" s="1" t="s">
        <v>962</v>
      </c>
      <c r="C86" s="1" t="s">
        <v>963</v>
      </c>
      <c r="D86" s="1" t="s">
        <v>964</v>
      </c>
      <c r="E86" s="1" t="s">
        <v>950</v>
      </c>
      <c r="F86" s="1" t="s">
        <v>965</v>
      </c>
      <c r="G86" s="1" t="s">
        <v>966</v>
      </c>
      <c r="H86" s="1" t="s">
        <v>967</v>
      </c>
      <c r="I86" s="1" t="s">
        <v>968</v>
      </c>
      <c r="J86" s="1" t="s">
        <v>969</v>
      </c>
      <c r="K86" s="1" t="s">
        <v>970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971</v>
      </c>
      <c r="B87" s="1" t="s">
        <v>972</v>
      </c>
      <c r="C87" s="1" t="s">
        <v>973</v>
      </c>
      <c r="D87" s="1" t="s">
        <v>974</v>
      </c>
      <c r="E87" s="1" t="s">
        <v>975</v>
      </c>
      <c r="F87" s="1" t="s">
        <v>976</v>
      </c>
      <c r="G87" s="1" t="s">
        <v>398</v>
      </c>
      <c r="H87" s="1" t="s">
        <v>977</v>
      </c>
      <c r="I87" s="1" t="s">
        <v>978</v>
      </c>
      <c r="J87" s="1" t="s">
        <v>400</v>
      </c>
      <c r="K87" s="1" t="s">
        <v>979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980</v>
      </c>
      <c r="B88" s="1" t="s">
        <v>981</v>
      </c>
      <c r="C88" s="1" t="s">
        <v>982</v>
      </c>
      <c r="D88" s="1" t="s">
        <v>983</v>
      </c>
      <c r="E88" s="1" t="s">
        <v>984</v>
      </c>
      <c r="F88" s="1" t="s">
        <v>985</v>
      </c>
      <c r="G88" s="1" t="s">
        <v>986</v>
      </c>
      <c r="H88" s="1" t="s">
        <v>987</v>
      </c>
      <c r="I88" s="1" t="s">
        <v>988</v>
      </c>
      <c r="J88" s="1" t="s">
        <v>989</v>
      </c>
      <c r="K88" s="1" t="s">
        <v>990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991</v>
      </c>
      <c r="B89" s="1" t="s">
        <v>992</v>
      </c>
      <c r="C89" s="1">
        <v>-1.0</v>
      </c>
      <c r="D89" s="1" t="s">
        <v>983</v>
      </c>
      <c r="E89" s="1" t="s">
        <v>984</v>
      </c>
      <c r="F89" s="1" t="s">
        <v>985</v>
      </c>
      <c r="G89" s="1" t="s">
        <v>993</v>
      </c>
      <c r="H89" s="1" t="s">
        <v>994</v>
      </c>
      <c r="I89" s="1" t="s">
        <v>988</v>
      </c>
      <c r="J89" s="1" t="s">
        <v>995</v>
      </c>
      <c r="K89" s="1" t="s">
        <v>996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997</v>
      </c>
      <c r="B90" s="1" t="s">
        <v>998</v>
      </c>
      <c r="C90" s="1" t="s">
        <v>999</v>
      </c>
      <c r="D90" s="1" t="s">
        <v>1000</v>
      </c>
      <c r="E90" s="1" t="s">
        <v>1001</v>
      </c>
      <c r="F90" s="1" t="s">
        <v>1002</v>
      </c>
      <c r="G90" s="1" t="s">
        <v>1003</v>
      </c>
      <c r="H90" s="1" t="s">
        <v>1004</v>
      </c>
      <c r="I90" s="1" t="s">
        <v>1005</v>
      </c>
      <c r="J90" s="1" t="s">
        <v>1006</v>
      </c>
      <c r="K90" s="1">
        <v>180.0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1007</v>
      </c>
      <c r="B91" s="1" t="s">
        <v>1008</v>
      </c>
      <c r="C91" s="1" t="s">
        <v>1009</v>
      </c>
      <c r="D91" s="1" t="s">
        <v>1010</v>
      </c>
      <c r="E91" s="1" t="s">
        <v>1011</v>
      </c>
      <c r="F91" s="1" t="s">
        <v>1012</v>
      </c>
      <c r="G91" s="1" t="s">
        <v>778</v>
      </c>
      <c r="H91" s="1" t="s">
        <v>985</v>
      </c>
      <c r="I91" s="1" t="s">
        <v>1013</v>
      </c>
      <c r="J91" s="1" t="s">
        <v>1014</v>
      </c>
      <c r="K91" s="1" t="s">
        <v>1015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1016</v>
      </c>
      <c r="B92" s="1" t="s">
        <v>1017</v>
      </c>
      <c r="C92" s="1" t="s">
        <v>1018</v>
      </c>
      <c r="D92" s="1" t="s">
        <v>757</v>
      </c>
      <c r="E92" s="1" t="s">
        <v>871</v>
      </c>
      <c r="F92" s="1" t="s">
        <v>866</v>
      </c>
      <c r="G92" s="1" t="s">
        <v>1019</v>
      </c>
      <c r="H92" s="1" t="s">
        <v>1020</v>
      </c>
      <c r="I92" s="1" t="s">
        <v>1021</v>
      </c>
      <c r="J92" s="1" t="s">
        <v>1022</v>
      </c>
      <c r="K92" s="1" t="s">
        <v>1023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1024</v>
      </c>
      <c r="B93" s="1" t="s">
        <v>1025</v>
      </c>
      <c r="C93" s="1" t="s">
        <v>1026</v>
      </c>
      <c r="D93" s="1" t="s">
        <v>1027</v>
      </c>
      <c r="E93" s="1" t="s">
        <v>1028</v>
      </c>
      <c r="F93" s="1" t="s">
        <v>1029</v>
      </c>
      <c r="G93" s="1" t="s">
        <v>1030</v>
      </c>
      <c r="H93" s="1" t="s">
        <v>386</v>
      </c>
      <c r="I93" s="1" t="s">
        <v>1031</v>
      </c>
      <c r="J93" s="1" t="s">
        <v>1032</v>
      </c>
      <c r="K93" s="1" t="s">
        <v>1033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1034</v>
      </c>
      <c r="B94" s="1" t="s">
        <v>1035</v>
      </c>
      <c r="C94" s="1" t="s">
        <v>1036</v>
      </c>
      <c r="D94" s="1" t="s">
        <v>1037</v>
      </c>
      <c r="E94" s="1" t="s">
        <v>529</v>
      </c>
      <c r="F94" s="1" t="s">
        <v>1038</v>
      </c>
      <c r="G94" s="1" t="s">
        <v>303</v>
      </c>
      <c r="H94" s="1" t="s">
        <v>616</v>
      </c>
      <c r="I94" s="1" t="s">
        <v>1039</v>
      </c>
      <c r="J94" s="1" t="s">
        <v>1040</v>
      </c>
      <c r="K94" s="1" t="s">
        <v>1041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1042</v>
      </c>
      <c r="B95" s="1">
        <v>288.0</v>
      </c>
      <c r="C95" s="1" t="s">
        <v>1043</v>
      </c>
      <c r="D95" s="1" t="s">
        <v>1044</v>
      </c>
      <c r="E95" s="1" t="s">
        <v>1045</v>
      </c>
      <c r="F95" s="1" t="s">
        <v>1046</v>
      </c>
      <c r="G95" s="1" t="s">
        <v>1047</v>
      </c>
      <c r="H95" s="1" t="s">
        <v>1048</v>
      </c>
      <c r="I95" s="1" t="s">
        <v>774</v>
      </c>
      <c r="J95" s="1" t="s">
        <v>1049</v>
      </c>
      <c r="K95" s="1" t="s">
        <v>1050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1051</v>
      </c>
      <c r="B96" s="1" t="s">
        <v>1052</v>
      </c>
      <c r="C96" s="1" t="s">
        <v>690</v>
      </c>
      <c r="D96" s="1" t="s">
        <v>1053</v>
      </c>
      <c r="E96" s="1" t="s">
        <v>1054</v>
      </c>
      <c r="F96" s="1" t="s">
        <v>1055</v>
      </c>
      <c r="G96" s="1" t="s">
        <v>863</v>
      </c>
      <c r="H96" s="1" t="s">
        <v>1056</v>
      </c>
      <c r="I96" s="1" t="s">
        <v>1057</v>
      </c>
      <c r="J96" s="1" t="s">
        <v>257</v>
      </c>
      <c r="K96" s="1" t="s">
        <v>1058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1059</v>
      </c>
      <c r="B97" s="1" t="s">
        <v>1060</v>
      </c>
      <c r="C97" s="1" t="s">
        <v>1061</v>
      </c>
      <c r="D97" s="1" t="s">
        <v>1062</v>
      </c>
      <c r="E97" s="1" t="s">
        <v>295</v>
      </c>
      <c r="F97" s="1" t="s">
        <v>597</v>
      </c>
      <c r="G97" s="1" t="s">
        <v>952</v>
      </c>
      <c r="H97" s="1" t="s">
        <v>1063</v>
      </c>
      <c r="I97" s="1" t="s">
        <v>1064</v>
      </c>
      <c r="J97" s="1" t="s">
        <v>304</v>
      </c>
      <c r="K97" s="1" t="s">
        <v>1065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1066</v>
      </c>
      <c r="B98" s="1" t="s">
        <v>1067</v>
      </c>
      <c r="C98" s="1" t="s">
        <v>1068</v>
      </c>
      <c r="D98" s="1" t="s">
        <v>1069</v>
      </c>
      <c r="E98" s="1" t="s">
        <v>1070</v>
      </c>
      <c r="F98" s="1" t="s">
        <v>1071</v>
      </c>
      <c r="G98" s="1" t="s">
        <v>1072</v>
      </c>
      <c r="H98" s="1" t="s">
        <v>1073</v>
      </c>
      <c r="I98" s="1" t="s">
        <v>1074</v>
      </c>
      <c r="J98" s="1" t="s">
        <v>1075</v>
      </c>
      <c r="K98" s="1" t="s">
        <v>1076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1077</v>
      </c>
      <c r="B99" s="1" t="s">
        <v>1078</v>
      </c>
      <c r="C99" s="1" t="s">
        <v>1079</v>
      </c>
      <c r="D99" s="1" t="s">
        <v>1080</v>
      </c>
      <c r="E99" s="1" t="s">
        <v>1081</v>
      </c>
      <c r="F99" s="1" t="s">
        <v>1082</v>
      </c>
      <c r="G99" s="1" t="s">
        <v>1083</v>
      </c>
      <c r="H99" s="1" t="s">
        <v>1084</v>
      </c>
      <c r="I99" s="1" t="s">
        <v>1085</v>
      </c>
      <c r="J99" s="1" t="s">
        <v>1086</v>
      </c>
      <c r="K99" s="1" t="s">
        <v>1087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1088</v>
      </c>
      <c r="B100" s="1" t="s">
        <v>1089</v>
      </c>
      <c r="C100" s="1" t="s">
        <v>1090</v>
      </c>
      <c r="D100" s="1" t="s">
        <v>1091</v>
      </c>
      <c r="E100" s="1">
        <v>-21.0</v>
      </c>
      <c r="F100" s="1" t="s">
        <v>1092</v>
      </c>
      <c r="G100" s="1" t="s">
        <v>1093</v>
      </c>
      <c r="H100" s="1" t="s">
        <v>1094</v>
      </c>
      <c r="I100" s="1" t="s">
        <v>1095</v>
      </c>
      <c r="J100" s="1" t="s">
        <v>1096</v>
      </c>
      <c r="K100" s="1" t="s">
        <v>613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1097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>
        <v>0.0</v>
      </c>
      <c r="H101" s="1">
        <v>0.0</v>
      </c>
      <c r="I101" s="1">
        <v>0.0</v>
      </c>
      <c r="J101" s="1" t="s">
        <v>1098</v>
      </c>
      <c r="K101" s="1" t="s">
        <v>1099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1101</v>
      </c>
      <c r="B103" s="1" t="s">
        <v>750</v>
      </c>
      <c r="C103" s="1" t="s">
        <v>1102</v>
      </c>
      <c r="D103" s="1" t="s">
        <v>1103</v>
      </c>
      <c r="E103" s="1" t="s">
        <v>1104</v>
      </c>
      <c r="F103" s="1" t="s">
        <v>1105</v>
      </c>
      <c r="G103" s="1" t="s">
        <v>1106</v>
      </c>
      <c r="H103" s="1" t="s">
        <v>1107</v>
      </c>
      <c r="I103" s="1" t="s">
        <v>1108</v>
      </c>
      <c r="J103" s="1" t="s">
        <v>1056</v>
      </c>
      <c r="K103" s="1" t="s">
        <v>551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1109</v>
      </c>
      <c r="B104" s="1" t="s">
        <v>1110</v>
      </c>
      <c r="C104" s="1" t="s">
        <v>1111</v>
      </c>
      <c r="D104" s="1" t="s">
        <v>1112</v>
      </c>
      <c r="E104" s="1" t="s">
        <v>861</v>
      </c>
      <c r="F104" s="1" t="s">
        <v>1113</v>
      </c>
      <c r="G104" s="1" t="s">
        <v>295</v>
      </c>
      <c r="H104" s="1" t="s">
        <v>1114</v>
      </c>
      <c r="I104" s="1" t="s">
        <v>1115</v>
      </c>
      <c r="J104" s="1" t="s">
        <v>1116</v>
      </c>
      <c r="K104" s="1" t="s">
        <v>788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1117</v>
      </c>
      <c r="B105" s="1" t="s">
        <v>1118</v>
      </c>
      <c r="C105" s="1" t="s">
        <v>1119</v>
      </c>
      <c r="D105" s="1" t="s">
        <v>1120</v>
      </c>
      <c r="E105" s="1" t="s">
        <v>1121</v>
      </c>
      <c r="F105" s="1" t="s">
        <v>1122</v>
      </c>
      <c r="G105" s="1" t="s">
        <v>586</v>
      </c>
      <c r="H105" s="1" t="s">
        <v>1123</v>
      </c>
      <c r="I105" s="1" t="s">
        <v>1124</v>
      </c>
      <c r="J105" s="1" t="s">
        <v>1125</v>
      </c>
      <c r="K105" s="1" t="s">
        <v>1126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1127</v>
      </c>
      <c r="B106" s="1" t="s">
        <v>1128</v>
      </c>
      <c r="C106" s="1" t="s">
        <v>1129</v>
      </c>
      <c r="D106" s="1" t="s">
        <v>1130</v>
      </c>
      <c r="E106" s="1" t="s">
        <v>1131</v>
      </c>
      <c r="F106" s="1" t="s">
        <v>1132</v>
      </c>
      <c r="G106" s="1" t="s">
        <v>1133</v>
      </c>
      <c r="H106" s="1" t="s">
        <v>1134</v>
      </c>
      <c r="I106" s="1" t="s">
        <v>1135</v>
      </c>
      <c r="J106" s="1" t="s">
        <v>570</v>
      </c>
      <c r="K106" s="1" t="s">
        <v>1136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1137</v>
      </c>
      <c r="B107" s="1" t="s">
        <v>1138</v>
      </c>
      <c r="C107" s="1" t="s">
        <v>370</v>
      </c>
      <c r="D107" s="1" t="s">
        <v>1139</v>
      </c>
      <c r="E107" s="1" t="s">
        <v>1140</v>
      </c>
      <c r="F107" s="1" t="s">
        <v>1141</v>
      </c>
      <c r="G107" s="1" t="s">
        <v>1142</v>
      </c>
      <c r="H107" s="1" t="s">
        <v>975</v>
      </c>
      <c r="I107" s="1" t="s">
        <v>1143</v>
      </c>
      <c r="J107" s="1" t="s">
        <v>1144</v>
      </c>
      <c r="K107" s="1" t="s">
        <v>1145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1146</v>
      </c>
      <c r="B108" s="1" t="s">
        <v>1147</v>
      </c>
      <c r="C108" s="1" t="s">
        <v>1148</v>
      </c>
      <c r="D108" s="1" t="s">
        <v>1149</v>
      </c>
      <c r="E108" s="1" t="s">
        <v>1150</v>
      </c>
      <c r="F108" s="1" t="s">
        <v>1151</v>
      </c>
      <c r="G108" s="1" t="s">
        <v>1152</v>
      </c>
      <c r="H108" s="1" t="s">
        <v>109</v>
      </c>
      <c r="I108" s="1" t="s">
        <v>1153</v>
      </c>
      <c r="J108" s="1" t="s">
        <v>1154</v>
      </c>
      <c r="K108" s="1" t="s">
        <v>1155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1156</v>
      </c>
      <c r="B109" s="1" t="s">
        <v>1157</v>
      </c>
      <c r="C109" s="1" t="s">
        <v>1158</v>
      </c>
      <c r="D109" s="1" t="s">
        <v>1159</v>
      </c>
      <c r="E109" s="1" t="s">
        <v>1160</v>
      </c>
      <c r="F109" s="1" t="s">
        <v>1151</v>
      </c>
      <c r="G109" s="1" t="s">
        <v>1161</v>
      </c>
      <c r="H109" s="1" t="s">
        <v>1162</v>
      </c>
      <c r="I109" s="1" t="s">
        <v>1153</v>
      </c>
      <c r="J109" s="1" t="s">
        <v>1163</v>
      </c>
      <c r="K109" s="1" t="s">
        <v>1164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1165</v>
      </c>
      <c r="B110" s="1" t="s">
        <v>1166</v>
      </c>
      <c r="C110" s="1" t="s">
        <v>1167</v>
      </c>
      <c r="D110" s="1" t="s">
        <v>1168</v>
      </c>
      <c r="E110" s="1" t="s">
        <v>1169</v>
      </c>
      <c r="F110" s="1" t="s">
        <v>1170</v>
      </c>
      <c r="G110" s="1" t="s">
        <v>1171</v>
      </c>
      <c r="H110" s="1" t="s">
        <v>1172</v>
      </c>
      <c r="I110" s="1" t="s">
        <v>1173</v>
      </c>
      <c r="J110" s="1" t="s">
        <v>1174</v>
      </c>
      <c r="K110" s="1" t="s">
        <v>1175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1176</v>
      </c>
      <c r="B111" s="1" t="s">
        <v>1177</v>
      </c>
      <c r="C111" s="1" t="s">
        <v>1178</v>
      </c>
      <c r="D111" s="1" t="s">
        <v>1179</v>
      </c>
      <c r="E111" s="1" t="s">
        <v>775</v>
      </c>
      <c r="F111" s="1" t="s">
        <v>1180</v>
      </c>
      <c r="G111" s="1" t="s">
        <v>1181</v>
      </c>
      <c r="H111" s="1" t="s">
        <v>1182</v>
      </c>
      <c r="I111" s="1" t="s">
        <v>1183</v>
      </c>
      <c r="J111" s="1" t="s">
        <v>1184</v>
      </c>
      <c r="K111" s="1" t="s">
        <v>1185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1186</v>
      </c>
      <c r="B112" s="1" t="s">
        <v>1180</v>
      </c>
      <c r="C112" s="1" t="s">
        <v>978</v>
      </c>
      <c r="D112" s="1" t="s">
        <v>1187</v>
      </c>
      <c r="E112" s="1" t="s">
        <v>1188</v>
      </c>
      <c r="F112" s="1" t="s">
        <v>1189</v>
      </c>
      <c r="G112" s="1" t="s">
        <v>1190</v>
      </c>
      <c r="H112" s="1" t="s">
        <v>222</v>
      </c>
      <c r="I112" s="1" t="s">
        <v>1191</v>
      </c>
      <c r="J112" s="1" t="s">
        <v>1192</v>
      </c>
      <c r="K112" s="1" t="s">
        <v>1193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1194</v>
      </c>
      <c r="B113" s="1" t="s">
        <v>1084</v>
      </c>
      <c r="C113" s="1" t="s">
        <v>1195</v>
      </c>
      <c r="D113" s="1" t="s">
        <v>1196</v>
      </c>
      <c r="E113" s="1" t="s">
        <v>1197</v>
      </c>
      <c r="F113" s="1" t="s">
        <v>1198</v>
      </c>
      <c r="G113" s="1" t="s">
        <v>257</v>
      </c>
      <c r="H113" s="1" t="s">
        <v>1199</v>
      </c>
      <c r="I113" s="1">
        <v>11.0</v>
      </c>
      <c r="J113" s="1" t="s">
        <v>1200</v>
      </c>
      <c r="K113" s="1" t="s">
        <v>1201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1202</v>
      </c>
      <c r="B114" s="1" t="s">
        <v>1203</v>
      </c>
      <c r="C114" s="1" t="s">
        <v>1204</v>
      </c>
      <c r="D114" s="1" t="s">
        <v>1205</v>
      </c>
      <c r="E114" s="1" t="s">
        <v>530</v>
      </c>
      <c r="F114" s="1" t="s">
        <v>1206</v>
      </c>
      <c r="G114" s="1" t="s">
        <v>1207</v>
      </c>
      <c r="H114" s="1" t="s">
        <v>1208</v>
      </c>
      <c r="I114" s="1" t="s">
        <v>1209</v>
      </c>
      <c r="J114" s="1" t="s">
        <v>1210</v>
      </c>
      <c r="K114" s="1" t="s">
        <v>1211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1212</v>
      </c>
      <c r="B115" s="1" t="s">
        <v>204</v>
      </c>
      <c r="C115" s="1" t="s">
        <v>1213</v>
      </c>
      <c r="D115" s="1" t="s">
        <v>1214</v>
      </c>
      <c r="E115" s="1" t="s">
        <v>1215</v>
      </c>
      <c r="F115" s="1" t="s">
        <v>1216</v>
      </c>
      <c r="G115" s="1" t="s">
        <v>1217</v>
      </c>
      <c r="H115" s="1" t="s">
        <v>1218</v>
      </c>
      <c r="I115" s="1" t="s">
        <v>1219</v>
      </c>
      <c r="J115" s="1" t="s">
        <v>1220</v>
      </c>
      <c r="K115" s="1" t="s">
        <v>1221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1222</v>
      </c>
      <c r="B116" s="1" t="s">
        <v>1223</v>
      </c>
      <c r="C116" s="1" t="s">
        <v>1224</v>
      </c>
      <c r="D116" s="1" t="s">
        <v>1225</v>
      </c>
      <c r="E116" s="1" t="s">
        <v>1226</v>
      </c>
      <c r="F116" s="1" t="s">
        <v>1227</v>
      </c>
      <c r="G116" s="1" t="s">
        <v>1228</v>
      </c>
      <c r="H116" s="1" t="s">
        <v>537</v>
      </c>
      <c r="I116" s="1" t="s">
        <v>1087</v>
      </c>
      <c r="J116" s="1" t="s">
        <v>1229</v>
      </c>
      <c r="K116" s="1" t="s">
        <v>1230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1231</v>
      </c>
      <c r="B117" s="1" t="s">
        <v>1232</v>
      </c>
      <c r="C117" s="1" t="s">
        <v>1233</v>
      </c>
      <c r="D117" s="1" t="s">
        <v>1234</v>
      </c>
      <c r="E117" s="1" t="s">
        <v>1235</v>
      </c>
      <c r="F117" s="1" t="s">
        <v>223</v>
      </c>
      <c r="G117" s="1" t="s">
        <v>542</v>
      </c>
      <c r="H117" s="1" t="s">
        <v>1236</v>
      </c>
      <c r="I117" s="1" t="s">
        <v>1237</v>
      </c>
      <c r="J117" s="1" t="s">
        <v>570</v>
      </c>
      <c r="K117" s="1" t="s">
        <v>222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1238</v>
      </c>
      <c r="B118" s="1" t="s">
        <v>1239</v>
      </c>
      <c r="C118" s="1" t="s">
        <v>1240</v>
      </c>
      <c r="D118" s="1" t="s">
        <v>1241</v>
      </c>
      <c r="E118" s="1" t="s">
        <v>1242</v>
      </c>
      <c r="F118" s="1" t="s">
        <v>1243</v>
      </c>
      <c r="G118" s="1" t="s">
        <v>1244</v>
      </c>
      <c r="H118" s="1" t="s">
        <v>1245</v>
      </c>
      <c r="I118" s="1" t="s">
        <v>1246</v>
      </c>
      <c r="J118" s="1" t="s">
        <v>1247</v>
      </c>
      <c r="K118" s="1" t="s">
        <v>1248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1249</v>
      </c>
      <c r="B119" s="1" t="s">
        <v>1250</v>
      </c>
      <c r="C119" s="1" t="s">
        <v>1251</v>
      </c>
      <c r="D119" s="1" t="s">
        <v>896</v>
      </c>
      <c r="E119" s="1" t="s">
        <v>1252</v>
      </c>
      <c r="F119" s="1" t="s">
        <v>1253</v>
      </c>
      <c r="G119" s="1" t="s">
        <v>1254</v>
      </c>
      <c r="H119" s="1" t="s">
        <v>1255</v>
      </c>
      <c r="I119" s="1" t="s">
        <v>1256</v>
      </c>
      <c r="J119" s="1" t="s">
        <v>1257</v>
      </c>
      <c r="K119" s="1" t="s">
        <v>1258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1259</v>
      </c>
      <c r="B120" s="1" t="s">
        <v>1260</v>
      </c>
      <c r="C120" s="1" t="s">
        <v>1261</v>
      </c>
      <c r="D120" s="1" t="s">
        <v>1262</v>
      </c>
      <c r="E120" s="1" t="s">
        <v>1263</v>
      </c>
      <c r="F120" s="1" t="s">
        <v>1264</v>
      </c>
      <c r="G120" s="1">
        <v>-19.0</v>
      </c>
      <c r="H120" s="1" t="s">
        <v>1265</v>
      </c>
      <c r="I120" s="1" t="s">
        <v>1266</v>
      </c>
      <c r="J120" s="1" t="s">
        <v>1267</v>
      </c>
      <c r="K120" s="1" t="s">
        <v>1268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1269</v>
      </c>
      <c r="C1" s="1" t="s">
        <v>1270</v>
      </c>
      <c r="D1" s="1" t="s">
        <v>1271</v>
      </c>
      <c r="E1" s="1" t="s">
        <v>1272</v>
      </c>
      <c r="F1" s="1" t="s">
        <v>1273</v>
      </c>
      <c r="G1" s="1" t="s">
        <v>1274</v>
      </c>
      <c r="H1" s="1" t="s">
        <v>1275</v>
      </c>
      <c r="I1" s="1" t="s">
        <v>1276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1277</v>
      </c>
      <c r="B2" s="1" t="s">
        <v>1278</v>
      </c>
      <c r="C2" s="1" t="s">
        <v>1279</v>
      </c>
      <c r="D2" s="1" t="s">
        <v>1280</v>
      </c>
      <c r="E2" s="1" t="s">
        <v>1281</v>
      </c>
      <c r="F2" s="1" t="s">
        <v>1282</v>
      </c>
      <c r="G2" s="1" t="s">
        <v>1283</v>
      </c>
      <c r="H2" s="1" t="s">
        <v>1283</v>
      </c>
      <c r="I2" s="1" t="s">
        <v>1284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1285</v>
      </c>
      <c r="B3" s="1" t="s">
        <v>1284</v>
      </c>
      <c r="C3" s="1" t="s">
        <v>1286</v>
      </c>
      <c r="D3" s="1" t="s">
        <v>1287</v>
      </c>
      <c r="E3" s="1" t="s">
        <v>1288</v>
      </c>
      <c r="F3" s="1" t="s">
        <v>1289</v>
      </c>
      <c r="G3" s="1" t="s">
        <v>1290</v>
      </c>
      <c r="H3" s="1" t="s">
        <v>1291</v>
      </c>
      <c r="I3" s="1" t="s">
        <v>1284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1292</v>
      </c>
      <c r="B4" s="1" t="s">
        <v>1293</v>
      </c>
      <c r="C4" s="1" t="s">
        <v>1294</v>
      </c>
      <c r="D4" s="1" t="s">
        <v>1295</v>
      </c>
      <c r="E4" s="1" t="s">
        <v>1296</v>
      </c>
      <c r="F4" s="1" t="s">
        <v>1297</v>
      </c>
      <c r="G4" s="1" t="s">
        <v>1298</v>
      </c>
      <c r="H4" s="1" t="s">
        <v>1299</v>
      </c>
      <c r="I4" s="1" t="s">
        <v>1300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1285</v>
      </c>
      <c r="B5" s="1" t="s">
        <v>1284</v>
      </c>
      <c r="C5" s="1" t="s">
        <v>1301</v>
      </c>
      <c r="D5" s="1" t="s">
        <v>1302</v>
      </c>
      <c r="E5" s="1" t="s">
        <v>1303</v>
      </c>
      <c r="F5" s="1" t="s">
        <v>1304</v>
      </c>
      <c r="G5" s="1" t="s">
        <v>1305</v>
      </c>
      <c r="H5" s="1" t="s">
        <v>1306</v>
      </c>
      <c r="I5" s="1" t="s">
        <v>1307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1308</v>
      </c>
      <c r="B6" s="1" t="s">
        <v>1309</v>
      </c>
      <c r="C6" s="1" t="s">
        <v>1310</v>
      </c>
      <c r="D6" s="1" t="s">
        <v>1311</v>
      </c>
      <c r="E6" s="1" t="s">
        <v>1312</v>
      </c>
      <c r="F6" s="1" t="s">
        <v>1313</v>
      </c>
      <c r="G6" s="1" t="s">
        <v>1314</v>
      </c>
      <c r="H6" s="1" t="s">
        <v>1315</v>
      </c>
      <c r="I6" s="1" t="s">
        <v>1316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1317</v>
      </c>
      <c r="B7" s="1" t="s">
        <v>1318</v>
      </c>
      <c r="C7" s="1" t="s">
        <v>1319</v>
      </c>
      <c r="D7" s="1" t="s">
        <v>1320</v>
      </c>
      <c r="E7" s="1" t="s">
        <v>1321</v>
      </c>
      <c r="F7" s="1" t="s">
        <v>1322</v>
      </c>
      <c r="G7" s="1" t="s">
        <v>1323</v>
      </c>
      <c r="H7" s="1" t="s">
        <v>1324</v>
      </c>
      <c r="I7" s="1" t="s">
        <v>1325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1326</v>
      </c>
      <c r="B8" s="1" t="s">
        <v>1284</v>
      </c>
      <c r="C8" s="1" t="s">
        <v>1327</v>
      </c>
      <c r="D8" s="1" t="s">
        <v>1328</v>
      </c>
      <c r="E8" s="1" t="s">
        <v>1329</v>
      </c>
      <c r="F8" s="1" t="s">
        <v>1330</v>
      </c>
      <c r="G8" s="1" t="s">
        <v>1331</v>
      </c>
      <c r="H8" s="1" t="s">
        <v>1332</v>
      </c>
      <c r="I8" s="1" t="s">
        <v>1333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1334</v>
      </c>
      <c r="B9" s="1" t="s">
        <v>1335</v>
      </c>
      <c r="C9" s="1" t="s">
        <v>1336</v>
      </c>
      <c r="D9" s="1" t="s">
        <v>1337</v>
      </c>
      <c r="E9" s="1" t="s">
        <v>1338</v>
      </c>
      <c r="F9" s="1" t="s">
        <v>1339</v>
      </c>
      <c r="G9" s="1" t="s">
        <v>1340</v>
      </c>
      <c r="H9" s="1" t="s">
        <v>1341</v>
      </c>
      <c r="I9" s="1" t="s">
        <v>1342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1343</v>
      </c>
      <c r="B10" s="1" t="s">
        <v>1344</v>
      </c>
      <c r="C10" s="1" t="s">
        <v>1345</v>
      </c>
      <c r="D10" s="1" t="s">
        <v>1346</v>
      </c>
      <c r="E10" s="1" t="s">
        <v>1347</v>
      </c>
      <c r="F10" s="1" t="s">
        <v>1348</v>
      </c>
      <c r="G10" s="1" t="s">
        <v>1349</v>
      </c>
      <c r="H10" s="1" t="s">
        <v>1350</v>
      </c>
      <c r="I10" s="1" t="s">
        <v>1351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1352</v>
      </c>
      <c r="B11" s="1" t="s">
        <v>1353</v>
      </c>
      <c r="C11" s="1" t="s">
        <v>1354</v>
      </c>
      <c r="D11" s="1" t="s">
        <v>1355</v>
      </c>
      <c r="E11" s="1" t="s">
        <v>1356</v>
      </c>
      <c r="F11" s="1" t="s">
        <v>1357</v>
      </c>
      <c r="G11" s="1" t="s">
        <v>1358</v>
      </c>
      <c r="H11" s="1" t="s">
        <v>1359</v>
      </c>
      <c r="I11" s="1" t="s">
        <v>1347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1360</v>
      </c>
      <c r="B12" s="1" t="s">
        <v>1361</v>
      </c>
      <c r="C12" s="1" t="s">
        <v>1362</v>
      </c>
      <c r="D12" s="1" t="s">
        <v>1363</v>
      </c>
      <c r="E12" s="1" t="s">
        <v>1364</v>
      </c>
      <c r="F12" s="1" t="s">
        <v>1365</v>
      </c>
      <c r="G12" s="1" t="s">
        <v>1366</v>
      </c>
      <c r="H12" s="1" t="s">
        <v>1367</v>
      </c>
      <c r="I12" s="1" t="s">
        <v>1368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1369</v>
      </c>
      <c r="B13" s="1" t="s">
        <v>1370</v>
      </c>
      <c r="C13" s="1" t="s">
        <v>1371</v>
      </c>
      <c r="D13" s="1" t="s">
        <v>1372</v>
      </c>
      <c r="E13" s="1" t="s">
        <v>1373</v>
      </c>
      <c r="F13" s="1" t="s">
        <v>1374</v>
      </c>
      <c r="G13" s="1" t="s">
        <v>1375</v>
      </c>
      <c r="H13" s="1" t="s">
        <v>1376</v>
      </c>
      <c r="I13" s="1" t="s">
        <v>1377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1378</v>
      </c>
      <c r="B14" s="1" t="s">
        <v>1379</v>
      </c>
      <c r="C14" s="1" t="s">
        <v>1380</v>
      </c>
      <c r="D14" s="1" t="s">
        <v>1381</v>
      </c>
      <c r="E14" s="1" t="s">
        <v>1382</v>
      </c>
      <c r="F14" s="1" t="s">
        <v>1383</v>
      </c>
      <c r="G14" s="1" t="s">
        <v>1384</v>
      </c>
      <c r="H14" s="1" t="s">
        <v>1385</v>
      </c>
      <c r="I14" s="1" t="s">
        <v>1386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1387</v>
      </c>
      <c r="B15" s="1" t="s">
        <v>1388</v>
      </c>
      <c r="C15" s="1" t="s">
        <v>1389</v>
      </c>
      <c r="D15" s="1" t="s">
        <v>205</v>
      </c>
      <c r="E15" s="1" t="s">
        <v>206</v>
      </c>
      <c r="F15" s="1" t="s">
        <v>207</v>
      </c>
      <c r="G15" s="1" t="s">
        <v>1390</v>
      </c>
      <c r="H15" s="1" t="s">
        <v>260</v>
      </c>
      <c r="I15" s="1" t="s">
        <v>1391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1392</v>
      </c>
      <c r="B16" s="1" t="s">
        <v>1393</v>
      </c>
      <c r="C16" s="1" t="s">
        <v>1394</v>
      </c>
      <c r="D16" s="1" t="s">
        <v>1395</v>
      </c>
      <c r="E16" s="1" t="s">
        <v>1396</v>
      </c>
      <c r="F16" s="1" t="s">
        <v>1397</v>
      </c>
      <c r="G16" s="1" t="s">
        <v>1398</v>
      </c>
      <c r="H16" s="1" t="s">
        <v>1399</v>
      </c>
      <c r="I16" s="1" t="s">
        <v>1400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1401</v>
      </c>
      <c r="B17" s="1" t="s">
        <v>177</v>
      </c>
      <c r="C17" s="1" t="s">
        <v>178</v>
      </c>
      <c r="D17" s="1" t="s">
        <v>179</v>
      </c>
      <c r="E17" s="1" t="s">
        <v>180</v>
      </c>
      <c r="F17" s="1" t="s">
        <v>181</v>
      </c>
      <c r="G17" s="1" t="s">
        <v>1402</v>
      </c>
      <c r="H17" s="1" t="s">
        <v>1403</v>
      </c>
      <c r="I17" s="1" t="s">
        <v>1404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1405</v>
      </c>
      <c r="B18" s="1" t="s">
        <v>1406</v>
      </c>
      <c r="C18" s="1" t="s">
        <v>1407</v>
      </c>
      <c r="D18" s="1" t="s">
        <v>1408</v>
      </c>
      <c r="E18" s="1" t="s">
        <v>1409</v>
      </c>
      <c r="F18" s="1" t="s">
        <v>1410</v>
      </c>
      <c r="G18" s="1" t="s">
        <v>1411</v>
      </c>
      <c r="H18" s="1" t="s">
        <v>1412</v>
      </c>
      <c r="I18" s="1" t="s">
        <v>1413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1414</v>
      </c>
      <c r="B19" s="1" t="s">
        <v>1415</v>
      </c>
      <c r="C19" s="1" t="s">
        <v>1416</v>
      </c>
      <c r="D19" s="1" t="s">
        <v>1417</v>
      </c>
      <c r="E19" s="1" t="s">
        <v>1418</v>
      </c>
      <c r="F19" s="1" t="s">
        <v>1419</v>
      </c>
      <c r="G19" s="1" t="s">
        <v>1420</v>
      </c>
      <c r="H19" s="1" t="s">
        <v>1421</v>
      </c>
      <c r="I19" s="1" t="s">
        <v>1422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1423</v>
      </c>
      <c r="B20" s="1" t="s">
        <v>1424</v>
      </c>
      <c r="C20" s="1" t="s">
        <v>1425</v>
      </c>
      <c r="D20" s="1" t="s">
        <v>1426</v>
      </c>
      <c r="E20" s="1" t="s">
        <v>1427</v>
      </c>
      <c r="F20" s="1" t="s">
        <v>1428</v>
      </c>
      <c r="G20" s="1" t="s">
        <v>1429</v>
      </c>
      <c r="H20" s="1" t="s">
        <v>1430</v>
      </c>
      <c r="I20" s="1" t="s">
        <v>1431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1432</v>
      </c>
      <c r="B21" s="1" t="s">
        <v>1433</v>
      </c>
      <c r="C21" s="1" t="s">
        <v>1434</v>
      </c>
      <c r="D21" s="1" t="s">
        <v>1435</v>
      </c>
      <c r="E21" s="1" t="s">
        <v>1436</v>
      </c>
      <c r="F21" s="1" t="s">
        <v>1437</v>
      </c>
      <c r="G21" s="1" t="s">
        <v>1438</v>
      </c>
      <c r="H21" s="1" t="s">
        <v>1439</v>
      </c>
      <c r="I21" s="1" t="s">
        <v>1440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1441</v>
      </c>
      <c r="B22" s="1" t="s">
        <v>1442</v>
      </c>
      <c r="C22" s="1" t="s">
        <v>1443</v>
      </c>
      <c r="D22" s="1" t="s">
        <v>1444</v>
      </c>
      <c r="E22" s="1" t="s">
        <v>1445</v>
      </c>
      <c r="F22" s="1" t="s">
        <v>1446</v>
      </c>
      <c r="G22" s="1" t="s">
        <v>1447</v>
      </c>
      <c r="H22" s="1" t="s">
        <v>1448</v>
      </c>
      <c r="I22" s="1" t="s">
        <v>1449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1450</v>
      </c>
      <c r="B23" s="1" t="s">
        <v>1451</v>
      </c>
      <c r="C23" s="1" t="s">
        <v>1452</v>
      </c>
      <c r="D23" s="1" t="s">
        <v>1453</v>
      </c>
      <c r="E23" s="1" t="s">
        <v>1454</v>
      </c>
      <c r="F23" s="1" t="s">
        <v>1455</v>
      </c>
      <c r="G23" s="1" t="s">
        <v>1456</v>
      </c>
      <c r="H23" s="1" t="s">
        <v>1457</v>
      </c>
      <c r="I23" s="1" t="s">
        <v>1458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1459</v>
      </c>
      <c r="B24" s="1" t="s">
        <v>1460</v>
      </c>
      <c r="C24" s="1" t="s">
        <v>1461</v>
      </c>
      <c r="D24" s="1" t="s">
        <v>1462</v>
      </c>
      <c r="E24" s="1" t="s">
        <v>1463</v>
      </c>
      <c r="F24" s="1" t="s">
        <v>1464</v>
      </c>
      <c r="G24" s="1" t="s">
        <v>1465</v>
      </c>
      <c r="H24" s="1" t="s">
        <v>1465</v>
      </c>
      <c r="I24" s="1" t="s">
        <v>1465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1466</v>
      </c>
      <c r="B25" s="1" t="s">
        <v>1467</v>
      </c>
      <c r="C25" s="1" t="s">
        <v>1468</v>
      </c>
      <c r="D25" s="1" t="s">
        <v>1469</v>
      </c>
      <c r="E25" s="1" t="s">
        <v>1470</v>
      </c>
      <c r="F25" s="1" t="s">
        <v>1471</v>
      </c>
      <c r="G25" s="1" t="s">
        <v>1472</v>
      </c>
      <c r="H25" s="1" t="s">
        <v>1472</v>
      </c>
      <c r="I25" s="1" t="s">
        <v>1284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1473</v>
      </c>
      <c r="B26" s="1" t="s">
        <v>1474</v>
      </c>
      <c r="C26" s="1" t="s">
        <v>1475</v>
      </c>
      <c r="D26" s="1" t="s">
        <v>1476</v>
      </c>
      <c r="E26" s="1" t="s">
        <v>1477</v>
      </c>
      <c r="F26" s="1" t="s">
        <v>1478</v>
      </c>
      <c r="G26" s="1" t="s">
        <v>1284</v>
      </c>
      <c r="H26" s="1" t="s">
        <v>1284</v>
      </c>
      <c r="I26" s="1" t="s">
        <v>1284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1479</v>
      </c>
      <c r="B2" s="1" t="s">
        <v>1480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1481</v>
      </c>
      <c r="B3" s="1" t="s">
        <v>1482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1483</v>
      </c>
      <c r="B4" s="1" t="s">
        <v>1484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1485</v>
      </c>
      <c r="B5" s="1" t="s">
        <v>1486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1488</v>
      </c>
      <c r="B7" s="1" t="s">
        <v>1489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1490</v>
      </c>
      <c r="B8" s="1" t="s">
        <v>1491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1492</v>
      </c>
      <c r="B9" s="4" t="s">
        <v>1493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1494</v>
      </c>
      <c r="B10" s="1" t="s">
        <v>1495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1496</v>
      </c>
      <c r="B11" s="1" t="s">
        <v>1497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1498</v>
      </c>
      <c r="B12" s="1" t="s">
        <v>1495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1499</v>
      </c>
      <c r="B13" s="1" t="s">
        <v>1500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1501</v>
      </c>
      <c r="B14" s="1" t="s">
        <v>1502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1503</v>
      </c>
      <c r="B15" s="1" t="s">
        <v>1500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1504</v>
      </c>
      <c r="B16" s="1" t="s">
        <v>1505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1506</v>
      </c>
      <c r="B17" s="1">
        <v>1787.0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1507</v>
      </c>
      <c r="B18" s="1" t="s">
        <v>1508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1509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1510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1511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1512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1513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1514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1517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1518</v>
      </c>
      <c r="B28" s="1">
        <v>192.76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1519</v>
      </c>
      <c r="B29" s="1">
        <v>193.08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1520</v>
      </c>
      <c r="B30" s="1">
        <v>192.61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1521</v>
      </c>
      <c r="B31" s="1">
        <v>195.21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1522</v>
      </c>
      <c r="B32" s="1">
        <v>192.76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1523</v>
      </c>
      <c r="B33" s="1">
        <v>193.08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1524</v>
      </c>
      <c r="B34" s="1">
        <v>192.61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1525</v>
      </c>
      <c r="B35" s="1">
        <v>195.21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1526</v>
      </c>
      <c r="B36" s="1">
        <v>3.92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1527</v>
      </c>
      <c r="B37" s="1">
        <v>0.0201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1528</v>
      </c>
      <c r="B38" s="1">
        <v>1.7315424E9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1529</v>
      </c>
      <c r="B39" s="1">
        <v>0.5978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1530</v>
      </c>
      <c r="B40" s="1">
        <v>1.01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1531</v>
      </c>
      <c r="B41" s="1">
        <v>0.672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1532</v>
      </c>
      <c r="B42" s="1">
        <v>30.75079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1533</v>
      </c>
      <c r="B43" s="1">
        <v>20.777271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1534</v>
      </c>
      <c r="B44" s="1">
        <v>824528.0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1535</v>
      </c>
      <c r="B45" s="1">
        <v>824528.0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1536</v>
      </c>
      <c r="B46" s="1">
        <v>923396.0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1537</v>
      </c>
      <c r="B47" s="1">
        <v>770670.0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1538</v>
      </c>
      <c r="B48" s="1">
        <v>770670.0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1539</v>
      </c>
      <c r="B49" s="1">
        <v>194.67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1540</v>
      </c>
      <c r="B50" s="1">
        <v>195.2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1541</v>
      </c>
      <c r="B51" s="1">
        <v>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1542</v>
      </c>
      <c r="B52" s="1">
        <v>200.0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1543</v>
      </c>
      <c r="B53" s="1">
        <v>2.0962684928E10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1544</v>
      </c>
      <c r="B54" s="1">
        <v>183.64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1545</v>
      </c>
      <c r="B55" s="1">
        <v>252.64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1546</v>
      </c>
      <c r="B56" s="1">
        <v>7.8778715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1547</v>
      </c>
      <c r="B57" s="1">
        <v>214.767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1548</v>
      </c>
      <c r="B58" s="1">
        <v>214.40096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1549</v>
      </c>
      <c r="B59" s="1">
        <v>3.79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1550</v>
      </c>
      <c r="B60" s="1">
        <v>0.019661756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1551</v>
      </c>
      <c r="B61" s="1" t="s">
        <v>1552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1553</v>
      </c>
      <c r="B62" s="1">
        <v>3.5346706432E10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1554</v>
      </c>
      <c r="B63" s="1">
        <v>0.25759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1555</v>
      </c>
      <c r="B64" s="1">
        <v>1.06461368E8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1556</v>
      </c>
      <c r="B65" s="1">
        <v>1.07523E8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1557</v>
      </c>
      <c r="B66" s="1">
        <v>1856199.0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1558</v>
      </c>
      <c r="B67" s="1">
        <v>1101838.0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1559</v>
      </c>
      <c r="B68" s="1">
        <v>1.7328384E9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1560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1561</v>
      </c>
      <c r="B70" s="1">
        <v>0.0173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1562</v>
      </c>
      <c r="B71" s="1">
        <v>0.00823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1563</v>
      </c>
      <c r="B72" s="1">
        <v>0.99204004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1564</v>
      </c>
      <c r="B73" s="1">
        <v>2.02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1565</v>
      </c>
      <c r="B74" s="1">
        <v>0.0208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1566</v>
      </c>
      <c r="B75" s="1">
        <v>1.11399E8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1567</v>
      </c>
      <c r="B76" s="1">
        <v>-48.135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1568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1569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1570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1571</v>
      </c>
      <c r="B80" s="1">
        <v>1.957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1572</v>
      </c>
      <c r="B81" s="1">
        <v>6.85433984E8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1573</v>
      </c>
      <c r="B82" s="1">
        <v>6.34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1574</v>
      </c>
      <c r="B83" s="1">
        <v>9.17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1575</v>
      </c>
      <c r="B84" s="1">
        <v>13.283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1576</v>
      </c>
      <c r="B85" s="1">
        <v>19.793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1577</v>
      </c>
      <c r="B86" s="1">
        <v>-0.18087476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1578</v>
      </c>
      <c r="B87" s="1">
        <v>0.22455823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1579</v>
      </c>
      <c r="B88" s="1">
        <v>0.98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1580</v>
      </c>
      <c r="B89" s="1">
        <v>1.7315424E9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1581</v>
      </c>
      <c r="B90" s="1" t="s">
        <v>1582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1583</v>
      </c>
      <c r="B91" s="1" t="s">
        <v>1584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1585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1586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1587</v>
      </c>
      <c r="B94" s="1" t="s">
        <v>1588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1589</v>
      </c>
      <c r="B95" s="1" t="s">
        <v>1588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1590</v>
      </c>
      <c r="B96" s="1">
        <v>9.295398E8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1591</v>
      </c>
      <c r="B97" s="1" t="s">
        <v>1592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1593</v>
      </c>
      <c r="B98" s="1" t="s">
        <v>1594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1595</v>
      </c>
      <c r="B99" s="1" t="s">
        <v>1596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1597</v>
      </c>
      <c r="B100" s="1" t="s">
        <v>1598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1599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1600</v>
      </c>
      <c r="B102" s="1">
        <v>194.96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1601</v>
      </c>
      <c r="B103" s="1">
        <v>300.0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1602</v>
      </c>
      <c r="B104" s="1">
        <v>205.0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1603</v>
      </c>
      <c r="B105" s="1">
        <v>256.6875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1604</v>
      </c>
      <c r="B106" s="1">
        <v>257.5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1605</v>
      </c>
      <c r="B107" s="1">
        <v>2.0625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1606</v>
      </c>
      <c r="B108" s="1" t="s">
        <v>1607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1608</v>
      </c>
      <c r="B109" s="1">
        <v>16.0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1609</v>
      </c>
      <c r="B110" s="1">
        <v>1.86339008E8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1610</v>
      </c>
      <c r="B111" s="1">
        <v>1.733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1611</v>
      </c>
      <c r="B112" s="1">
        <v>1.785819008E9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1612</v>
      </c>
      <c r="B113" s="1">
        <v>1.4521344E10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1613</v>
      </c>
      <c r="B114" s="1">
        <v>0.482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1614</v>
      </c>
      <c r="B115" s="1">
        <v>0.65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1615</v>
      </c>
      <c r="B116" s="1">
        <v>2.660957952E9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1616</v>
      </c>
      <c r="B117" s="1">
        <v>24.696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1617</v>
      </c>
      <c r="B118" s="1">
        <v>0.08582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1618</v>
      </c>
      <c r="B119" s="1">
        <v>2.062635008E9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1619</v>
      </c>
      <c r="B120" s="1">
        <v>6.21793984E8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1620</v>
      </c>
      <c r="B121" s="1">
        <v>1.457308032E9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1621</v>
      </c>
      <c r="B122" s="1">
        <v>2.0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1622</v>
      </c>
      <c r="B123" s="1">
        <v>-0.022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1623</v>
      </c>
      <c r="B124" s="1">
        <v>0.77515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1624</v>
      </c>
      <c r="B125" s="1">
        <v>0.67112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1625</v>
      </c>
      <c r="B126" s="1">
        <v>0.57702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1626</v>
      </c>
      <c r="B127" s="1" t="s">
        <v>1552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1627</v>
      </c>
      <c r="B128" s="1">
        <v>0.9472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-911.0</v>
      </c>
      <c r="C3" s="1">
        <v>270.0</v>
      </c>
      <c r="D3" s="1">
        <v>576.0</v>
      </c>
      <c r="E3" s="1">
        <v>448.0</v>
      </c>
      <c r="F3" s="1">
        <v>479.0</v>
      </c>
      <c r="G3" s="1">
        <v>317.0</v>
      </c>
      <c r="H3" s="1">
        <v>1040.0</v>
      </c>
      <c r="I3" s="1">
        <v>801.0</v>
      </c>
      <c r="J3" s="1">
        <v>674.0</v>
      </c>
      <c r="K3" s="1">
        <v>1260.0</v>
      </c>
      <c r="L3" s="1">
        <f>IF(K3*FORECAST(L2,B3:K3,B2:K2)&gt;0,FORECAST(L2,B3:K3,B2:K2),K3)*$X$1</f>
        <v>1332.266667</v>
      </c>
      <c r="M3" s="1">
        <f>IF(L3*FORECAST(M2,B3:L3,B2:L2)&gt;0,FORECAST(M2,B3:L3,B2:L2),L3)*$X$1</f>
        <v>1484.424242</v>
      </c>
      <c r="N3" s="1">
        <f>IF(M3*FORECAST(N2,B3:M3,B2:M2)&gt;0,FORECAST(N2,B3:M3,B2:M2),M3)*$X$1</f>
        <v>1636.581818</v>
      </c>
      <c r="O3" s="1">
        <f>IF(N3*FORECAST(O2,B3:N3,B2:N2)&gt;0,FORECAST(O2,B3:N3,B2:N2),N3)*$X$1</f>
        <v>1788.739394</v>
      </c>
      <c r="P3" s="1">
        <f>IF(O3*FORECAST(P2,B3:O3,B2:O2)&gt;0,FORECAST(P2,B3:O3,B2:O2),O3)*$X$1</f>
        <v>1940.89697</v>
      </c>
      <c r="Q3" s="1">
        <f>IF(P3*FORECAST(Q2,B3:P3,B2:P2)&gt;0,FORECAST(Q2,B3:P3,B2:P2),P3)*$X$1</f>
        <v>2093.054545</v>
      </c>
      <c r="R3" s="1">
        <f>IF(Q3*FORECAST(R2,B3:Q3,B2:Q2)&gt;0,FORECAST(R2,B3:Q3,B2:Q2),Q3)*$X$1</f>
        <v>2245.212121</v>
      </c>
      <c r="S3" s="5">
        <f>IF(R3*FORECAST(S2,B3:R3,B2:R2)&gt;0,FORECAST(S2,B3:R3,B2:R2),R3)*$X$1</f>
        <v>2397.369697</v>
      </c>
      <c r="T3" s="5">
        <f>IF(S3*FORECAST(T2,B3:S3,B2:S2)&gt;0,FORECAST(T2,B3:S3,B2:S2),S3)*$X$1</f>
        <v>2549.527273</v>
      </c>
      <c r="U3" s="5">
        <f>IF(T3*FORECAST(U2,B3:T3,B2:T2)&gt;0,FORECAST(U2,B3:T3,B2:T2),T3)*$X$1</f>
        <v>2701.684848</v>
      </c>
      <c r="V3" s="5">
        <f>IF(U3*FORECAST(V2,B3:U3,B2:U2)&gt;0,FORECAST(V2,B3:U3,B2:U2),U3)*$X$1</f>
        <v>2853.842424</v>
      </c>
      <c r="W3" s="5">
        <f>IF(V3*FORECAST(W2,B3:V3,B2:V2)&gt;0,FORECAST(W2,B3:V3,B2:V2),V3)*$X$1</f>
        <v>3006</v>
      </c>
      <c r="X3" s="2"/>
      <c r="Y3" s="2"/>
      <c r="Z3" s="2"/>
    </row>
    <row r="4">
      <c r="A4" s="3" t="s">
        <v>126</v>
      </c>
      <c r="B4" s="1">
        <v>7820.0</v>
      </c>
      <c r="C4" s="1">
        <v>8420.0</v>
      </c>
      <c r="D4" s="1">
        <v>8630.0</v>
      </c>
      <c r="E4" s="1">
        <v>9240.0</v>
      </c>
      <c r="F4" s="1">
        <v>9800.0</v>
      </c>
      <c r="G4" s="1">
        <v>12840.0</v>
      </c>
      <c r="H4" s="1">
        <v>13120.0</v>
      </c>
      <c r="I4" s="1">
        <v>14160.0</v>
      </c>
      <c r="J4" s="1">
        <v>15030.0</v>
      </c>
      <c r="K4" s="1">
        <v>14250.0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1628</v>
      </c>
      <c r="B5" s="1">
        <v>129.0</v>
      </c>
      <c r="C5" s="1">
        <v>128.0</v>
      </c>
      <c r="D5" s="1">
        <v>125.0</v>
      </c>
      <c r="E5" s="1">
        <v>121.0</v>
      </c>
      <c r="F5" s="1">
        <v>117.0</v>
      </c>
      <c r="G5" s="1">
        <v>115.0</v>
      </c>
      <c r="H5" s="1">
        <v>113.0</v>
      </c>
      <c r="I5" s="1">
        <v>111.0</v>
      </c>
      <c r="J5" s="1">
        <v>109.0</v>
      </c>
      <c r="K5" s="1">
        <v>109.0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1629</v>
      </c>
      <c r="L7" s="1">
        <f>IF(W3*FORECAST(W2,B3:W3,B2:W2)&gt;0,FORECAST(W2,B3:W3,B2:W2),V3)*$X$1 * (1+0.02)/(0.0765-0.02)</f>
        <v>54267.61062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1630</v>
      </c>
      <c r="L8" s="6">
        <f t="array" ref="L8">NPV(0.0765,M3:W3)</f>
        <v>15498.61043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1631</v>
      </c>
      <c r="L9" s="6">
        <f t="array" ref="L9">NPV(0.0765,M16:W16)</f>
        <v>24120.50102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1632</v>
      </c>
      <c r="L10" s="6">
        <f>L8 + L9</f>
        <v>39619.11145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14250.0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1633</v>
      </c>
      <c r="L12" s="6">
        <f>L10 - L11</f>
        <v>25369.11145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1634</v>
      </c>
      <c r="L13" s="1">
        <v>109.0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232.7441417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54267.61062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-24.0</v>
      </c>
      <c r="C3" s="1">
        <v>-176.0</v>
      </c>
      <c r="D3" s="1">
        <v>76.0</v>
      </c>
      <c r="E3" s="1">
        <v>104.0</v>
      </c>
      <c r="F3" s="1">
        <v>47.0</v>
      </c>
      <c r="G3" s="1">
        <v>147.0</v>
      </c>
      <c r="H3" s="1">
        <v>24.0</v>
      </c>
      <c r="I3" s="1">
        <v>238.0</v>
      </c>
      <c r="J3" s="1">
        <v>460.0</v>
      </c>
      <c r="K3" s="1">
        <v>497.0</v>
      </c>
      <c r="L3" s="1">
        <f>IF(K3*FORECAST(L2,B3:K3,B2:K2)&gt;0,FORECAST(L2,B3:K3,B2:K2),K3)*$X$1</f>
        <v>466.3333333</v>
      </c>
      <c r="M3" s="1">
        <f>IF(L3*FORECAST(M2,B3:L3,B2:L2)&gt;0,FORECAST(M2,B3:L3,B2:L2),L3)*$X$1</f>
        <v>525.7939394</v>
      </c>
      <c r="N3" s="1">
        <f>IF(M3*FORECAST(N2,B3:M3,B2:M2)&gt;0,FORECAST(N2,B3:M3,B2:M2),M3)*$X$1</f>
        <v>585.2545455</v>
      </c>
      <c r="O3" s="1">
        <f>IF(N3*FORECAST(O2,B3:N3,B2:N2)&gt;0,FORECAST(O2,B3:N3,B2:N2),N3)*$X$1</f>
        <v>644.7151515</v>
      </c>
      <c r="P3" s="1">
        <f>IF(O3*FORECAST(P2,B3:O3,B2:O2)&gt;0,FORECAST(P2,B3:O3,B2:O2),O3)*$X$1</f>
        <v>704.1757576</v>
      </c>
      <c r="Q3" s="1">
        <f>IF(P3*FORECAST(Q2,B3:P3,B2:P2)&gt;0,FORECAST(Q2,B3:P3,B2:P2),P3)*$X$1</f>
        <v>763.6363636</v>
      </c>
      <c r="R3" s="1">
        <f>IF(Q3*FORECAST(R2,B3:Q3,B2:Q2)&gt;0,FORECAST(R2,B3:Q3,B2:Q2),Q3)*$X$1</f>
        <v>823.0969697</v>
      </c>
      <c r="S3" s="5">
        <f>IF(R3*FORECAST(S2,B3:R3,B2:R2)&gt;0,FORECAST(S2,B3:R3,B2:R2),R3)*$X$1</f>
        <v>882.5575758</v>
      </c>
      <c r="T3" s="5">
        <f>IF(S3*FORECAST(T2,B3:S3,B2:S2)&gt;0,FORECAST(T2,B3:S3,B2:S2),S3)*$X$1</f>
        <v>942.0181818</v>
      </c>
      <c r="U3" s="5">
        <f>IF(T3*FORECAST(U2,B3:T3,B2:T2)&gt;0,FORECAST(U2,B3:T3,B2:T2),T3)*$X$1</f>
        <v>1001.478788</v>
      </c>
      <c r="V3" s="5">
        <f>IF(U3*FORECAST(V2,B3:U3,B2:U2)&gt;0,FORECAST(V2,B3:U3,B2:U2),U3)*$X$1</f>
        <v>1060.939394</v>
      </c>
      <c r="W3" s="5">
        <f>IF(V3*FORECAST(W2,B3:V3,B2:V2)&gt;0,FORECAST(W2,B3:V3,B2:V2),V3)*$X$1</f>
        <v>1120.4</v>
      </c>
      <c r="X3" s="2"/>
      <c r="Y3" s="2"/>
      <c r="Z3" s="2"/>
    </row>
    <row r="4">
      <c r="A4" s="3" t="s">
        <v>126</v>
      </c>
      <c r="B4" s="1">
        <v>7820.0</v>
      </c>
      <c r="C4" s="1">
        <v>8420.0</v>
      </c>
      <c r="D4" s="1">
        <v>8630.0</v>
      </c>
      <c r="E4" s="1">
        <v>9240.0</v>
      </c>
      <c r="F4" s="1">
        <v>9800.0</v>
      </c>
      <c r="G4" s="1">
        <v>12840.0</v>
      </c>
      <c r="H4" s="1">
        <v>13120.0</v>
      </c>
      <c r="I4" s="1">
        <v>14160.0</v>
      </c>
      <c r="J4" s="1">
        <v>15030.0</v>
      </c>
      <c r="K4" s="1">
        <v>14250.0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1628</v>
      </c>
      <c r="B5" s="1">
        <v>129.0</v>
      </c>
      <c r="C5" s="1">
        <v>128.0</v>
      </c>
      <c r="D5" s="1">
        <v>125.0</v>
      </c>
      <c r="E5" s="1">
        <v>121.0</v>
      </c>
      <c r="F5" s="1">
        <v>117.0</v>
      </c>
      <c r="G5" s="1">
        <v>115.0</v>
      </c>
      <c r="H5" s="1">
        <v>113.0</v>
      </c>
      <c r="I5" s="1">
        <v>111.0</v>
      </c>
      <c r="J5" s="1">
        <v>109.0</v>
      </c>
      <c r="K5" s="1">
        <v>109.0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1629</v>
      </c>
      <c r="L7" s="1">
        <f>IF(W3*FORECAST(W2,B3:W3,B2:W2)&gt;0,FORECAST(W2,B3:W3,B2:W2),V3)*$X$1 * (1+0.02)/(0.0765-0.02)</f>
        <v>20226.69027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1630</v>
      </c>
      <c r="L8" s="6">
        <f t="array" ref="L8">NPV(0.0765,M3:W3)</f>
        <v>5662.323671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1631</v>
      </c>
      <c r="L9" s="6">
        <f t="array" ref="L9">NPV(0.0765,M16:W16)</f>
        <v>8990.222667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1632</v>
      </c>
      <c r="L10" s="6">
        <f>L8 + L9</f>
        <v>14652.54634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14250.0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1633</v>
      </c>
      <c r="L12" s="6">
        <f>L10 - L11</f>
        <v>402.5463385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1634</v>
      </c>
      <c r="L13" s="1">
        <v>109.0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3.693085674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20226.69027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