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<sst xmlns="http://schemas.openxmlformats.org/spreadsheetml/2006/main" count="610" uniqueCount="519">
  <si>
    <t>ticker</t>
  </si>
  <si>
    <t>SAI</t>
  </si>
  <si>
    <t>nombre</t>
  </si>
  <si>
    <t>SUBSTRATE ARTIFICIAL INTE</t>
  </si>
  <si>
    <t>empresa</t>
  </si>
  <si>
    <t>Advanced Medical Equipment &amp; Technology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</si>
  <si>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</si>
  <si>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</si>
  <si>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</si>
  <si>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</si>
  <si>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</si>
  <si>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</si>
  <si>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</si>
  <si>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</si>
  <si>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</si>
  <si>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</si>
  <si>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</si>
  <si>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300.00%</t>
  </si>
  <si>
    <t>Total Assets Growth</t>
  </si>
  <si>
    <t>50.00%</t>
  </si>
  <si>
    <t>Net Property, Plant and Equipment Growth</t>
  </si>
  <si>
    <t>-21.43%</t>
  </si>
  <si>
    <t>EBITDA Growth</t>
  </si>
  <si>
    <t>20.48%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</si>
  <si>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</si>
  <si>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</si>
  <si>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</si>
  <si>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</si>
  <si>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</si>
  <si>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</si>
  <si>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</si>
  <si>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</si>
  <si>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</si>
  <si>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</si>
  <si>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</si>
  <si>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</si>
  <si>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</si>
  <si>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</si>
  <si>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</si>
  <si>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(Purchase) of Intangible assets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</si>
  <si>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</si>
  <si>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</si>
  <si>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</si>
  <si>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</si>
  <si>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</si>
  <si>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</si>
  <si>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</si>
  <si>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</si>
  <si>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</si>
  <si>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</si>
  <si>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</si>
  <si>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</si>
  <si>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</si>
  <si>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</si>
  <si>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</si>
  <si>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</si>
  <si>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</si>
  <si>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</si>
  <si>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</si>
  <si>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</si>
  <si>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</si>
  <si>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</si>
  <si>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</si>
  <si>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</si>
  <si>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</si>
  <si>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</si>
  <si>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</si>
  <si>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</si>
  <si>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</si>
  <si>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</si>
  <si>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</si>
  <si>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</si>
  <si>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</si>
  <si>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</si>
  <si>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0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</si>
  <si>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</si>
  <si>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</si>
  <si>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</si>
  <si>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</si>
  <si>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</si>
  <si>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</si>
  <si>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</si>
  <si>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</si>
  <si>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</si>
  <si>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</si>
  <si>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</si>
  <si>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</si>
  <si>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</si>
  <si>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</si>
  <si>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</si>
  <si>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</si>
  <si>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</si>
  <si>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</si>
  <si>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</si>
  <si>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</si>
  <si>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</si>
  <si>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</si>
  <si>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</si>
  <si>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</si>
  <si>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</si>
  <si>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</si>
  <si>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</si>
  <si>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</si>
  <si>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</si>
  <si>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1.28</t>
  </si>
  <si>
    <t>0.72</t>
  </si>
  <si>
    <t>0.32</t>
  </si>
  <si>
    <t>Tangible Book Value</t>
  </si>
  <si>
    <t>Tangible Book Value Per Share</t>
  </si>
  <si>
    <t>-0.13</t>
  </si>
  <si>
    <t>-0.01</t>
  </si>
  <si>
    <t>-0.11</t>
  </si>
  <si>
    <t>Total Debt</t>
  </si>
  <si>
    <t>Net Debt</t>
  </si>
  <si>
    <t>Minority Interest, Total (Incl. Fin. Div)</t>
  </si>
  <si>
    <t>Account Code - Inventory Valuation</t>
  </si>
  <si>
    <t>Inventories - Finished Goods, Total</t>
  </si>
  <si>
    <t>Inventories - Others</t>
  </si>
  <si>
    <t>Buildings, Total</t>
  </si>
  <si>
    <t>Machinery, Total</t>
  </si>
  <si>
    <t>Full Time Employees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</si>
  <si>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</si>
  <si>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</si>
  <si>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</si>
  <si>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</si>
  <si>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</si>
  <si>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</si>
  <si>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</si>
  <si>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</si>
  <si>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</si>
  <si>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</si>
  <si>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</si>
  <si>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</si>
  <si>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</si>
  <si>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</si>
  <si>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</si>
  <si>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</si>
  <si>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Impairment of Goodwill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</si>
  <si>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</si>
  <si>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</si>
  <si>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</si>
  <si>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</si>
  <si>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</si>
  <si>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</si>
  <si>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</si>
  <si>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</si>
  <si>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</si>
  <si>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</si>
  <si>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</si>
  <si>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-0.03</t>
  </si>
  <si>
    <t>-0.66</t>
  </si>
  <si>
    <t>-0.12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</si>
  <si>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</si>
  <si>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</si>
  <si>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</si>
  <si>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</si>
  <si>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</si>
  <si>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</si>
  <si>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-0.02</t>
  </si>
  <si>
    <t>-0.05</t>
  </si>
  <si>
    <t>Normalized Diluted EPS</t>
  </si>
  <si>
    <t>EBITDA</t>
  </si>
  <si>
    <t>EBITA</t>
  </si>
  <si>
    <t>EBIT</t>
  </si>
  <si>
    <t>Effective Tax Rate - (Ratio)</t>
  </si>
  <si>
    <t>12.62</t>
  </si>
  <si>
    <t>3.4</t>
  </si>
  <si>
    <t>-3.12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</si>
  <si>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</si>
  <si>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</si>
  <si>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</si>
  <si>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</si>
  <si>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</si>
  <si>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</si>
  <si>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</si>
  <si>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Research And Development Expense From Footnotes</t>
  </si>
  <si>
    <t>Maintenance &amp; Repair Expenses, Total</t>
  </si>
  <si>
    <t>Profitability</t>
  </si>
  <si>
    <t>Return on Assets</t>
  </si>
  <si>
    <t>-10.59</t>
  </si>
  <si>
    <t>-8.99</t>
  </si>
  <si>
    <t>Return on Total Capital</t>
  </si>
  <si>
    <t>-11.04</t>
  </si>
  <si>
    <t>-10.72</t>
  </si>
  <si>
    <t>Return On Equity %</t>
  </si>
  <si>
    <t>-72.09</t>
  </si>
  <si>
    <t>-40.22</t>
  </si>
  <si>
    <t>Return on Common Equity</t>
  </si>
  <si>
    <t>-72.25</t>
  </si>
  <si>
    <t>-42.52</t>
  </si>
  <si>
    <t>Margin Analysis</t>
  </si>
  <si>
    <t>Gross Profit Margin %</t>
  </si>
  <si>
    <t>31.48</t>
  </si>
  <si>
    <t>20.06</t>
  </si>
  <si>
    <t>20.74</t>
  </si>
  <si>
    <t>SG&amp;A Margin</t>
  </si>
  <si>
    <t>66.36</t>
  </si>
  <si>
    <t>63.86</t>
  </si>
  <si>
    <t>125.3</t>
  </si>
  <si>
    <t>EBITDA Margin %</t>
  </si>
  <si>
    <t>-37.64</t>
  </si>
  <si>
    <t>-48.72</t>
  </si>
  <si>
    <t>-56.58</t>
  </si>
  <si>
    <t>EBITA Margin %</t>
  </si>
  <si>
    <t>-38.61</t>
  </si>
  <si>
    <t>-49.05</t>
  </si>
  <si>
    <t>-57.02</t>
  </si>
  <si>
    <t>EBIT Margin %</t>
  </si>
  <si>
    <t>-49.5</t>
  </si>
  <si>
    <t>-100.01</t>
  </si>
  <si>
    <t>-57.21</t>
  </si>
  <si>
    <t>Income From Continuing Operations Margin %</t>
  </si>
  <si>
    <t>-31.32</t>
  </si>
  <si>
    <t>-345.34</t>
  </si>
  <si>
    <t>-98.83</t>
  </si>
  <si>
    <t>Net Income Margin %</t>
  </si>
  <si>
    <t>-30.28</t>
  </si>
  <si>
    <t>-345.58</t>
  </si>
  <si>
    <t>-101.94</t>
  </si>
  <si>
    <t>Net Avail. For Common Margin %</t>
  </si>
  <si>
    <t>Normalized Net Income Margin</t>
  </si>
  <si>
    <t>-26.74</t>
  </si>
  <si>
    <t>-65.94</t>
  </si>
  <si>
    <t>-44.62</t>
  </si>
  <si>
    <t>Levered Free Cash Flow Margin</t>
  </si>
  <si>
    <t>-16.08</t>
  </si>
  <si>
    <t>-30.88</t>
  </si>
  <si>
    <t>Unlevered Free Cash Flow Margin</t>
  </si>
  <si>
    <t>-14.21</t>
  </si>
  <si>
    <t>-24.99</t>
  </si>
  <si>
    <t>Asset Turnover</t>
  </si>
  <si>
    <t>0.17</t>
  </si>
  <si>
    <t>0.25</t>
  </si>
  <si>
    <t>Fixed Assets Turnover</t>
  </si>
  <si>
    <t>35.75</t>
  </si>
  <si>
    <t>11.81</t>
  </si>
  <si>
    <t>Receivables Turnover (Average Receivables)</t>
  </si>
  <si>
    <t>12.63</t>
  </si>
  <si>
    <t>3.31</t>
  </si>
  <si>
    <t>Inventory Turnover (Average Inventory)</t>
  </si>
  <si>
    <t>12.72</t>
  </si>
  <si>
    <t>Short Term Liquidity</t>
  </si>
  <si>
    <t>Current Ratio</t>
  </si>
  <si>
    <t>0.26</t>
  </si>
  <si>
    <t>1.31</t>
  </si>
  <si>
    <t>0.78</t>
  </si>
  <si>
    <t>Quick Ratio</t>
  </si>
  <si>
    <t>1.19</t>
  </si>
  <si>
    <t>Operating Cash Flow to Current Liabilities</t>
  </si>
  <si>
    <t>-0.18</t>
  </si>
  <si>
    <t>-1.08</t>
  </si>
  <si>
    <t>-0.28</t>
  </si>
  <si>
    <t>Days Sales Outstanding (Average Receivables)</t>
  </si>
  <si>
    <t>28.9</t>
  </si>
  <si>
    <t>110.28</t>
  </si>
  <si>
    <t>Days Outstanding Inventory (Average Inventory)</t>
  </si>
  <si>
    <t>14.04</t>
  </si>
  <si>
    <t>28.69</t>
  </si>
  <si>
    <t>Average Days Payable Outstanding</t>
  </si>
  <si>
    <t>18.07</t>
  </si>
  <si>
    <t>67.79</t>
  </si>
  <si>
    <t>Cash Conversion Cycle (Average Days)</t>
  </si>
  <si>
    <t>24.86</t>
  </si>
  <si>
    <t>71.18</t>
  </si>
  <si>
    <t>Long Term Solvency</t>
  </si>
  <si>
    <t>Total Debt/Equity</t>
  </si>
  <si>
    <t>17.74</t>
  </si>
  <si>
    <t>17.4</t>
  </si>
  <si>
    <t>46.19</t>
  </si>
  <si>
    <t>Total Debt / Total Capital</t>
  </si>
  <si>
    <t>15.07</t>
  </si>
  <si>
    <t>14.82</t>
  </si>
  <si>
    <t>31.6</t>
  </si>
  <si>
    <t>LT Debt/Equity</t>
  </si>
  <si>
    <t>10.04</t>
  </si>
  <si>
    <t>16.76</t>
  </si>
  <si>
    <t>Long-Term Debt / Total Capital</t>
  </si>
  <si>
    <t>1.08</t>
  </si>
  <si>
    <t>8.55</t>
  </si>
  <si>
    <t>11.47</t>
  </si>
  <si>
    <t>Total Liabilities / Total Assets</t>
  </si>
  <si>
    <t>16.65</t>
  </si>
  <si>
    <t>21.2</t>
  </si>
  <si>
    <t>46.33</t>
  </si>
  <si>
    <t>EBIT / Interest Expense</t>
  </si>
  <si>
    <t>-33.35</t>
  </si>
  <si>
    <t>-6.08</t>
  </si>
  <si>
    <t>EBITDA / Interest Expense</t>
  </si>
  <si>
    <t>-121.64</t>
  </si>
  <si>
    <t>-16.25</t>
  </si>
  <si>
    <t>-5.37</t>
  </si>
  <si>
    <t>(EBITDA - Capex) / Interest Expense</t>
  </si>
  <si>
    <t>-128.91</t>
  </si>
  <si>
    <t>-16.76</t>
  </si>
  <si>
    <t>-5.45</t>
  </si>
  <si>
    <t>Total Debt / EBITDA</t>
  </si>
  <si>
    <t>-6.53</t>
  </si>
  <si>
    <t>-1.36</t>
  </si>
  <si>
    <t>-2.54</t>
  </si>
  <si>
    <t>Net Debt / EBITDA</t>
  </si>
  <si>
    <t>-5.63</t>
  </si>
  <si>
    <t>-0.63</t>
  </si>
  <si>
    <t>-1.52</t>
  </si>
  <si>
    <t>Total Debt / (EBITDA - Capex)</t>
  </si>
  <si>
    <t>-6.17</t>
  </si>
  <si>
    <t>-1.32</t>
  </si>
  <si>
    <t>-2.51</t>
  </si>
  <si>
    <t>Net Debt / (EBITDA - Capex)</t>
  </si>
  <si>
    <t>-5.31</t>
  </si>
  <si>
    <t>-0.61</t>
  </si>
  <si>
    <t>-1.5</t>
  </si>
  <si>
    <t>Growth Over Prior Year</t>
  </si>
  <si>
    <t>Total Revenues, 1 Yr. Growth %</t>
  </si>
  <si>
    <t>130.11</t>
  </si>
  <si>
    <t>173.86</t>
  </si>
  <si>
    <t>Gross Profit, 1 Yr. Growth %</t>
  </si>
  <si>
    <t>46.66</t>
  </si>
  <si>
    <t>-416.26</t>
  </si>
  <si>
    <t>EBITDA, 1 Yr. Growth %</t>
  </si>
  <si>
    <t>197.86</t>
  </si>
  <si>
    <t>112.14</t>
  </si>
  <si>
    <t>EBITA, 1 Yr. Growth %</t>
  </si>
  <si>
    <t>192.38</t>
  </si>
  <si>
    <t>112.35</t>
  </si>
  <si>
    <t>EBIT, 1 Yr. Growth %</t>
  </si>
  <si>
    <t>113.4</t>
  </si>
  <si>
    <t>110.58</t>
  </si>
  <si>
    <t>Earnings From Cont. Operations, 1 Yr. Growth %</t>
  </si>
  <si>
    <t>786.31</t>
  </si>
  <si>
    <t>-43.83</t>
  </si>
  <si>
    <t>Net Income, 1 Yr. Growth %</t>
  </si>
  <si>
    <t>797.32</t>
  </si>
  <si>
    <t>-42.1</t>
  </si>
  <si>
    <t>Normalized Net Income, 1 Yr. Growth %</t>
  </si>
  <si>
    <t>140.06</t>
  </si>
  <si>
    <t>138.42</t>
  </si>
  <si>
    <t>Diluted EPS Before Extra, 1 Yr. Growth %</t>
  </si>
  <si>
    <t>701.76</t>
  </si>
  <si>
    <t>-80.42</t>
  </si>
  <si>
    <t>Accounts Receivable, 1 Yr. Growth %</t>
  </si>
  <si>
    <t>95.1</t>
  </si>
  <si>
    <t>908.13</t>
  </si>
  <si>
    <t>Inventory, 1 Yr. Growth %</t>
  </si>
  <si>
    <t>176.3</t>
  </si>
  <si>
    <t>Net Property, Plant and Equip., 1 Yr. Growth %</t>
  </si>
  <si>
    <t>20.86</t>
  </si>
  <si>
    <t>18.47</t>
  </si>
  <si>
    <t>Total Assets, 1 Yr. Growth %</t>
  </si>
  <si>
    <t>-30.66</t>
  </si>
  <si>
    <t>87.66</t>
  </si>
  <si>
    <t>Tangible Book Value, 1 Yr. Growth %</t>
  </si>
  <si>
    <t>-88.74</t>
  </si>
  <si>
    <t>Common Equity, 1 Yr. Growth %</t>
  </si>
  <si>
    <t>-34.33</t>
  </si>
  <si>
    <t>26.3</t>
  </si>
  <si>
    <t>Cash From Operations, 1 Yr. Growth %</t>
  </si>
  <si>
    <t>179.82</t>
  </si>
  <si>
    <t>38.63</t>
  </si>
  <si>
    <t>Capital Expenditures, 1 Yr. Growth %</t>
  </si>
  <si>
    <t>56.84</t>
  </si>
  <si>
    <t>-17.43</t>
  </si>
  <si>
    <t>Levered Free Cash Flow, 1 Yr. Growth %</t>
  </si>
  <si>
    <t>67.4</t>
  </si>
  <si>
    <t>Unlevered Free Cash Flow, 1 Yr. Growth %</t>
  </si>
  <si>
    <t>44.42</t>
  </si>
  <si>
    <t>Compound Annual Growth Rate Over Two Years</t>
  </si>
  <si>
    <t>Total Revenues, 2 Yr. CAGR %</t>
  </si>
  <si>
    <t>106.65</t>
  </si>
  <si>
    <t>Gross Profit, 2 Yr. CAGR %</t>
  </si>
  <si>
    <t>67.74</t>
  </si>
  <si>
    <t>EBITDA, 2 Yr. CAGR %</t>
  </si>
  <si>
    <t>153.37</t>
  </si>
  <si>
    <t>EBITA, 2 Yr. CAGR %</t>
  </si>
  <si>
    <t>151.15</t>
  </si>
  <si>
    <t>EBIT, 2 Yr. CAGR %</t>
  </si>
  <si>
    <t>50.52</t>
  </si>
  <si>
    <t>Earnings From Cont. Operations, 2 Yr. CAGR %</t>
  </si>
  <si>
    <t>116.96</t>
  </si>
  <si>
    <t>Net Income, 2 Yr. CAGR %</t>
  </si>
  <si>
    <t>121.64</t>
  </si>
  <si>
    <t>Normalized Net Income, 2 Yr. CAGR %</t>
  </si>
  <si>
    <t>73.64</t>
  </si>
  <si>
    <t>Diluted EPS Before Extra, 2 Yr. CAGR %</t>
  </si>
  <si>
    <t>21.84</t>
  </si>
  <si>
    <t>Accounts Receivable, 2 Yr. CAGR %</t>
  </si>
  <si>
    <t>335.97</t>
  </si>
  <si>
    <t>Inventory, 2 Yr. CAGR %</t>
  </si>
  <si>
    <t>Net Property, Plant and Equip., 2 Yr. CAGR %</t>
  </si>
  <si>
    <t>159.43</t>
  </si>
  <si>
    <t>Total Assets, 2 Yr. CAGR %</t>
  </si>
  <si>
    <t>17.53</t>
  </si>
  <si>
    <t>Tangible Book Value, 2 Yr. CAGR %</t>
  </si>
  <si>
    <t>65.82</t>
  </si>
  <si>
    <t>Common Equity, 2 Yr. CAGR %</t>
  </si>
  <si>
    <t>-7.26</t>
  </si>
  <si>
    <t>Cash From Operations, 2 Yr. CAGR %</t>
  </si>
  <si>
    <t>96.95</t>
  </si>
  <si>
    <t>Capital Expenditures, 2 Yr. CAGR %</t>
  </si>
  <si>
    <t>13.8</t>
  </si>
  <si>
    <t>2022</t>
  </si>
  <si>
    <t>2023</t>
  </si>
  <si>
    <t>2024</t>
  </si>
  <si>
    <t>2025</t>
  </si>
  <si>
    <t>2026</t>
  </si>
  <si>
    <t>Capitalization
                                    1</t>
  </si>
  <si>
    <t>6.229</t>
  </si>
  <si>
    <t>15.78</t>
  </si>
  <si>
    <t>12.56</t>
  </si>
  <si>
    <t>-</t>
  </si>
  <si>
    <t>Change</t>
  </si>
  <si>
    <t>153.24%</t>
  </si>
  <si>
    <t>-20.38%</t>
  </si>
  <si>
    <t>0%</t>
  </si>
  <si>
    <t>Enterprise Value (EV)
                                    1</t>
  </si>
  <si>
    <t>8.1</t>
  </si>
  <si>
    <t>14.91</t>
  </si>
  <si>
    <t>19.26</t>
  </si>
  <si>
    <t>24.66</t>
  </si>
  <si>
    <t>28.26</t>
  </si>
  <si>
    <t>84.06%</t>
  </si>
  <si>
    <t>29.19%</t>
  </si>
  <si>
    <t>28.04%</t>
  </si>
  <si>
    <t>14.6%</t>
  </si>
  <si>
    <t>P/E ratio</t>
  </si>
  <si>
    <t>-1.26x</t>
  </si>
  <si>
    <t>-3.18x</t>
  </si>
  <si>
    <t>-4.24x</t>
  </si>
  <si>
    <t>-6.36x</t>
  </si>
  <si>
    <t>PBR</t>
  </si>
  <si>
    <t>PEG</t>
  </si>
  <si>
    <t>0x</t>
  </si>
  <si>
    <t>0.2x</t>
  </si>
  <si>
    <t>Capitalization / Revenue</t>
  </si>
  <si>
    <t>1.99x</t>
  </si>
  <si>
    <t>1.83x</t>
  </si>
  <si>
    <t>0.86x</t>
  </si>
  <si>
    <t>0.69x</t>
  </si>
  <si>
    <t>0.56x</t>
  </si>
  <si>
    <t>EV / Revenue</t>
  </si>
  <si>
    <t>2.58x</t>
  </si>
  <si>
    <t>1.73x</t>
  </si>
  <si>
    <t>1.32x</t>
  </si>
  <si>
    <t>1.35x</t>
  </si>
  <si>
    <t>1.26x</t>
  </si>
  <si>
    <t>EV / EBITDA</t>
  </si>
  <si>
    <t>-4.07x</t>
  </si>
  <si>
    <t>-3.99x</t>
  </si>
  <si>
    <t>-3.32x</t>
  </si>
  <si>
    <t>-5.87x</t>
  </si>
  <si>
    <t>-11.8x</t>
  </si>
  <si>
    <t>EV / EBIT</t>
  </si>
  <si>
    <t>-1.75x</t>
  </si>
  <si>
    <t>-2.44x</t>
  </si>
  <si>
    <t>-6.42x</t>
  </si>
  <si>
    <t>-11.2x</t>
  </si>
  <si>
    <t>-25.7x</t>
  </si>
  <si>
    <t>EV / FCF</t>
  </si>
  <si>
    <t>-4.03x</t>
  </si>
  <si>
    <t>-2.53x</t>
  </si>
  <si>
    <t>-4.57x</t>
  </si>
  <si>
    <t>-7.85x</t>
  </si>
  <si>
    <t>FCF Yield</t>
  </si>
  <si>
    <t>-31.5%</t>
  </si>
  <si>
    <t>-24.8%</t>
  </si>
  <si>
    <t>-39.5%</t>
  </si>
  <si>
    <t>-21.9%</t>
  </si>
  <si>
    <t>-12.7%</t>
  </si>
  <si>
    <t>Dividend per Share
                                    2</t>
  </si>
  <si>
    <t>Rate of return</t>
  </si>
  <si>
    <t>EPS
                                    2</t>
  </si>
  <si>
    <t>-0.04</t>
  </si>
  <si>
    <t>Distribution rate</t>
  </si>
  <si>
    <t>Net sales
                                    1</t>
  </si>
  <si>
    <t>3.136</t>
  </si>
  <si>
    <t>8.609</t>
  </si>
  <si>
    <t>14.6</t>
  </si>
  <si>
    <t>18.3</t>
  </si>
  <si>
    <t>22.5</t>
  </si>
  <si>
    <t>EBITDA
                                    1</t>
  </si>
  <si>
    <t>-1.992</t>
  </si>
  <si>
    <t>-3.739</t>
  </si>
  <si>
    <t>-5.8</t>
  </si>
  <si>
    <t>-4.2</t>
  </si>
  <si>
    <t>-2.4</t>
  </si>
  <si>
    <t>EBIT
                                    1</t>
  </si>
  <si>
    <t>-4.616</t>
  </si>
  <si>
    <t>-6.119</t>
  </si>
  <si>
    <t>-3</t>
  </si>
  <si>
    <t>-2.2</t>
  </si>
  <si>
    <t>-1.1</t>
  </si>
  <si>
    <t>Net income
                                    1</t>
  </si>
  <si>
    <t>-15.93</t>
  </si>
  <si>
    <t>-8.732</t>
  </si>
  <si>
    <t>-3.8</t>
  </si>
  <si>
    <t>Net Debt
                                    1</t>
  </si>
  <si>
    <t>1.871</t>
  </si>
  <si>
    <t>-0.8663</t>
  </si>
  <si>
    <t>6.7</t>
  </si>
  <si>
    <t>12.1</t>
  </si>
  <si>
    <t>15.7</t>
  </si>
  <si>
    <t>Reference price
                                    2</t>
  </si>
  <si>
    <t>0.2860</t>
  </si>
  <si>
    <t>0.2270</t>
  </si>
  <si>
    <t>0.1272</t>
  </si>
  <si>
    <t>Nbr of stocks (in thousands)</t>
  </si>
  <si>
    <t>21,781</t>
  </si>
  <si>
    <t>69,495</t>
  </si>
  <si>
    <t>98,748</t>
  </si>
  <si>
    <t>Announcement Date</t>
  </si>
  <si>
    <t>4/11/23</t>
  </si>
  <si>
    <t>4/30/24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</si>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</sst>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-9.649908538292546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-61.2</v>
      </c>
      <c r="C2" s="1">
        <v>-15.3</v>
      </c>
      <c r="D2" s="1">
        <v>-8.16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1.02</v>
      </c>
      <c r="C3" s="1">
        <v>1.02</v>
      </c>
      <c r="D3" s="1">
        <v>56.1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21.42</v>
      </c>
      <c r="C4" s="1">
        <v>2.04</v>
      </c>
      <c r="D4" s="1">
        <v>1.02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23.46</v>
      </c>
      <c r="C5" s="1">
        <v>2.04</v>
      </c>
      <c r="D5" s="1">
        <v>57.12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6.12</v>
      </c>
      <c r="C6" s="1">
        <v>24.48</v>
      </c>
      <c r="D6" s="1">
        <v>56.1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11.22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233.58</v>
      </c>
      <c r="C8" s="1">
        <v>11.22</v>
      </c>
      <c r="D8" s="1">
        <v>2.04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-22.44</v>
      </c>
      <c r="C9" s="1">
        <v>-27.54</v>
      </c>
      <c r="D9" s="1">
        <v>99.96000000000001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-67.32000000000001</v>
      </c>
      <c r="C10" s="1">
        <v>-35.7</v>
      </c>
      <c r="D10" s="1">
        <v>-3.06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-201.96</v>
      </c>
      <c r="C11" s="1">
        <v>-9.18</v>
      </c>
      <c r="D11" s="1">
        <v>-51.0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27.54</v>
      </c>
      <c r="C12" s="1">
        <v>34.68</v>
      </c>
      <c r="D12" s="1">
        <v>4.08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0.0</v>
      </c>
      <c r="C13" s="1">
        <v>-57.12</v>
      </c>
      <c r="D13" s="1">
        <v>-46.92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-91.8</v>
      </c>
      <c r="C14" s="1">
        <v>-2.04</v>
      </c>
      <c r="D14" s="1">
        <v>-3.06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-4.08</v>
      </c>
      <c r="C15" s="1">
        <v>-7.140000000000001</v>
      </c>
      <c r="D15" s="1">
        <v>-5.1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-70.38</v>
      </c>
      <c r="C16" s="1">
        <v>0.0</v>
      </c>
      <c r="D16" s="1">
        <v>-86.7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-14.28</v>
      </c>
      <c r="C17" s="1">
        <v>-87.72</v>
      </c>
      <c r="D17" s="1">
        <v>27.54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-88.74</v>
      </c>
      <c r="C18" s="1">
        <v>-94.86</v>
      </c>
      <c r="D18" s="1">
        <v>-64.26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9.18</v>
      </c>
      <c r="C19" s="1">
        <v>2.04</v>
      </c>
      <c r="D19" s="1">
        <v>2.04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9.18</v>
      </c>
      <c r="C20" s="1">
        <v>2.04</v>
      </c>
      <c r="D20" s="1">
        <v>2.04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-6.12</v>
      </c>
      <c r="C21" s="1">
        <v>-6.12</v>
      </c>
      <c r="D21" s="1">
        <v>-7.140000000000001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-6.12</v>
      </c>
      <c r="C22" s="1">
        <v>-6.12</v>
      </c>
      <c r="D22" s="1">
        <v>-7.140000000000001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2.04</v>
      </c>
      <c r="C23" s="1">
        <v>2.04</v>
      </c>
      <c r="D23" s="1">
        <v>5.1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0.0</v>
      </c>
      <c r="C24" s="1">
        <v>18.36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2.04</v>
      </c>
      <c r="C25" s="1">
        <v>4.08</v>
      </c>
      <c r="D25" s="1">
        <v>7.140000000000001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26.52</v>
      </c>
      <c r="C26" s="1">
        <v>1.02</v>
      </c>
      <c r="D26" s="1">
        <v>2.04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1.02</v>
      </c>
      <c r="C28" s="1">
        <v>13.26</v>
      </c>
      <c r="D28" s="1">
        <v>24.48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-75.48</v>
      </c>
      <c r="D29" s="1">
        <v>-2.04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-66.3</v>
      </c>
      <c r="D30" s="1">
        <v>-2.04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31.62</v>
      </c>
      <c r="D31" s="1">
        <v>-72.42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3.06</v>
      </c>
      <c r="C32" s="1">
        <v>2.04</v>
      </c>
      <c r="D32" s="1">
        <v>1.02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26.52</v>
      </c>
      <c r="C3" s="1">
        <v>1.02</v>
      </c>
      <c r="D3" s="1">
        <v>4.08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41.82</v>
      </c>
      <c r="C4" s="1">
        <v>1.02</v>
      </c>
      <c r="D4" s="1">
        <v>3.06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69.36</v>
      </c>
      <c r="C5" s="1">
        <v>1.02</v>
      </c>
      <c r="D5" s="1">
        <v>4.08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24.48</v>
      </c>
      <c r="C6" s="1">
        <v>48.96</v>
      </c>
      <c r="D6" s="1">
        <v>4.08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37.74</v>
      </c>
      <c r="C7" s="1">
        <v>79.56</v>
      </c>
      <c r="D7" s="1">
        <v>12.24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63.24</v>
      </c>
      <c r="C8" s="1">
        <v>1.02</v>
      </c>
      <c r="D8" s="1">
        <v>4.08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201.96</v>
      </c>
      <c r="C9" s="1">
        <v>28.56</v>
      </c>
      <c r="D9" s="1">
        <v>79.56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1.02</v>
      </c>
      <c r="C10" s="1">
        <v>0.0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1.02</v>
      </c>
      <c r="C11" s="1">
        <v>3.06</v>
      </c>
      <c r="D11" s="1">
        <v>10.2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16.32</v>
      </c>
      <c r="C12" s="1">
        <v>24.48</v>
      </c>
      <c r="D12" s="1">
        <v>1.02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-4.08</v>
      </c>
      <c r="C13" s="1">
        <v>-10.2</v>
      </c>
      <c r="D13" s="1">
        <v>-90.78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11.22</v>
      </c>
      <c r="C14" s="1">
        <v>14.28</v>
      </c>
      <c r="D14" s="1">
        <v>79.56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99.96000000000001</v>
      </c>
      <c r="C15" s="1">
        <v>25.5</v>
      </c>
      <c r="D15" s="1">
        <v>100.98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29.58</v>
      </c>
      <c r="C16" s="1">
        <v>17.34</v>
      </c>
      <c r="D16" s="1">
        <v>22.44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1.02</v>
      </c>
      <c r="C17" s="1">
        <v>15.3</v>
      </c>
      <c r="D17" s="1">
        <v>8.16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30.6</v>
      </c>
      <c r="C18" s="1">
        <v>92.82000000000001</v>
      </c>
      <c r="D18" s="1">
        <v>1.02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 t="s">
        <v>74</v>
      </c>
      <c r="C19" s="1">
        <v>0.0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33.66</v>
      </c>
      <c r="C20" s="1">
        <v>22.44</v>
      </c>
      <c r="D20" s="1">
        <v>44.88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12.24</v>
      </c>
      <c r="C22" s="1">
        <v>26.52</v>
      </c>
      <c r="D22" s="1">
        <v>2.04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11.22</v>
      </c>
      <c r="C23" s="1">
        <v>39.78</v>
      </c>
      <c r="D23" s="1">
        <v>2.04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1.02</v>
      </c>
      <c r="C24" s="1">
        <v>0.0</v>
      </c>
      <c r="D24" s="1">
        <v>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4.08</v>
      </c>
      <c r="C25" s="1">
        <v>1.02</v>
      </c>
      <c r="D25" s="1">
        <v>6.12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0.0</v>
      </c>
      <c r="C26" s="1">
        <v>0.0</v>
      </c>
      <c r="D26" s="1">
        <v>11.22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238.68</v>
      </c>
      <c r="C27" s="1">
        <v>2.04</v>
      </c>
      <c r="D27" s="1">
        <v>5.1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20.4</v>
      </c>
      <c r="C28" s="1">
        <v>0.0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10.2</v>
      </c>
      <c r="C29" s="1">
        <v>45.9</v>
      </c>
      <c r="D29" s="1">
        <v>1.02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5.1</v>
      </c>
      <c r="C30" s="1">
        <v>2.04</v>
      </c>
      <c r="D30" s="1">
        <v>12.24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35.7</v>
      </c>
      <c r="C31" s="1">
        <v>1.02</v>
      </c>
      <c r="D31" s="1">
        <v>3.06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0.0</v>
      </c>
      <c r="C32" s="1">
        <v>0.0</v>
      </c>
      <c r="D32" s="1">
        <v>45.9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0.0</v>
      </c>
      <c r="C33" s="1">
        <v>44.88</v>
      </c>
      <c r="D33" s="1">
        <v>56.1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0.0</v>
      </c>
      <c r="C34" s="1">
        <v>7.140000000000001</v>
      </c>
      <c r="D34" s="1">
        <v>1.02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7.140000000000001</v>
      </c>
      <c r="C35" s="1" t="s">
        <v>74</v>
      </c>
      <c r="D35" s="1">
        <v>2.04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5.1</v>
      </c>
      <c r="C36" s="1">
        <v>4.08</v>
      </c>
      <c r="D36" s="1">
        <v>20.4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2.04</v>
      </c>
      <c r="C37" s="1">
        <v>2.04</v>
      </c>
      <c r="D37" s="1">
        <v>7.140000000000001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26.52</v>
      </c>
      <c r="C38" s="1">
        <v>34.68</v>
      </c>
      <c r="D38" s="1">
        <v>45.9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-1.02</v>
      </c>
      <c r="C39" s="1">
        <v>-17.34</v>
      </c>
      <c r="D39" s="1">
        <v>-25.5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0.0</v>
      </c>
      <c r="C40" s="1">
        <v>-1.02</v>
      </c>
      <c r="D40" s="1">
        <v>-1.02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21.42</v>
      </c>
      <c r="C41" s="1">
        <v>-79.56</v>
      </c>
      <c r="D41" s="1">
        <v>-2.04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27.54</v>
      </c>
      <c r="C42" s="1">
        <v>17.34</v>
      </c>
      <c r="D42" s="1">
        <v>22.44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-2.04</v>
      </c>
      <c r="C43" s="1">
        <v>8.16</v>
      </c>
      <c r="D43" s="1">
        <v>94.86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27.54</v>
      </c>
      <c r="C44" s="1">
        <v>17.34</v>
      </c>
      <c r="D44" s="1">
        <v>23.46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100</v>
      </c>
      <c r="B45" s="1">
        <v>33.66</v>
      </c>
      <c r="C45" s="1">
        <v>22.44</v>
      </c>
      <c r="D45" s="1">
        <v>44.88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101</v>
      </c>
      <c r="B47" s="1">
        <v>21.42</v>
      </c>
      <c r="C47" s="1">
        <v>24.48</v>
      </c>
      <c r="D47" s="1">
        <v>72.42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102</v>
      </c>
      <c r="B48" s="1">
        <v>21.42</v>
      </c>
      <c r="C48" s="1">
        <v>24.48</v>
      </c>
      <c r="D48" s="1">
        <v>72.42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103</v>
      </c>
      <c r="B49" s="1" t="s">
        <v>104</v>
      </c>
      <c r="C49" s="1" t="s">
        <v>105</v>
      </c>
      <c r="D49" s="1" t="s">
        <v>106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-2.04</v>
      </c>
      <c r="C50" s="1">
        <v>-31.62</v>
      </c>
      <c r="D50" s="1">
        <v>-7.140000000000001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 t="s">
        <v>109</v>
      </c>
      <c r="C51" s="1" t="s">
        <v>110</v>
      </c>
      <c r="D51" s="1" t="s">
        <v>111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112</v>
      </c>
      <c r="B52" s="1">
        <v>4.08</v>
      </c>
      <c r="C52" s="1">
        <v>3.06</v>
      </c>
      <c r="D52" s="1">
        <v>11.22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113</v>
      </c>
      <c r="B53" s="1">
        <v>4.08</v>
      </c>
      <c r="C53" s="1">
        <v>1.02</v>
      </c>
      <c r="D53" s="1">
        <v>6.12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114</v>
      </c>
      <c r="B54" s="1">
        <v>-2.04</v>
      </c>
      <c r="C54" s="1">
        <v>8.16</v>
      </c>
      <c r="D54" s="1">
        <v>94.86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115</v>
      </c>
      <c r="B55" s="1">
        <v>3.06</v>
      </c>
      <c r="C55" s="1">
        <v>6.12</v>
      </c>
      <c r="D55" s="1">
        <v>3.06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116</v>
      </c>
      <c r="B56" s="1">
        <v>0.0</v>
      </c>
      <c r="C56" s="1">
        <v>28.56</v>
      </c>
      <c r="D56" s="1">
        <v>79.56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117</v>
      </c>
      <c r="B57" s="1">
        <v>201.96</v>
      </c>
      <c r="C57" s="1">
        <v>0.0</v>
      </c>
      <c r="D57" s="1">
        <v>0.0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118</v>
      </c>
      <c r="B58" s="1">
        <v>0.0</v>
      </c>
      <c r="C58" s="1">
        <v>0.0</v>
      </c>
      <c r="D58" s="1">
        <v>0.0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119</v>
      </c>
      <c r="B59" s="1">
        <v>4.08</v>
      </c>
      <c r="C59" s="1">
        <v>7.140000000000001</v>
      </c>
      <c r="D59" s="1">
        <v>23.46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120</v>
      </c>
      <c r="B60" s="1">
        <v>39.78</v>
      </c>
      <c r="C60" s="1">
        <v>58.14</v>
      </c>
      <c r="D60" s="1">
        <v>133.62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121</v>
      </c>
      <c r="B2" s="1">
        <v>2.04</v>
      </c>
      <c r="C2" s="1">
        <v>4.08</v>
      </c>
      <c r="D2" s="1">
        <v>8.16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122</v>
      </c>
      <c r="B3" s="1">
        <v>0.0</v>
      </c>
      <c r="C3" s="1">
        <v>0.0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123</v>
      </c>
      <c r="B4" s="1">
        <v>2.04</v>
      </c>
      <c r="C4" s="1">
        <v>4.08</v>
      </c>
      <c r="D4" s="1">
        <v>8.16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124</v>
      </c>
      <c r="B5" s="1">
        <v>1.02</v>
      </c>
      <c r="C5" s="1">
        <v>3.06</v>
      </c>
      <c r="D5" s="1">
        <v>6.12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125</v>
      </c>
      <c r="B6" s="1">
        <v>64.26</v>
      </c>
      <c r="C6" s="1">
        <v>93.84</v>
      </c>
      <c r="D6" s="1">
        <v>1.02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126</v>
      </c>
      <c r="B7" s="1">
        <v>1.02</v>
      </c>
      <c r="C7" s="1">
        <v>2.04</v>
      </c>
      <c r="D7" s="1">
        <v>10.2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</v>
      </c>
      <c r="B8" s="1">
        <v>30.6</v>
      </c>
      <c r="C8" s="1">
        <v>2.04</v>
      </c>
      <c r="D8" s="1">
        <v>1.02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</v>
      </c>
      <c r="B9" s="1">
        <v>-1.02</v>
      </c>
      <c r="C9" s="1">
        <v>-2.04</v>
      </c>
      <c r="D9" s="1">
        <v>-5.1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</v>
      </c>
      <c r="B10" s="1">
        <v>1.02</v>
      </c>
      <c r="C10" s="1">
        <v>5.1</v>
      </c>
      <c r="D10" s="1">
        <v>6.12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1">
        <v>-100.98</v>
      </c>
      <c r="C11" s="1">
        <v>-4.08</v>
      </c>
      <c r="D11" s="1">
        <v>-4.08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0.0</v>
      </c>
      <c r="C12" s="1">
        <v>-13.26</v>
      </c>
      <c r="D12" s="1">
        <v>-81.6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132</v>
      </c>
      <c r="B13" s="1">
        <v>0.0</v>
      </c>
      <c r="C13" s="1">
        <v>918.0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133</v>
      </c>
      <c r="B14" s="1">
        <v>0.0</v>
      </c>
      <c r="C14" s="1">
        <v>-13.26</v>
      </c>
      <c r="D14" s="1">
        <v>-80.58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134</v>
      </c>
      <c r="B15" s="1">
        <v>0.0</v>
      </c>
      <c r="C15" s="1">
        <v>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</v>
      </c>
      <c r="B16" s="1">
        <v>11.22</v>
      </c>
      <c r="C16" s="1">
        <v>-9.18</v>
      </c>
      <c r="D16" s="1">
        <v>1.02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</v>
      </c>
      <c r="B17" s="1">
        <v>-90.78</v>
      </c>
      <c r="C17" s="1">
        <v>-4.08</v>
      </c>
      <c r="D17" s="1">
        <v>-5.1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</v>
      </c>
      <c r="B18" s="1">
        <v>0.0</v>
      </c>
      <c r="C18" s="1">
        <v>-11.22</v>
      </c>
      <c r="D18" s="1">
        <v>-2.04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0.0</v>
      </c>
      <c r="C19" s="1">
        <v>-11.22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16.32</v>
      </c>
      <c r="C20" s="1">
        <v>0.0</v>
      </c>
      <c r="D20" s="1">
        <v>8.16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-72.42</v>
      </c>
      <c r="C21" s="1">
        <v>-16.32</v>
      </c>
      <c r="D21" s="1">
        <v>-8.16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1">
        <v>-9.18</v>
      </c>
      <c r="C22" s="1">
        <v>-57.12</v>
      </c>
      <c r="D22" s="1">
        <v>25.5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>
        <v>-63.24</v>
      </c>
      <c r="C23" s="1">
        <v>-15.3</v>
      </c>
      <c r="D23" s="1">
        <v>-8.16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</v>
      </c>
      <c r="B24" s="1">
        <v>-63.24</v>
      </c>
      <c r="C24" s="1">
        <v>-15.3</v>
      </c>
      <c r="D24" s="1">
        <v>-8.16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98</v>
      </c>
      <c r="B25" s="1">
        <v>2.04</v>
      </c>
      <c r="C25" s="1">
        <v>-1.02</v>
      </c>
      <c r="D25" s="1">
        <v>-26.52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>
        <v>-61.2</v>
      </c>
      <c r="C26" s="1">
        <v>-15.3</v>
      </c>
      <c r="D26" s="1">
        <v>-8.16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145</v>
      </c>
      <c r="B27" s="1">
        <v>-61.2</v>
      </c>
      <c r="C27" s="1">
        <v>-15.3</v>
      </c>
      <c r="D27" s="1">
        <v>-8.16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>
        <v>-61.2</v>
      </c>
      <c r="C28" s="1">
        <v>-15.3</v>
      </c>
      <c r="D28" s="1">
        <v>-8.16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 t="s">
        <v>149</v>
      </c>
      <c r="C30" s="1" t="s">
        <v>150</v>
      </c>
      <c r="D30" s="1" t="s">
        <v>151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152</v>
      </c>
      <c r="B31" s="1" t="s">
        <v>149</v>
      </c>
      <c r="C31" s="1" t="s">
        <v>150</v>
      </c>
      <c r="D31" s="1" t="s">
        <v>151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153</v>
      </c>
      <c r="B32" s="1">
        <v>21.0</v>
      </c>
      <c r="C32" s="1">
        <v>24.0</v>
      </c>
      <c r="D32" s="1">
        <v>71.0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 t="s">
        <v>149</v>
      </c>
      <c r="C33" s="1" t="s">
        <v>150</v>
      </c>
      <c r="D33" s="1" t="s">
        <v>151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155</v>
      </c>
      <c r="B34" s="1" t="s">
        <v>149</v>
      </c>
      <c r="C34" s="1" t="s">
        <v>150</v>
      </c>
      <c r="D34" s="1" t="s">
        <v>151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>
        <v>21.0</v>
      </c>
      <c r="C35" s="1">
        <v>24.0</v>
      </c>
      <c r="D35" s="1">
        <v>71.0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 t="s">
        <v>158</v>
      </c>
      <c r="C36" s="1" t="s">
        <v>109</v>
      </c>
      <c r="D36" s="1" t="s">
        <v>159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160</v>
      </c>
      <c r="B37" s="1" t="s">
        <v>158</v>
      </c>
      <c r="C37" s="1" t="s">
        <v>109</v>
      </c>
      <c r="D37" s="1" t="s">
        <v>159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161</v>
      </c>
      <c r="B39" s="1">
        <v>-76.5</v>
      </c>
      <c r="C39" s="1">
        <v>-2.04</v>
      </c>
      <c r="D39" s="1">
        <v>-4.08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162</v>
      </c>
      <c r="B40" s="1">
        <v>-78.54</v>
      </c>
      <c r="C40" s="1">
        <v>-2.04</v>
      </c>
      <c r="D40" s="1">
        <v>-4.08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163</v>
      </c>
      <c r="B41" s="1">
        <v>-100.98</v>
      </c>
      <c r="C41" s="1">
        <v>-4.08</v>
      </c>
      <c r="D41" s="1">
        <v>-4.08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164</v>
      </c>
      <c r="B42" s="1" t="s">
        <v>165</v>
      </c>
      <c r="C42" s="1" t="s">
        <v>166</v>
      </c>
      <c r="D42" s="1" t="s">
        <v>167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168</v>
      </c>
      <c r="B43" s="1">
        <v>-54.06</v>
      </c>
      <c r="C43" s="1">
        <v>-3.06</v>
      </c>
      <c r="D43" s="1">
        <v>-3.06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169</v>
      </c>
      <c r="B44" s="1">
        <v>0.0</v>
      </c>
      <c r="C44" s="1">
        <v>0.0</v>
      </c>
      <c r="D44" s="1">
        <v>5.1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171</v>
      </c>
      <c r="B46" s="1">
        <v>29.58</v>
      </c>
      <c r="C46" s="1">
        <v>32.64</v>
      </c>
      <c r="D46" s="1">
        <v>12.24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172</v>
      </c>
      <c r="B47" s="1">
        <v>28.56</v>
      </c>
      <c r="C47" s="1">
        <v>0.0</v>
      </c>
      <c r="D47" s="1">
        <v>0.0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173</v>
      </c>
      <c r="B48" s="1">
        <v>0.0</v>
      </c>
      <c r="C48" s="1">
        <v>32.64</v>
      </c>
      <c r="D48" s="1">
        <v>12.24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174</v>
      </c>
      <c r="B49" s="1">
        <v>190.74</v>
      </c>
      <c r="C49" s="1">
        <v>13.26</v>
      </c>
      <c r="D49" s="1">
        <v>0.0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175</v>
      </c>
      <c r="B50" s="1">
        <v>58.14</v>
      </c>
      <c r="C50" s="1">
        <v>0.0</v>
      </c>
      <c r="D50" s="1">
        <v>54.06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176</v>
      </c>
      <c r="B51" s="1">
        <v>10.2</v>
      </c>
      <c r="C51" s="1">
        <v>1.02</v>
      </c>
      <c r="D51" s="1">
        <v>2.04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178</v>
      </c>
      <c r="B3" s="1">
        <v>0.0</v>
      </c>
      <c r="C3" s="1" t="s">
        <v>179</v>
      </c>
      <c r="D3" s="1" t="s">
        <v>180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181</v>
      </c>
      <c r="B4" s="1">
        <v>0.0</v>
      </c>
      <c r="C4" s="1" t="s">
        <v>182</v>
      </c>
      <c r="D4" s="1" t="s">
        <v>183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184</v>
      </c>
      <c r="B5" s="1">
        <v>0.0</v>
      </c>
      <c r="C5" s="1" t="s">
        <v>185</v>
      </c>
      <c r="D5" s="1" t="s">
        <v>186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187</v>
      </c>
      <c r="B6" s="1">
        <v>0.0</v>
      </c>
      <c r="C6" s="1" t="s">
        <v>188</v>
      </c>
      <c r="D6" s="1" t="s">
        <v>189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191</v>
      </c>
      <c r="B8" s="1" t="s">
        <v>192</v>
      </c>
      <c r="C8" s="1" t="s">
        <v>193</v>
      </c>
      <c r="D8" s="1" t="s">
        <v>194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195</v>
      </c>
      <c r="B9" s="1" t="s">
        <v>196</v>
      </c>
      <c r="C9" s="1" t="s">
        <v>197</v>
      </c>
      <c r="D9" s="1" t="s">
        <v>198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199</v>
      </c>
      <c r="B10" s="1" t="s">
        <v>200</v>
      </c>
      <c r="C10" s="1" t="s">
        <v>201</v>
      </c>
      <c r="D10" s="1" t="s">
        <v>202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203</v>
      </c>
      <c r="B11" s="1" t="s">
        <v>204</v>
      </c>
      <c r="C11" s="1" t="s">
        <v>205</v>
      </c>
      <c r="D11" s="1" t="s">
        <v>206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207</v>
      </c>
      <c r="B12" s="1" t="s">
        <v>208</v>
      </c>
      <c r="C12" s="1" t="s">
        <v>209</v>
      </c>
      <c r="D12" s="1" t="s">
        <v>210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211</v>
      </c>
      <c r="B13" s="1" t="s">
        <v>212</v>
      </c>
      <c r="C13" s="1" t="s">
        <v>213</v>
      </c>
      <c r="D13" s="1" t="s">
        <v>214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215</v>
      </c>
      <c r="B14" s="1" t="s">
        <v>216</v>
      </c>
      <c r="C14" s="1" t="s">
        <v>217</v>
      </c>
      <c r="D14" s="1" t="s">
        <v>218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219</v>
      </c>
      <c r="B15" s="1" t="s">
        <v>216</v>
      </c>
      <c r="C15" s="1" t="s">
        <v>217</v>
      </c>
      <c r="D15" s="1" t="s">
        <v>218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220</v>
      </c>
      <c r="B16" s="1" t="s">
        <v>221</v>
      </c>
      <c r="C16" s="1" t="s">
        <v>222</v>
      </c>
      <c r="D16" s="1" t="s">
        <v>223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224</v>
      </c>
      <c r="B17" s="1">
        <v>0.0</v>
      </c>
      <c r="C17" s="1" t="s">
        <v>225</v>
      </c>
      <c r="D17" s="1" t="s">
        <v>226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227</v>
      </c>
      <c r="B18" s="1">
        <v>0.0</v>
      </c>
      <c r="C18" s="1" t="s">
        <v>228</v>
      </c>
      <c r="D18" s="1" t="s">
        <v>229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230</v>
      </c>
      <c r="B20" s="1">
        <v>0.0</v>
      </c>
      <c r="C20" s="1" t="s">
        <v>231</v>
      </c>
      <c r="D20" s="1" t="s">
        <v>232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233</v>
      </c>
      <c r="B21" s="1">
        <v>0.0</v>
      </c>
      <c r="C21" s="1" t="s">
        <v>234</v>
      </c>
      <c r="D21" s="1" t="s">
        <v>235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236</v>
      </c>
      <c r="B22" s="1">
        <v>0.0</v>
      </c>
      <c r="C22" s="1" t="s">
        <v>237</v>
      </c>
      <c r="D22" s="1" t="s">
        <v>238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239</v>
      </c>
      <c r="B23" s="1">
        <v>0.0</v>
      </c>
      <c r="C23" s="1">
        <v>26.52</v>
      </c>
      <c r="D23" s="1" t="s">
        <v>240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242</v>
      </c>
      <c r="B25" s="1" t="s">
        <v>243</v>
      </c>
      <c r="C25" s="1" t="s">
        <v>244</v>
      </c>
      <c r="D25" s="1" t="s">
        <v>245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246</v>
      </c>
      <c r="B26" s="1" t="s">
        <v>232</v>
      </c>
      <c r="C26" s="1" t="s">
        <v>247</v>
      </c>
      <c r="D26" s="1" t="s">
        <v>105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248</v>
      </c>
      <c r="B27" s="1" t="s">
        <v>249</v>
      </c>
      <c r="C27" s="1" t="s">
        <v>250</v>
      </c>
      <c r="D27" s="1" t="s">
        <v>251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252</v>
      </c>
      <c r="B28" s="1">
        <v>0.0</v>
      </c>
      <c r="C28" s="1" t="s">
        <v>253</v>
      </c>
      <c r="D28" s="1" t="s">
        <v>254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255</v>
      </c>
      <c r="B29" s="1">
        <v>0.0</v>
      </c>
      <c r="C29" s="1" t="s">
        <v>256</v>
      </c>
      <c r="D29" s="1" t="s">
        <v>257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258</v>
      </c>
      <c r="B30" s="1">
        <v>0.0</v>
      </c>
      <c r="C30" s="1" t="s">
        <v>259</v>
      </c>
      <c r="D30" s="1" t="s">
        <v>260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261</v>
      </c>
      <c r="B31" s="1">
        <v>0.0</v>
      </c>
      <c r="C31" s="1" t="s">
        <v>262</v>
      </c>
      <c r="D31" s="1" t="s">
        <v>263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265</v>
      </c>
      <c r="B33" s="1" t="s">
        <v>266</v>
      </c>
      <c r="C33" s="1" t="s">
        <v>267</v>
      </c>
      <c r="D33" s="1" t="s">
        <v>268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269</v>
      </c>
      <c r="B34" s="1" t="s">
        <v>270</v>
      </c>
      <c r="C34" s="1" t="s">
        <v>271</v>
      </c>
      <c r="D34" s="1" t="s">
        <v>272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273</v>
      </c>
      <c r="B35" s="1" t="s">
        <v>104</v>
      </c>
      <c r="C35" s="1" t="s">
        <v>274</v>
      </c>
      <c r="D35" s="1" t="s">
        <v>275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276</v>
      </c>
      <c r="B36" s="1" t="s">
        <v>277</v>
      </c>
      <c r="C36" s="1" t="s">
        <v>278</v>
      </c>
      <c r="D36" s="1" t="s">
        <v>279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280</v>
      </c>
      <c r="B37" s="1" t="s">
        <v>281</v>
      </c>
      <c r="C37" s="1" t="s">
        <v>282</v>
      </c>
      <c r="D37" s="1" t="s">
        <v>283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284</v>
      </c>
      <c r="B38" s="1">
        <v>-163.2</v>
      </c>
      <c r="C38" s="1" t="s">
        <v>285</v>
      </c>
      <c r="D38" s="1" t="s">
        <v>286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287</v>
      </c>
      <c r="B39" s="1" t="s">
        <v>288</v>
      </c>
      <c r="C39" s="1" t="s">
        <v>289</v>
      </c>
      <c r="D39" s="1" t="s">
        <v>290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291</v>
      </c>
      <c r="B40" s="1" t="s">
        <v>292</v>
      </c>
      <c r="C40" s="1" t="s">
        <v>293</v>
      </c>
      <c r="D40" s="1" t="s">
        <v>294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295</v>
      </c>
      <c r="B41" s="1" t="s">
        <v>296</v>
      </c>
      <c r="C41" s="1" t="s">
        <v>297</v>
      </c>
      <c r="D41" s="1" t="s">
        <v>298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299</v>
      </c>
      <c r="B42" s="1" t="s">
        <v>300</v>
      </c>
      <c r="C42" s="1" t="s">
        <v>301</v>
      </c>
      <c r="D42" s="1" t="s">
        <v>302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303</v>
      </c>
      <c r="B43" s="1" t="s">
        <v>304</v>
      </c>
      <c r="C43" s="1" t="s">
        <v>305</v>
      </c>
      <c r="D43" s="1" t="s">
        <v>306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307</v>
      </c>
      <c r="B44" s="1" t="s">
        <v>308</v>
      </c>
      <c r="C44" s="1" t="s">
        <v>309</v>
      </c>
      <c r="D44" s="1" t="s">
        <v>310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312</v>
      </c>
      <c r="B46" s="1">
        <v>0.0</v>
      </c>
      <c r="C46" s="1" t="s">
        <v>313</v>
      </c>
      <c r="D46" s="1" t="s">
        <v>314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315</v>
      </c>
      <c r="B47" s="1">
        <v>0.0</v>
      </c>
      <c r="C47" s="1" t="s">
        <v>316</v>
      </c>
      <c r="D47" s="1" t="s">
        <v>317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318</v>
      </c>
      <c r="B48" s="1">
        <v>0.0</v>
      </c>
      <c r="C48" s="1" t="s">
        <v>319</v>
      </c>
      <c r="D48" s="1" t="s">
        <v>320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321</v>
      </c>
      <c r="B49" s="1">
        <v>0.0</v>
      </c>
      <c r="C49" s="1" t="s">
        <v>322</v>
      </c>
      <c r="D49" s="1" t="s">
        <v>323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324</v>
      </c>
      <c r="B50" s="1">
        <v>0.0</v>
      </c>
      <c r="C50" s="1" t="s">
        <v>325</v>
      </c>
      <c r="D50" s="1" t="s">
        <v>326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327</v>
      </c>
      <c r="B51" s="1">
        <v>0.0</v>
      </c>
      <c r="C51" s="1" t="s">
        <v>328</v>
      </c>
      <c r="D51" s="1" t="s">
        <v>329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330</v>
      </c>
      <c r="B52" s="1">
        <v>0.0</v>
      </c>
      <c r="C52" s="1" t="s">
        <v>331</v>
      </c>
      <c r="D52" s="1" t="s">
        <v>332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333</v>
      </c>
      <c r="B53" s="1">
        <v>0.0</v>
      </c>
      <c r="C53" s="1" t="s">
        <v>334</v>
      </c>
      <c r="D53" s="1" t="s">
        <v>335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336</v>
      </c>
      <c r="B54" s="1">
        <v>0.0</v>
      </c>
      <c r="C54" s="1" t="s">
        <v>337</v>
      </c>
      <c r="D54" s="1" t="s">
        <v>338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339</v>
      </c>
      <c r="B55" s="1">
        <v>0.0</v>
      </c>
      <c r="C55" s="1" t="s">
        <v>340</v>
      </c>
      <c r="D55" s="1" t="s">
        <v>341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342</v>
      </c>
      <c r="B56" s="1">
        <v>0.0</v>
      </c>
      <c r="C56" s="1">
        <v>14.28</v>
      </c>
      <c r="D56" s="1" t="s">
        <v>343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344</v>
      </c>
      <c r="B57" s="1">
        <v>0.0</v>
      </c>
      <c r="C57" s="1" t="s">
        <v>345</v>
      </c>
      <c r="D57" s="1" t="s">
        <v>346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347</v>
      </c>
      <c r="B58" s="1">
        <v>0.0</v>
      </c>
      <c r="C58" s="1" t="s">
        <v>348</v>
      </c>
      <c r="D58" s="1" t="s">
        <v>349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350</v>
      </c>
      <c r="B59" s="1">
        <v>0.0</v>
      </c>
      <c r="C59" s="1" t="s">
        <v>351</v>
      </c>
      <c r="D59" s="1">
        <v>0.0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352</v>
      </c>
      <c r="B60" s="1">
        <v>0.0</v>
      </c>
      <c r="C60" s="1" t="s">
        <v>353</v>
      </c>
      <c r="D60" s="1" t="s">
        <v>354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355</v>
      </c>
      <c r="B61" s="1">
        <v>0.0</v>
      </c>
      <c r="C61" s="1" t="s">
        <v>356</v>
      </c>
      <c r="D61" s="1" t="s">
        <v>357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358</v>
      </c>
      <c r="B62" s="1">
        <v>0.0</v>
      </c>
      <c r="C62" s="1" t="s">
        <v>359</v>
      </c>
      <c r="D62" s="1" t="s">
        <v>360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361</v>
      </c>
      <c r="B63" s="1">
        <v>0.0</v>
      </c>
      <c r="C63" s="1">
        <v>0.0</v>
      </c>
      <c r="D63" s="1" t="s">
        <v>362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363</v>
      </c>
      <c r="B64" s="1">
        <v>0.0</v>
      </c>
      <c r="C64" s="1">
        <v>0.0</v>
      </c>
      <c r="D64" s="1" t="s">
        <v>364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366</v>
      </c>
      <c r="B66" s="1">
        <v>0.0</v>
      </c>
      <c r="C66" s="1">
        <v>0.0</v>
      </c>
      <c r="D66" s="1" t="s">
        <v>367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368</v>
      </c>
      <c r="B67" s="1">
        <v>0.0</v>
      </c>
      <c r="C67" s="1">
        <v>0.0</v>
      </c>
      <c r="D67" s="1" t="s">
        <v>369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370</v>
      </c>
      <c r="B68" s="1">
        <v>0.0</v>
      </c>
      <c r="C68" s="1">
        <v>0.0</v>
      </c>
      <c r="D68" s="1" t="s">
        <v>371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372</v>
      </c>
      <c r="B69" s="1">
        <v>0.0</v>
      </c>
      <c r="C69" s="1">
        <v>0.0</v>
      </c>
      <c r="D69" s="1" t="s">
        <v>373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374</v>
      </c>
      <c r="B70" s="1">
        <v>0.0</v>
      </c>
      <c r="C70" s="1">
        <v>0.0</v>
      </c>
      <c r="D70" s="1" t="s">
        <v>375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376</v>
      </c>
      <c r="B71" s="1">
        <v>0.0</v>
      </c>
      <c r="C71" s="1">
        <v>0.0</v>
      </c>
      <c r="D71" s="1" t="s">
        <v>377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378</v>
      </c>
      <c r="B72" s="1">
        <v>0.0</v>
      </c>
      <c r="C72" s="1">
        <v>0.0</v>
      </c>
      <c r="D72" s="1" t="s">
        <v>379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380</v>
      </c>
      <c r="B73" s="1">
        <v>0.0</v>
      </c>
      <c r="C73" s="1">
        <v>0.0</v>
      </c>
      <c r="D73" s="1" t="s">
        <v>381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382</v>
      </c>
      <c r="B74" s="1">
        <v>0.0</v>
      </c>
      <c r="C74" s="1">
        <v>0.0</v>
      </c>
      <c r="D74" s="1" t="s">
        <v>383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384</v>
      </c>
      <c r="B75" s="1">
        <v>0.0</v>
      </c>
      <c r="C75" s="1">
        <v>0.0</v>
      </c>
      <c r="D75" s="1" t="s">
        <v>385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386</v>
      </c>
      <c r="B76" s="1">
        <v>0.0</v>
      </c>
      <c r="C76" s="1">
        <v>0.0</v>
      </c>
      <c r="D76" s="1">
        <v>0.0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387</v>
      </c>
      <c r="B77" s="1">
        <v>0.0</v>
      </c>
      <c r="C77" s="1">
        <v>0.0</v>
      </c>
      <c r="D77" s="1" t="s">
        <v>388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389</v>
      </c>
      <c r="B78" s="1">
        <v>0.0</v>
      </c>
      <c r="C78" s="1">
        <v>0.0</v>
      </c>
      <c r="D78" s="1" t="s">
        <v>390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391</v>
      </c>
      <c r="B79" s="1">
        <v>0.0</v>
      </c>
      <c r="C79" s="1">
        <v>0.0</v>
      </c>
      <c r="D79" s="1" t="s">
        <v>392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393</v>
      </c>
      <c r="B80" s="1">
        <v>0.0</v>
      </c>
      <c r="C80" s="1">
        <v>0.0</v>
      </c>
      <c r="D80" s="1" t="s">
        <v>394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395</v>
      </c>
      <c r="B81" s="1">
        <v>0.0</v>
      </c>
      <c r="C81" s="1">
        <v>0.0</v>
      </c>
      <c r="D81" s="1" t="s">
        <v>396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397</v>
      </c>
      <c r="B82" s="1">
        <v>0.0</v>
      </c>
      <c r="C82" s="1">
        <v>0.0</v>
      </c>
      <c r="D82" s="1" t="s">
        <v>398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399</v>
      </c>
      <c r="C1" s="1" t="s">
        <v>400</v>
      </c>
      <c r="D1" s="1" t="s">
        <v>401</v>
      </c>
      <c r="E1" s="1" t="s">
        <v>402</v>
      </c>
      <c r="F1" s="1" t="s">
        <v>403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404</v>
      </c>
      <c r="B2" s="1" t="s">
        <v>405</v>
      </c>
      <c r="C2" s="1" t="s">
        <v>406</v>
      </c>
      <c r="D2" s="1" t="s">
        <v>407</v>
      </c>
      <c r="E2" s="1" t="s">
        <v>407</v>
      </c>
      <c r="F2" s="1" t="s">
        <v>408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409</v>
      </c>
      <c r="B3" s="1" t="s">
        <v>408</v>
      </c>
      <c r="C3" s="1" t="s">
        <v>410</v>
      </c>
      <c r="D3" s="1" t="s">
        <v>411</v>
      </c>
      <c r="E3" s="1" t="s">
        <v>412</v>
      </c>
      <c r="F3" s="1" t="s">
        <v>408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413</v>
      </c>
      <c r="B4" s="1" t="s">
        <v>414</v>
      </c>
      <c r="C4" s="1" t="s">
        <v>415</v>
      </c>
      <c r="D4" s="1" t="s">
        <v>416</v>
      </c>
      <c r="E4" s="1" t="s">
        <v>417</v>
      </c>
      <c r="F4" s="1" t="s">
        <v>418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409</v>
      </c>
      <c r="B5" s="1" t="s">
        <v>408</v>
      </c>
      <c r="C5" s="1" t="s">
        <v>419</v>
      </c>
      <c r="D5" s="1" t="s">
        <v>420</v>
      </c>
      <c r="E5" s="1" t="s">
        <v>421</v>
      </c>
      <c r="F5" s="1" t="s">
        <v>422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423</v>
      </c>
      <c r="B6" s="1" t="s">
        <v>408</v>
      </c>
      <c r="C6" s="1" t="s">
        <v>424</v>
      </c>
      <c r="D6" s="1" t="s">
        <v>425</v>
      </c>
      <c r="E6" s="1" t="s">
        <v>426</v>
      </c>
      <c r="F6" s="1" t="s">
        <v>427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428</v>
      </c>
      <c r="B7" s="1" t="s">
        <v>408</v>
      </c>
      <c r="C7" s="1" t="s">
        <v>408</v>
      </c>
      <c r="D7" s="1" t="s">
        <v>408</v>
      </c>
      <c r="E7" s="1" t="s">
        <v>408</v>
      </c>
      <c r="F7" s="1" t="s">
        <v>408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429</v>
      </c>
      <c r="B8" s="1" t="s">
        <v>408</v>
      </c>
      <c r="C8" s="1" t="s">
        <v>408</v>
      </c>
      <c r="D8" s="1" t="s">
        <v>430</v>
      </c>
      <c r="E8" s="1" t="s">
        <v>431</v>
      </c>
      <c r="F8" s="1" t="s">
        <v>431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432</v>
      </c>
      <c r="B9" s="1" t="s">
        <v>433</v>
      </c>
      <c r="C9" s="1" t="s">
        <v>434</v>
      </c>
      <c r="D9" s="1" t="s">
        <v>435</v>
      </c>
      <c r="E9" s="1" t="s">
        <v>436</v>
      </c>
      <c r="F9" s="1" t="s">
        <v>437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438</v>
      </c>
      <c r="B10" s="1" t="s">
        <v>439</v>
      </c>
      <c r="C10" s="1" t="s">
        <v>440</v>
      </c>
      <c r="D10" s="1" t="s">
        <v>441</v>
      </c>
      <c r="E10" s="1" t="s">
        <v>442</v>
      </c>
      <c r="F10" s="1" t="s">
        <v>443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444</v>
      </c>
      <c r="B11" s="1" t="s">
        <v>445</v>
      </c>
      <c r="C11" s="1" t="s">
        <v>446</v>
      </c>
      <c r="D11" s="1" t="s">
        <v>447</v>
      </c>
      <c r="E11" s="1" t="s">
        <v>448</v>
      </c>
      <c r="F11" s="1" t="s">
        <v>449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450</v>
      </c>
      <c r="B12" s="1" t="s">
        <v>451</v>
      </c>
      <c r="C12" s="1" t="s">
        <v>452</v>
      </c>
      <c r="D12" s="1" t="s">
        <v>453</v>
      </c>
      <c r="E12" s="1" t="s">
        <v>454</v>
      </c>
      <c r="F12" s="1" t="s">
        <v>455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456</v>
      </c>
      <c r="B13" s="1" t="s">
        <v>425</v>
      </c>
      <c r="C13" s="1" t="s">
        <v>457</v>
      </c>
      <c r="D13" s="1" t="s">
        <v>458</v>
      </c>
      <c r="E13" s="1" t="s">
        <v>459</v>
      </c>
      <c r="F13" s="1" t="s">
        <v>460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461</v>
      </c>
      <c r="B14" s="1" t="s">
        <v>462</v>
      </c>
      <c r="C14" s="1" t="s">
        <v>463</v>
      </c>
      <c r="D14" s="1" t="s">
        <v>464</v>
      </c>
      <c r="E14" s="1" t="s">
        <v>465</v>
      </c>
      <c r="F14" s="1" t="s">
        <v>466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467</v>
      </c>
      <c r="B15" s="1" t="s">
        <v>408</v>
      </c>
      <c r="C15" s="1" t="s">
        <v>408</v>
      </c>
      <c r="D15" s="1" t="s">
        <v>408</v>
      </c>
      <c r="E15" s="1" t="s">
        <v>408</v>
      </c>
      <c r="F15" s="1" t="s">
        <v>408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468</v>
      </c>
      <c r="B16" s="1" t="s">
        <v>408</v>
      </c>
      <c r="C16" s="1" t="s">
        <v>408</v>
      </c>
      <c r="D16" s="1" t="s">
        <v>408</v>
      </c>
      <c r="E16" s="1" t="s">
        <v>408</v>
      </c>
      <c r="F16" s="1" t="s">
        <v>408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469</v>
      </c>
      <c r="B17" s="1" t="s">
        <v>408</v>
      </c>
      <c r="C17" s="1" t="s">
        <v>249</v>
      </c>
      <c r="D17" s="1" t="s">
        <v>470</v>
      </c>
      <c r="E17" s="1" t="s">
        <v>149</v>
      </c>
      <c r="F17" s="1" t="s">
        <v>158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471</v>
      </c>
      <c r="B18" s="1" t="s">
        <v>408</v>
      </c>
      <c r="C18" s="1" t="s">
        <v>408</v>
      </c>
      <c r="D18" s="1" t="s">
        <v>408</v>
      </c>
      <c r="E18" s="1" t="s">
        <v>408</v>
      </c>
      <c r="F18" s="1" t="s">
        <v>408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472</v>
      </c>
      <c r="B19" s="1" t="s">
        <v>473</v>
      </c>
      <c r="C19" s="1" t="s">
        <v>474</v>
      </c>
      <c r="D19" s="1" t="s">
        <v>475</v>
      </c>
      <c r="E19" s="1" t="s">
        <v>476</v>
      </c>
      <c r="F19" s="1" t="s">
        <v>477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478</v>
      </c>
      <c r="B20" s="1" t="s">
        <v>479</v>
      </c>
      <c r="C20" s="1" t="s">
        <v>480</v>
      </c>
      <c r="D20" s="1" t="s">
        <v>481</v>
      </c>
      <c r="E20" s="1" t="s">
        <v>482</v>
      </c>
      <c r="F20" s="1" t="s">
        <v>483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484</v>
      </c>
      <c r="B21" s="1" t="s">
        <v>485</v>
      </c>
      <c r="C21" s="1" t="s">
        <v>486</v>
      </c>
      <c r="D21" s="1" t="s">
        <v>487</v>
      </c>
      <c r="E21" s="1" t="s">
        <v>488</v>
      </c>
      <c r="F21" s="1" t="s">
        <v>489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490</v>
      </c>
      <c r="B22" s="1" t="s">
        <v>491</v>
      </c>
      <c r="C22" s="1" t="s">
        <v>492</v>
      </c>
      <c r="D22" s="1" t="s">
        <v>493</v>
      </c>
      <c r="E22" s="1" t="s">
        <v>487</v>
      </c>
      <c r="F22" s="1" t="s">
        <v>488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494</v>
      </c>
      <c r="B23" s="1" t="s">
        <v>495</v>
      </c>
      <c r="C23" s="1" t="s">
        <v>496</v>
      </c>
      <c r="D23" s="1" t="s">
        <v>497</v>
      </c>
      <c r="E23" s="1" t="s">
        <v>498</v>
      </c>
      <c r="F23" s="1" t="s">
        <v>499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500</v>
      </c>
      <c r="B24" s="1" t="s">
        <v>501</v>
      </c>
      <c r="C24" s="1" t="s">
        <v>502</v>
      </c>
      <c r="D24" s="1" t="s">
        <v>503</v>
      </c>
      <c r="E24" s="1" t="s">
        <v>503</v>
      </c>
      <c r="F24" s="1" t="s">
        <v>503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504</v>
      </c>
      <c r="B25" s="1" t="s">
        <v>505</v>
      </c>
      <c r="C25" s="1" t="s">
        <v>506</v>
      </c>
      <c r="D25" s="1" t="s">
        <v>507</v>
      </c>
      <c r="E25" s="1" t="s">
        <v>507</v>
      </c>
      <c r="F25" s="1" t="s">
        <v>408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508</v>
      </c>
      <c r="B26" s="1" t="s">
        <v>509</v>
      </c>
      <c r="C26" s="1" t="s">
        <v>510</v>
      </c>
      <c r="D26" s="1" t="s">
        <v>408</v>
      </c>
      <c r="E26" s="1" t="s">
        <v>408</v>
      </c>
      <c r="F26" s="1" t="s">
        <v>408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511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53</v>
      </c>
      <c r="B3" s="1">
        <v>0.0</v>
      </c>
      <c r="C3" s="1">
        <v>-66.3</v>
      </c>
      <c r="D3" s="1">
        <v>-2.04</v>
      </c>
      <c r="E3" s="1">
        <f>IF(D3*FORECAST(E2,B3:D3,B2:D2)&gt;0,FORECAST(E2,B3:D3,B2:D2),D3)*$X$1</f>
        <v>-24.82</v>
      </c>
      <c r="F3" s="1">
        <f>IF(E3*FORECAST(F2,B3:E3,B2:E2)&gt;0,FORECAST(F2,B3:E3,B2:E2),E3)*$X$1</f>
        <v>-25.84</v>
      </c>
      <c r="G3" s="1">
        <f>IF(F3*FORECAST(G2,B3:F3,B2:F2)&gt;0,FORECAST(G2,B3:F3,B2:F2),F3)*$X$1</f>
        <v>-26.86</v>
      </c>
      <c r="H3" s="1">
        <f>IF(G3*FORECAST(H2,B3:G3,B2:G2)&gt;0,FORECAST(H2,B3:G3,B2:G2),G3)*$X$1</f>
        <v>-27.88</v>
      </c>
      <c r="I3" s="1">
        <f>IF(H3*FORECAST(I2,B3:H3,B2:H2)&gt;0,FORECAST(I2,B3:H3,B2:H2),H3)*$X$1</f>
        <v>-28.9</v>
      </c>
      <c r="J3" s="1">
        <f>IF(I3*FORECAST(J2,B3:I3,B2:I2)&gt;0,FORECAST(J2,B3:I3,B2:I2),I3)*$X$1</f>
        <v>-29.92</v>
      </c>
      <c r="K3" s="1">
        <f>IF(J3*FORECAST(K2,B3:J3,B2:J2)&gt;0,FORECAST(K2,B3:J3,B2:J2),J3)*$X$1</f>
        <v>-30.94</v>
      </c>
      <c r="L3" s="4">
        <f>IF(K3*FORECAST(L2,B3:K3,B2:K2)&gt;0,FORECAST(L2,B3:K3,B2:K2),K3)*$X$1</f>
        <v>-31.96</v>
      </c>
      <c r="M3" s="4">
        <f>IF(L3*FORECAST(M2,B3:L3,B2:L2)&gt;0,FORECAST(M2,B3:L3,B2:L2),L3)*$X$1</f>
        <v>-32.98</v>
      </c>
      <c r="N3" s="4">
        <f>IF(M3*FORECAST(N2,B3:M3,B2:M2)&gt;0,FORECAST(N2,B3:M3,B2:M2),M3)*$X$1</f>
        <v>-34</v>
      </c>
      <c r="O3" s="4">
        <f>IF(N3*FORECAST(O2,B3:N3,B2:N2)&gt;0,FORECAST(O2,B3:N3,B2:N2),N3)*$X$1</f>
        <v>-35.02</v>
      </c>
      <c r="P3" s="4">
        <f>IF(O3*FORECAST(P2,B3:O3,B2:O2)&gt;0,FORECAST(P2,B3:O3,B2:O2),O3)*$X$1</f>
        <v>-36.04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4.08</v>
      </c>
      <c r="C4" s="1">
        <v>1.02</v>
      </c>
      <c r="D4" s="1">
        <v>6.12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512</v>
      </c>
      <c r="B5" s="1">
        <v>21.0</v>
      </c>
      <c r="C5" s="1">
        <v>24.0</v>
      </c>
      <c r="D5" s="1">
        <v>71.0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513</v>
      </c>
      <c r="L7" s="1">
        <f>IF(P3*FORECAST(P2,B3:P3,B2:P2)&gt;0,FORECAST(P2,B3:P3,B2:P2),O3)*$X$1 * (1+0.02)/(0.0834-0.02)</f>
        <v>-579.8233438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514</v>
      </c>
      <c r="L8" s="5">
        <f t="array" ref="L8">NPV(0.0834,F3:P3)</f>
        <v>-211.6175883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515</v>
      </c>
      <c r="L9" s="5">
        <f t="array" ref="L9">NPV(0.0834,F16:P16)</f>
        <v>-240.2251938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516</v>
      </c>
      <c r="L10" s="5">
        <f>L8 + L9</f>
        <v>-451.8427821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6.12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517</v>
      </c>
      <c r="L12" s="5">
        <f>L10 - L11</f>
        <v>-457.9627821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518</v>
      </c>
      <c r="L13" s="1">
        <v>71.0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-6.450180029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(1+0.02)/(0.0834-0.02)</f>
        <v>-579.8233438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-63.24</v>
      </c>
      <c r="C3" s="1">
        <v>-15.3</v>
      </c>
      <c r="D3" s="1">
        <v>-8.16</v>
      </c>
      <c r="E3" s="1">
        <f>IF(D3*FORECAST(E2,B3:D3,B2:D2)&gt;0,FORECAST(E2,B3:D3,B2:D2),D3)*$X$1</f>
        <v>-8.16</v>
      </c>
      <c r="F3" s="1">
        <f>IF(E3*FORECAST(F2,B3:E3,B2:E2)&gt;0,FORECAST(F2,B3:E3,B2:E2),E3)*$X$1</f>
        <v>-8.16</v>
      </c>
      <c r="G3" s="1">
        <f>IF(F3*FORECAST(G2,B3:F3,B2:F2)&gt;0,FORECAST(G2,B3:F3,B2:F2),F3)*$X$1</f>
        <v>-8.16</v>
      </c>
      <c r="H3" s="1">
        <f>IF(G3*FORECAST(H2,B3:G3,B2:G2)&gt;0,FORECAST(H2,B3:G3,B2:G2),G3)*$X$1</f>
        <v>-8.16</v>
      </c>
      <c r="I3" s="1">
        <f>IF(H3*FORECAST(I2,B3:H3,B2:H2)&gt;0,FORECAST(I2,B3:H3,B2:H2),H3)*$X$1</f>
        <v>-8.16</v>
      </c>
      <c r="J3" s="1">
        <f>IF(I3*FORECAST(J2,B3:I3,B2:I2)&gt;0,FORECAST(J2,B3:I3,B2:I2),I3)*$X$1</f>
        <v>-8.16</v>
      </c>
      <c r="K3" s="1">
        <f>IF(J3*FORECAST(K2,B3:J3,B2:J2)&gt;0,FORECAST(K2,B3:J3,B2:J2),J3)*$X$1</f>
        <v>-8.16</v>
      </c>
      <c r="L3" s="4">
        <f>IF(K3*FORECAST(L2,B3:K3,B2:K2)&gt;0,FORECAST(L2,B3:K3,B2:K2),K3)*$X$1</f>
        <v>-8.16</v>
      </c>
      <c r="M3" s="4">
        <f>IF(L3*FORECAST(M2,B3:L3,B2:L2)&gt;0,FORECAST(M2,B3:L3,B2:L2),L3)*$X$1</f>
        <v>-8.16</v>
      </c>
      <c r="N3" s="4">
        <f>IF(M3*FORECAST(N2,B3:M3,B2:M2)&gt;0,FORECAST(N2,B3:M3,B2:M2),M3)*$X$1</f>
        <v>-8.16</v>
      </c>
      <c r="O3" s="4">
        <f>IF(N3*FORECAST(O2,B3:N3,B2:N2)&gt;0,FORECAST(O2,B3:N3,B2:N2),N3)*$X$1</f>
        <v>-8.16</v>
      </c>
      <c r="P3" s="4">
        <f>IF(O3*FORECAST(P2,B3:O3,B2:O2)&gt;0,FORECAST(P2,B3:O3,B2:O2),O3)*$X$1</f>
        <v>-8.16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4.08</v>
      </c>
      <c r="C4" s="1">
        <v>1.02</v>
      </c>
      <c r="D4" s="1">
        <v>6.12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512</v>
      </c>
      <c r="B5" s="1">
        <v>21.0</v>
      </c>
      <c r="C5" s="1">
        <v>24.0</v>
      </c>
      <c r="D5" s="1">
        <v>71.0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513</v>
      </c>
      <c r="L7" s="1">
        <f>IF(P3*FORECAST(P2,B3:P3,B2:P2)&gt;0,FORECAST(P2,B3:P3,B2:P2),O3)*$X$1 * (1+0.02)/(0.0834-0.02)</f>
        <v>-25.70914826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514</v>
      </c>
      <c r="L8" s="5">
        <f t="array" ref="L8">NPV(0.0834,F3:P3)</f>
        <v>-57.30515977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515</v>
      </c>
      <c r="L9" s="5">
        <f t="array" ref="L9">NPV(0.0834,F16:P16)</f>
        <v>-10.65149444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516</v>
      </c>
      <c r="L10" s="5">
        <f>L8 + L9</f>
        <v>-67.95665421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6.12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517</v>
      </c>
      <c r="L12" s="5">
        <f>L10 - L11</f>
        <v>-74.07665421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518</v>
      </c>
      <c r="L13" s="1">
        <v>71.0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-1.043333158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(1+0.02)/(0.0834-0.02)</f>
        <v>-25.70914826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