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<sst xmlns="http://schemas.openxmlformats.org/spreadsheetml/2006/main" count="922" uniqueCount="815">
  <si>
    <t>ticker</t>
  </si>
  <si>
    <t>RXRX</t>
  </si>
  <si>
    <t>nombre</t>
  </si>
  <si>
    <t>RECURSION PHARMACEUTICALS</t>
  </si>
  <si>
    <t>empresa</t>
  </si>
  <si>
    <t>Biotechnology &amp; Medical Research</t>
  </si>
  <si>
    <t>Open</t>
  </si>
  <si>
    <t>Target Price</t>
  </si>
  <si>
    <t>Upside</t>
  </si>
  <si>
    <t>-811.71%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</si>
  <si>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</si>
  <si>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</si>
  <si>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</si>
  <si>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</si>
  <si>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</si>
  <si>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</si>
  <si>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</si>
  <si>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</si>
  <si>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-77.20%</t>
  </si>
  <si>
    <t>Total Assets Growth</t>
  </si>
  <si>
    <t>-66.22%</t>
  </si>
  <si>
    <t>Net Property, Plant and Equipment Growth</t>
  </si>
  <si>
    <t>-4.00%</t>
  </si>
  <si>
    <t>EBITDA Growth</t>
  </si>
  <si>
    <t>201.09%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</si>
  <si>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</si>
  <si>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</si>
  <si>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</si>
  <si>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</si>
  <si>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</si>
  <si>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</si>
  <si>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</si>
  <si>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</si>
  <si>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</si>
  <si>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</si>
  <si>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</si>
  <si>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</si>
  <si>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</si>
  <si>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</si>
  <si>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</si>
  <si>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</si>
  <si>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</si>
  <si>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</si>
  <si>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</si>
  <si>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</si>
  <si>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</si>
  <si>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</si>
  <si>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</si>
  <si>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</si>
  <si>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</si>
  <si>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</si>
  <si>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</si>
  <si>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</si>
  <si>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</si>
  <si>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</si>
  <si>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</si>
  <si>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</si>
  <si>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</si>
  <si>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</si>
  <si>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</si>
  <si>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</si>
  <si>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</si>
  <si>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</si>
  <si>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</si>
  <si>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</si>
  <si>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</si>
  <si>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</si>
  <si>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</si>
  <si>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</si>
  <si>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</si>
  <si>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</si>
  <si>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</si>
  <si>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</si>
  <si>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</si>
  <si>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</si>
  <si>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</si>
  <si>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</si>
  <si>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</si>
  <si>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</si>
  <si>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</si>
  <si>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</si>
  <si>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</si>
  <si>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</si>
  <si>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</si>
  <si>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</si>
  <si>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</si>
  <si>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</si>
  <si>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</si>
  <si>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</si>
  <si>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</si>
  <si>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</si>
  <si>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</si>
  <si>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</si>
  <si>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</si>
  <si>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</si>
  <si>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</si>
  <si>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</si>
  <si>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</si>
  <si>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</si>
  <si>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</si>
  <si>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</si>
  <si>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</si>
  <si>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</si>
  <si>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</si>
  <si>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-5.74</t>
  </si>
  <si>
    <t>-9.24</t>
  </si>
  <si>
    <t>3.19</t>
  </si>
  <si>
    <t>2.54</t>
  </si>
  <si>
    <t>1.98</t>
  </si>
  <si>
    <t>Tangible Book Value</t>
  </si>
  <si>
    <t>Tangible Book Value Per Share</t>
  </si>
  <si>
    <t>-9.36</t>
  </si>
  <si>
    <t>3.18</t>
  </si>
  <si>
    <t>2.53</t>
  </si>
  <si>
    <t>1.6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</si>
  <si>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</si>
  <si>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</si>
  <si>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</si>
  <si>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</si>
  <si>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</si>
  <si>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</si>
  <si>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</si>
  <si>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</si>
  <si>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</si>
  <si>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</si>
  <si>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</si>
  <si>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</si>
  <si>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</si>
  <si>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</si>
  <si>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</si>
  <si>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</si>
  <si>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</si>
  <si>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</si>
  <si>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</si>
  <si>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</si>
  <si>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</si>
  <si>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</si>
  <si>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</si>
  <si>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</si>
  <si>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</si>
  <si>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</si>
  <si>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</si>
  <si>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</si>
  <si>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</si>
  <si>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-2.87</t>
  </si>
  <si>
    <t>-3.99</t>
  </si>
  <si>
    <t>-1.49</t>
  </si>
  <si>
    <t>-1.36</t>
  </si>
  <si>
    <t>-1.58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</si>
  <si>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</si>
  <si>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</si>
  <si>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</si>
  <si>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</si>
  <si>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</si>
  <si>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</si>
  <si>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-1.78</t>
  </si>
  <si>
    <t>-2.45</t>
  </si>
  <si>
    <t>-0.93</t>
  </si>
  <si>
    <t>-0.85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</si>
  <si>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</si>
  <si>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</si>
  <si>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</si>
  <si>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</si>
  <si>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</si>
  <si>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</si>
  <si>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</si>
  <si>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1.22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</si>
  <si>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</si>
  <si>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</si>
  <si>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</si>
  <si>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</si>
  <si>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</si>
  <si>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</si>
  <si>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</si>
  <si>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</si>
  <si>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</si>
  <si>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</si>
  <si>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</si>
  <si>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</si>
  <si>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</si>
  <si>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</si>
  <si>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</si>
  <si>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-26.24</t>
  </si>
  <si>
    <t>-25.14</t>
  </si>
  <si>
    <t>-23.42</t>
  </si>
  <si>
    <t>-32.29</t>
  </si>
  <si>
    <t>Return on Total Capital</t>
  </si>
  <si>
    <t>-30.53</t>
  </si>
  <si>
    <t>-28.62</t>
  </si>
  <si>
    <t>-28.43</t>
  </si>
  <si>
    <t>-41.64</t>
  </si>
  <si>
    <t>Return On Equity %</t>
  </si>
  <si>
    <t>-54.57</t>
  </si>
  <si>
    <t>-47.51</t>
  </si>
  <si>
    <t>-46.56</t>
  </si>
  <si>
    <t>-69.12</t>
  </si>
  <si>
    <t>Return on Common Equity</t>
  </si>
  <si>
    <t>52.64</t>
  </si>
  <si>
    <t>-110.79</t>
  </si>
  <si>
    <t>Margin Analysis</t>
  </si>
  <si>
    <t>Gross Profit Margin %</t>
  </si>
  <si>
    <t>-411.94</t>
  </si>
  <si>
    <t>-536.71</t>
  </si>
  <si>
    <t>SG&amp;A Margin</t>
  </si>
  <si>
    <t>817.21</t>
  </si>
  <si>
    <t>621.3</t>
  </si>
  <si>
    <t>566.73</t>
  </si>
  <si>
    <t>204.8</t>
  </si>
  <si>
    <t>248.62</t>
  </si>
  <si>
    <t>EBITDA Margin %</t>
  </si>
  <si>
    <t>-587.23</t>
  </si>
  <si>
    <t>-730.58</t>
  </si>
  <si>
    <t>EBITA Margin %</t>
  </si>
  <si>
    <t>-615.79</t>
  </si>
  <si>
    <t>-766.26</t>
  </si>
  <si>
    <t>EBIT Margin %</t>
  </si>
  <si>
    <t>-616.74</t>
  </si>
  <si>
    <t>-785.33</t>
  </si>
  <si>
    <t>Income From Continuing Operations Margin %</t>
  </si>
  <si>
    <t>-601.05</t>
  </si>
  <si>
    <t>-735.99</t>
  </si>
  <si>
    <t>Net Income Margin %</t>
  </si>
  <si>
    <t>Net Avail. For Common Margin %</t>
  </si>
  <si>
    <t>Normalized Net Income Margin</t>
  </si>
  <si>
    <t>-375.66</t>
  </si>
  <si>
    <t>-465.69</t>
  </si>
  <si>
    <t>Levered Free Cash Flow Margin</t>
  </si>
  <si>
    <t>-940.21</t>
  </si>
  <si>
    <t>-264.55</t>
  </si>
  <si>
    <t>-420.34</t>
  </si>
  <si>
    <t>Unlevered Free Cash Flow Margin</t>
  </si>
  <si>
    <t>-918.76</t>
  </si>
  <si>
    <t>-264.47</t>
  </si>
  <si>
    <t>-420.21</t>
  </si>
  <si>
    <t>Asset Turnover</t>
  </si>
  <si>
    <t>0.02</t>
  </si>
  <si>
    <t>0.06</t>
  </si>
  <si>
    <t>0.07</t>
  </si>
  <si>
    <t>Fixed Assets Turnover</t>
  </si>
  <si>
    <t>0.16</t>
  </si>
  <si>
    <t>0.22</t>
  </si>
  <si>
    <t>0.43</t>
  </si>
  <si>
    <t>0.37</t>
  </si>
  <si>
    <t>Receivables Turnover (Average Receivables)</t>
  </si>
  <si>
    <t>25.81</t>
  </si>
  <si>
    <t>107.14</t>
  </si>
  <si>
    <t>Short Term Liquidity</t>
  </si>
  <si>
    <t>Current Ratio</t>
  </si>
  <si>
    <t>11.43</t>
  </si>
  <si>
    <t>11.67</t>
  </si>
  <si>
    <t>11.46</t>
  </si>
  <si>
    <t>5.68</t>
  </si>
  <si>
    <t>4.7</t>
  </si>
  <si>
    <t>Quick Ratio</t>
  </si>
  <si>
    <t>10.48</t>
  </si>
  <si>
    <t>11.35</t>
  </si>
  <si>
    <t>11.27</t>
  </si>
  <si>
    <t>5.51</t>
  </si>
  <si>
    <t>4.24</t>
  </si>
  <si>
    <t>Operating Cash Flow to Current Liabilities</t>
  </si>
  <si>
    <t>-8.53</t>
  </si>
  <si>
    <t>-1.97</t>
  </si>
  <si>
    <t>-3.4</t>
  </si>
  <si>
    <t>-0.83</t>
  </si>
  <si>
    <t>-3.09</t>
  </si>
  <si>
    <t>Days Sales Outstanding (Average Receivables)</t>
  </si>
  <si>
    <t>14.18</t>
  </si>
  <si>
    <t>3.41</t>
  </si>
  <si>
    <t>Average Days Payable Outstanding</t>
  </si>
  <si>
    <t>6.75</t>
  </si>
  <si>
    <t>5.25</t>
  </si>
  <si>
    <t>6.63</t>
  </si>
  <si>
    <t>5.49</t>
  </si>
  <si>
    <t>Long Term Solvency</t>
  </si>
  <si>
    <t>Total Debt/Equity</t>
  </si>
  <si>
    <t>16.26</t>
  </si>
  <si>
    <t>5.16</t>
  </si>
  <si>
    <t>0.13</t>
  </si>
  <si>
    <t>10.5</t>
  </si>
  <si>
    <t>10.93</t>
  </si>
  <si>
    <t>Total Debt / Total Capital</t>
  </si>
  <si>
    <t>13.99</t>
  </si>
  <si>
    <t>4.91</t>
  </si>
  <si>
    <t>9.5</t>
  </si>
  <si>
    <t>9.86</t>
  </si>
  <si>
    <t>LT Debt/Equity</t>
  </si>
  <si>
    <t>16.16</t>
  </si>
  <si>
    <t>4.72</t>
  </si>
  <si>
    <t>0.12</t>
  </si>
  <si>
    <t>9.25</t>
  </si>
  <si>
    <t>9.61</t>
  </si>
  <si>
    <t>Long-Term Debt / Total Capital</t>
  </si>
  <si>
    <t>13.9</t>
  </si>
  <si>
    <t>4.48</t>
  </si>
  <si>
    <t>8.37</t>
  </si>
  <si>
    <t>8.66</t>
  </si>
  <si>
    <t>Total Liabilities / Total Assets</t>
  </si>
  <si>
    <t>24.24</t>
  </si>
  <si>
    <t>18.94</t>
  </si>
  <si>
    <t>11.04</t>
  </si>
  <si>
    <t>30.73</t>
  </si>
  <si>
    <t>29.11</t>
  </si>
  <si>
    <t>EBIT / Interest Expense</t>
  </si>
  <si>
    <t>-98.33</t>
  </si>
  <si>
    <t>-61.74</t>
  </si>
  <si>
    <t>-61.92</t>
  </si>
  <si>
    <t>EBITDA / Interest Expense</t>
  </si>
  <si>
    <t>-92.75</t>
  </si>
  <si>
    <t>-58.85</t>
  </si>
  <si>
    <t>-59.07</t>
  </si>
  <si>
    <t>(EBITDA - Capex) / Interest Expense</t>
  </si>
  <si>
    <t>-98.91</t>
  </si>
  <si>
    <t>-63.13</t>
  </si>
  <si>
    <t>-72.55</t>
  </si>
  <si>
    <t>Total Debt / EBITDA</t>
  </si>
  <si>
    <t>-0.21</t>
  </si>
  <si>
    <t>-0.16</t>
  </si>
  <si>
    <t>-0.23</t>
  </si>
  <si>
    <t>Net Debt / EBITDA</t>
  </si>
  <si>
    <t>0.97</t>
  </si>
  <si>
    <t>3.12</t>
  </si>
  <si>
    <t>2.96</t>
  </si>
  <si>
    <t>2.22</t>
  </si>
  <si>
    <t>1.08</t>
  </si>
  <si>
    <t>Total Debt / (EBITDA - Capex)</t>
  </si>
  <si>
    <t>-0.2</t>
  </si>
  <si>
    <t>-0.15</t>
  </si>
  <si>
    <t>-0.19</t>
  </si>
  <si>
    <t>Net Debt / (EBITDA - Capex)</t>
  </si>
  <si>
    <t>0.91</t>
  </si>
  <si>
    <t>2.91</t>
  </si>
  <si>
    <t>2.41</t>
  </si>
  <si>
    <t>1.9</t>
  </si>
  <si>
    <t>1.04</t>
  </si>
  <si>
    <t>Growth Over Prior Year</t>
  </si>
  <si>
    <t>Total Revenues, 1 Yr. Growth %</t>
  </si>
  <si>
    <t>70.85</t>
  </si>
  <si>
    <t>156.89</t>
  </si>
  <si>
    <t>291.46</t>
  </si>
  <si>
    <t>11.88</t>
  </si>
  <si>
    <t>Gross Profit, 1 Yr. Growth %</t>
  </si>
  <si>
    <t>36.48</t>
  </si>
  <si>
    <t>110.75</t>
  </si>
  <si>
    <t>31.2</t>
  </si>
  <si>
    <t>45.76</t>
  </si>
  <si>
    <t>EBITDA, 1 Yr. Growth %</t>
  </si>
  <si>
    <t>34.74</t>
  </si>
  <si>
    <t>116.15</t>
  </si>
  <si>
    <t>34.18</t>
  </si>
  <si>
    <t>39.19</t>
  </si>
  <si>
    <t>EBITA, 1 Yr. Growth %</t>
  </si>
  <si>
    <t>34.21</t>
  </si>
  <si>
    <t>115.97</t>
  </si>
  <si>
    <t>34.46</t>
  </si>
  <si>
    <t>39.21</t>
  </si>
  <si>
    <t>EBIT, 1 Yr. Growth %</t>
  </si>
  <si>
    <t>34.48</t>
  </si>
  <si>
    <t>116.01</t>
  </si>
  <si>
    <t>34.44</t>
  </si>
  <si>
    <t>42.46</t>
  </si>
  <si>
    <t>Earnings From Cont. Operations, 1 Yr. Growth %</t>
  </si>
  <si>
    <t>40.61</t>
  </si>
  <si>
    <t>114.33</t>
  </si>
  <si>
    <t>28.42</t>
  </si>
  <si>
    <t>36.99</t>
  </si>
  <si>
    <t>Net Income, 1 Yr. Growth %</t>
  </si>
  <si>
    <t>Normalized Net Income, 1 Yr. Growth %</t>
  </si>
  <si>
    <t>39.39</t>
  </si>
  <si>
    <t>115.57</t>
  </si>
  <si>
    <t>28.99</t>
  </si>
  <si>
    <t>38.69</t>
  </si>
  <si>
    <t>Diluted EPS Before Extra, 1 Yr. Growth %</t>
  </si>
  <si>
    <t>39.24</t>
  </si>
  <si>
    <t>-62.7</t>
  </si>
  <si>
    <t>-8.3</t>
  </si>
  <si>
    <t>15.69</t>
  </si>
  <si>
    <t>Accounts Receivable, 1 Yr. Growth %</t>
  </si>
  <si>
    <t>3.31</t>
  </si>
  <si>
    <t>-78.21</t>
  </si>
  <si>
    <t>Net Property, Plant and Equip., 1 Yr. Growth %</t>
  </si>
  <si>
    <t>6.55</t>
  </si>
  <si>
    <t>149.26</t>
  </si>
  <si>
    <t>87.64</t>
  </si>
  <si>
    <t>-1.05</t>
  </si>
  <si>
    <t>Total Assets, 1 Yr. Growth %</t>
  </si>
  <si>
    <t>194.37</t>
  </si>
  <si>
    <t>104.41</t>
  </si>
  <si>
    <t>14.9</t>
  </si>
  <si>
    <t>-6.79</t>
  </si>
  <si>
    <t>Tangible Book Value, 1 Yr. Growth %</t>
  </si>
  <si>
    <t>68.01</t>
  </si>
  <si>
    <t>-359.01</t>
  </si>
  <si>
    <t>-10.55</t>
  </si>
  <si>
    <t>-22.49</t>
  </si>
  <si>
    <t>Common Equity, 1 Yr. Growth %</t>
  </si>
  <si>
    <t>66.01</t>
  </si>
  <si>
    <t>-363.19</t>
  </si>
  <si>
    <t>-10.52</t>
  </si>
  <si>
    <t>-4.6</t>
  </si>
  <si>
    <t>Cash From Operations, 1 Yr. Growth %</t>
  </si>
  <si>
    <t>-20.41</t>
  </si>
  <si>
    <t>249.38</t>
  </si>
  <si>
    <t>-47.34</t>
  </si>
  <si>
    <t>244.55</t>
  </si>
  <si>
    <t>Capital Expenditures, 1 Yr. Growth %</t>
  </si>
  <si>
    <t>49.13</t>
  </si>
  <si>
    <t>582.52</t>
  </si>
  <si>
    <t>-6.88</t>
  </si>
  <si>
    <t>-67.74</t>
  </si>
  <si>
    <t>Levered Free Cash Flow, 1 Yr. Growth %</t>
  </si>
  <si>
    <t>252.29</t>
  </si>
  <si>
    <t>-13.55</t>
  </si>
  <si>
    <t>77.76</t>
  </si>
  <si>
    <t>Unlevered Free Cash Flow, 1 Yr. Growth %</t>
  </si>
  <si>
    <t>255.7</t>
  </si>
  <si>
    <t>-12.26</t>
  </si>
  <si>
    <t>Compound Annual Growth Rate Over Two Years</t>
  </si>
  <si>
    <t>Total Revenues, 2 Yr. CAGR %</t>
  </si>
  <si>
    <t>109.5</t>
  </si>
  <si>
    <t>217.12</t>
  </si>
  <si>
    <t>109.27</t>
  </si>
  <si>
    <t>Gross Profit, 2 Yr. CAGR %</t>
  </si>
  <si>
    <t>69.6</t>
  </si>
  <si>
    <t>66.29</t>
  </si>
  <si>
    <t>38.29</t>
  </si>
  <si>
    <t>EBITDA, 2 Yr. CAGR %</t>
  </si>
  <si>
    <t>70.54</t>
  </si>
  <si>
    <t>70.3</t>
  </si>
  <si>
    <t>36.66</t>
  </si>
  <si>
    <t>EBITA, 2 Yr. CAGR %</t>
  </si>
  <si>
    <t>70.95</t>
  </si>
  <si>
    <t>70.41</t>
  </si>
  <si>
    <t>36.82</t>
  </si>
  <si>
    <t>EBIT, 2 Yr. CAGR %</t>
  </si>
  <si>
    <t>71.09</t>
  </si>
  <si>
    <t>38.39</t>
  </si>
  <si>
    <t>Earnings From Cont. Operations, 2 Yr. CAGR %</t>
  </si>
  <si>
    <t>73.6</t>
  </si>
  <si>
    <t>65.9</t>
  </si>
  <si>
    <t>32.64</t>
  </si>
  <si>
    <t>Net Income, 2 Yr. CAGR %</t>
  </si>
  <si>
    <t>Normalized Net Income, 2 Yr. CAGR %</t>
  </si>
  <si>
    <t>73.99</t>
  </si>
  <si>
    <t>66.75</t>
  </si>
  <si>
    <t>33.75</t>
  </si>
  <si>
    <t>Diluted EPS Before Extra, 2 Yr. CAGR %</t>
  </si>
  <si>
    <t>-27.95</t>
  </si>
  <si>
    <t>-41.56</t>
  </si>
  <si>
    <t>Accounts Receivable, 2 Yr. CAGR %</t>
  </si>
  <si>
    <t>-52.55</t>
  </si>
  <si>
    <t>Net Property, Plant and Equip., 2 Yr. CAGR %</t>
  </si>
  <si>
    <t>62.97</t>
  </si>
  <si>
    <t>116.26</t>
  </si>
  <si>
    <t>36.26</t>
  </si>
  <si>
    <t>Total Assets, 2 Yr. CAGR %</t>
  </si>
  <si>
    <t>145.3</t>
  </si>
  <si>
    <t>53.25</t>
  </si>
  <si>
    <t>3.49</t>
  </si>
  <si>
    <t>Tangible Book Value, 2 Yr. CAGR %</t>
  </si>
  <si>
    <t>108.6</t>
  </si>
  <si>
    <t>52.21</t>
  </si>
  <si>
    <t>-16.73</t>
  </si>
  <si>
    <t>Common Equity, 2 Yr. CAGR %</t>
  </si>
  <si>
    <t>109.03</t>
  </si>
  <si>
    <t>53.46</t>
  </si>
  <si>
    <t>-7.61</t>
  </si>
  <si>
    <t>Cash From Operations, 2 Yr. CAGR %</t>
  </si>
  <si>
    <t>35.64</t>
  </si>
  <si>
    <t>34.7</t>
  </si>
  <si>
    <t>Capital Expenditures, 2 Yr. CAGR %</t>
  </si>
  <si>
    <t>219.04</t>
  </si>
  <si>
    <t>152.1</t>
  </si>
  <si>
    <t>-45.19</t>
  </si>
  <si>
    <t>Levered Free Cash Flow, 2 Yr. CAGR %</t>
  </si>
  <si>
    <t>74.51</t>
  </si>
  <si>
    <t>23.96</t>
  </si>
  <si>
    <t>Unlevered Free Cash Flow, 2 Yr. CAGR %</t>
  </si>
  <si>
    <t>76.67</t>
  </si>
  <si>
    <t>24.89</t>
  </si>
  <si>
    <t>Compound Annual Growth Rate Over Three Years</t>
  </si>
  <si>
    <t>Total Revenues, 3 Yr. CAGR %</t>
  </si>
  <si>
    <t>158.04</t>
  </si>
  <si>
    <t>124.07</t>
  </si>
  <si>
    <t>Gross Profit, 3 Yr. CAGR %</t>
  </si>
  <si>
    <t>55.69</t>
  </si>
  <si>
    <t>59.14</t>
  </si>
  <si>
    <t>EBITDA, 3 Yr. CAGR %</t>
  </si>
  <si>
    <t>57.44</t>
  </si>
  <si>
    <t>59.23</t>
  </si>
  <si>
    <t>EBITA, 3 Yr. CAGR %</t>
  </si>
  <si>
    <t>57.8</t>
  </si>
  <si>
    <t>59.3</t>
  </si>
  <si>
    <t>EBIT, 3 Yr. CAGR %</t>
  </si>
  <si>
    <t>57.88</t>
  </si>
  <si>
    <t>60.53</t>
  </si>
  <si>
    <t>Earnings From Cont. Operations, 3 Yr. CAGR %</t>
  </si>
  <si>
    <t>55.65</t>
  </si>
  <si>
    <t>Net Income, 3 Yr. CAGR %</t>
  </si>
  <si>
    <t>Normalized Net Income, 3 Yr. CAGR %</t>
  </si>
  <si>
    <t>57.47</t>
  </si>
  <si>
    <t>56.82</t>
  </si>
  <si>
    <t>Diluted EPS Before Extra, 3 Yr. CAGR %</t>
  </si>
  <si>
    <t>-21.96</t>
  </si>
  <si>
    <t>-26.62</t>
  </si>
  <si>
    <t>Net Property, Plant and Equip., 3 Yr. CAGR %</t>
  </si>
  <si>
    <t>70.81</t>
  </si>
  <si>
    <t>66.65</t>
  </si>
  <si>
    <t>Total Assets, 3 Yr. CAGR %</t>
  </si>
  <si>
    <t>90.51</t>
  </si>
  <si>
    <t>29.85</t>
  </si>
  <si>
    <t>Tangible Book Value, 3 Yr. CAGR %</t>
  </si>
  <si>
    <t>57.3</t>
  </si>
  <si>
    <t>21.55</t>
  </si>
  <si>
    <t>Common Equity, 3 Yr. CAGR %</t>
  </si>
  <si>
    <t>57.53</t>
  </si>
  <si>
    <t>30.97</t>
  </si>
  <si>
    <t>Cash From Operations, 3 Yr. CAGR %</t>
  </si>
  <si>
    <t>13.55</t>
  </si>
  <si>
    <t>85.07</t>
  </si>
  <si>
    <t>Capital Expenditures, 3 Yr. CAGR %</t>
  </si>
  <si>
    <t>111.63</t>
  </si>
  <si>
    <t>27.04</t>
  </si>
  <si>
    <t>Levered Free Cash Flow, 3 Yr. CAGR %</t>
  </si>
  <si>
    <t>75.59</t>
  </si>
  <si>
    <t>Unlevered Free Cash Flow, 3 Yr. CAGR %</t>
  </si>
  <si>
    <t>77.03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</si>
  <si>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</si>
  <si>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</si>
  <si>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</si>
  <si>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</si>
  <si>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</si>
  <si>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</si>
  <si>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</si>
  <si>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2,895</t>
  </si>
  <si>
    <t>1,461</t>
  </si>
  <si>
    <t>2,136</t>
  </si>
  <si>
    <t>1,933</t>
  </si>
  <si>
    <t>-</t>
  </si>
  <si>
    <t>Change</t>
  </si>
  <si>
    <t>-49.51%</t>
  </si>
  <si>
    <t>46.15%</t>
  </si>
  <si>
    <t>-9.49%</t>
  </si>
  <si>
    <t>0%</t>
  </si>
  <si>
    <t>Enterprise Value (EV)
                                    1</t>
  </si>
  <si>
    <t>2,379</t>
  </si>
  <si>
    <t>918.1</t>
  </si>
  <si>
    <t>1,745</t>
  </si>
  <si>
    <t>1,609</t>
  </si>
  <si>
    <t>1,664</t>
  </si>
  <si>
    <t>1,685</t>
  </si>
  <si>
    <t>-61.41%</t>
  </si>
  <si>
    <t>90.11%</t>
  </si>
  <si>
    <t>-7.8%</t>
  </si>
  <si>
    <t>3.39%</t>
  </si>
  <si>
    <t>1.28%</t>
  </si>
  <si>
    <t>P/E ratio</t>
  </si>
  <si>
    <t>-11.5x</t>
  </si>
  <si>
    <t>-5.67x</t>
  </si>
  <si>
    <t>-6.24x</t>
  </si>
  <si>
    <t>-4.24x</t>
  </si>
  <si>
    <t>-3.98x</t>
  </si>
  <si>
    <t>-6.31x</t>
  </si>
  <si>
    <t>PBR</t>
  </si>
  <si>
    <t>5.37x</t>
  </si>
  <si>
    <t>2.79x</t>
  </si>
  <si>
    <t>4.97x</t>
  </si>
  <si>
    <t>4.69x</t>
  </si>
  <si>
    <t>7.55x</t>
  </si>
  <si>
    <t>11.2x</t>
  </si>
  <si>
    <t>PEG</t>
  </si>
  <si>
    <t>0.2x</t>
  </si>
  <si>
    <t>0.65x</t>
  </si>
  <si>
    <t>-0.4x</t>
  </si>
  <si>
    <t>-6.49x</t>
  </si>
  <si>
    <t>-0.6x</t>
  </si>
  <si>
    <t>Capitalization / Revenue</t>
  </si>
  <si>
    <t>284x</t>
  </si>
  <si>
    <t>36.7x</t>
  </si>
  <si>
    <t>47.9x</t>
  </si>
  <si>
    <t>28.8x</t>
  </si>
  <si>
    <t>25.3x</t>
  </si>
  <si>
    <t>18.7x</t>
  </si>
  <si>
    <t>EV / Revenue</t>
  </si>
  <si>
    <t>234x</t>
  </si>
  <si>
    <t>23x</t>
  </si>
  <si>
    <t>39.2x</t>
  </si>
  <si>
    <t>24x</t>
  </si>
  <si>
    <t>21.8x</t>
  </si>
  <si>
    <t>16.3x</t>
  </si>
  <si>
    <t>EV / EBITDA</t>
  </si>
  <si>
    <t>-13.6x</t>
  </si>
  <si>
    <t>-3.92x</t>
  </si>
  <si>
    <t>-5.36x</t>
  </si>
  <si>
    <t>-4.08x</t>
  </si>
  <si>
    <t>-3.35x</t>
  </si>
  <si>
    <t>-3.21x</t>
  </si>
  <si>
    <t>EV / EBIT</t>
  </si>
  <si>
    <t>-13x</t>
  </si>
  <si>
    <t>-3.74x</t>
  </si>
  <si>
    <t>-4.99x</t>
  </si>
  <si>
    <t>-3.71x</t>
  </si>
  <si>
    <t>-3.7x</t>
  </si>
  <si>
    <t>EV / FCF</t>
  </si>
  <si>
    <t>-12x</t>
  </si>
  <si>
    <t>-7.61x</t>
  </si>
  <si>
    <t>-5.82x</t>
  </si>
  <si>
    <t>-5.17x</t>
  </si>
  <si>
    <t>-4.56x</t>
  </si>
  <si>
    <t>-7.63x</t>
  </si>
  <si>
    <t>FCF Yield</t>
  </si>
  <si>
    <t>-8.34%</t>
  </si>
  <si>
    <t>-13.1%</t>
  </si>
  <si>
    <t>-17.2%</t>
  </si>
  <si>
    <t>-19.3%</t>
  </si>
  <si>
    <t>-21.9%</t>
  </si>
  <si>
    <t>Dividend per Share
                                    2</t>
  </si>
  <si>
    <t>Rate of return</t>
  </si>
  <si>
    <t>EPS
                                    2</t>
  </si>
  <si>
    <t>-1.59</t>
  </si>
  <si>
    <t>-1.695</t>
  </si>
  <si>
    <t>-1.069</t>
  </si>
  <si>
    <t>Distribution rate</t>
  </si>
  <si>
    <t>Net sales
                                    1</t>
  </si>
  <si>
    <t>10.18</t>
  </si>
  <si>
    <t>39.84</t>
  </si>
  <si>
    <t>44.58</t>
  </si>
  <si>
    <t>67.14</t>
  </si>
  <si>
    <t>76.34</t>
  </si>
  <si>
    <t>103.2</t>
  </si>
  <si>
    <t>EBITDA
                                    1</t>
  </si>
  <si>
    <t>-174.4</t>
  </si>
  <si>
    <t>-234</t>
  </si>
  <si>
    <t>-325.7</t>
  </si>
  <si>
    <t>-394.8</t>
  </si>
  <si>
    <t>-496.1</t>
  </si>
  <si>
    <t>-525.1</t>
  </si>
  <si>
    <t>EBIT
                                    1</t>
  </si>
  <si>
    <t>-182.8</t>
  </si>
  <si>
    <t>-245.7</t>
  </si>
  <si>
    <t>-350.1</t>
  </si>
  <si>
    <t>-410.7</t>
  </si>
  <si>
    <t>-448.5</t>
  </si>
  <si>
    <t>-454.9</t>
  </si>
  <si>
    <t>Net income
                                    1</t>
  </si>
  <si>
    <t>-186.5</t>
  </si>
  <si>
    <t>-239.5</t>
  </si>
  <si>
    <t>-328.1</t>
  </si>
  <si>
    <t>-411.2</t>
  </si>
  <si>
    <t>-418.3</t>
  </si>
  <si>
    <t>-347.2</t>
  </si>
  <si>
    <t>Net Debt
                                    1</t>
  </si>
  <si>
    <t>-515.8</t>
  </si>
  <si>
    <t>-543.3</t>
  </si>
  <si>
    <t>-390.4</t>
  </si>
  <si>
    <t>-323.9</t>
  </si>
  <si>
    <t>-269.4</t>
  </si>
  <si>
    <t>-248.2</t>
  </si>
  <si>
    <t>Reference price
                                    2</t>
  </si>
  <si>
    <t>17.130</t>
  </si>
  <si>
    <t>7.710</t>
  </si>
  <si>
    <t>9.860</t>
  </si>
  <si>
    <t>6.740</t>
  </si>
  <si>
    <t>Nbr of stocks (in thousands)</t>
  </si>
  <si>
    <t>168,993</t>
  </si>
  <si>
    <t>189,556</t>
  </si>
  <si>
    <t>216,623</t>
  </si>
  <si>
    <t>286,838</t>
  </si>
  <si>
    <t>Announcement Date</t>
  </si>
  <si>
    <t>3/23/22</t>
  </si>
  <si>
    <t>2/27/23</t>
  </si>
  <si>
    <t>2/27/24</t>
  </si>
  <si>
    <t>address1</t>
  </si>
  <si>
    <t>41 South Rio Grande Street</t>
  </si>
  <si>
    <t>city</t>
  </si>
  <si>
    <t>Salt Lake City</t>
  </si>
  <si>
    <t>state</t>
  </si>
  <si>
    <t>UT</t>
  </si>
  <si>
    <t>zip</t>
  </si>
  <si>
    <t>84101</t>
  </si>
  <si>
    <t>country</t>
  </si>
  <si>
    <t>phone</t>
  </si>
  <si>
    <t>385 269 0203</t>
  </si>
  <si>
    <t>fax</t>
  </si>
  <si>
    <t>801 821 2872</t>
  </si>
  <si>
    <t>website</t>
  </si>
  <si>
    <t>https://www.recursion.com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</si>
  <si>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</si>
  <si>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</si>
  <si>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</si>
  <si>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</si>
  <si>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</si>
  <si>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</si>
  <si>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</si>
  <si>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</si>
  <si>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</si>
  <si>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</si>
  <si>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</si>
  <si>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Recursion Pharmaceuticals, Inc. operates as a clinical-stage biotechnology company, engages in the decoding biology by integrating technological innovations across biology, chemistry, automation, data science, and engineering to industrialize drug discovery. The company develops REC-994, which is in Phase 2 clinical trial to treat cerebral cavernous malformation; REC-2282, which is in Phase 2/3 clinical trial for the treatment of neurofibromatosis type 2; REC-4881, which is in Phase 1b/2 clinical trial to treat familial adenomatous polyposis; REC-3964, which is in Phase 1 clinical trial to treat Clostridioides difficile infection; and REC-4881, which is in Phase 2 clinical trial to treat AXIN1 or APC mutant cancers. Its preclinical stage product includes RBM39 to treat HR-proficient ovarian cancer. The company has collaboration and agreement with Bayer AG; the University of Utah Research Foundation; Ohio State Innovation Foundation; Roche &amp; Genentech; and Takeda Pharmaceutical Company Limited. Recursion Pharmaceuticals, Inc. was incorporated in 2013 and is headquartered in Salt Lake City, Utah.</t>
  </si>
  <si>
    <t>fullTimeEmployees</t>
  </si>
  <si>
    <t>companyOfficers</t>
  </si>
  <si>
    <t>[{'maxAge': 1, 'name': 'Dr. Christopher C. Gibson Ph.D.', 'age': 41, 'title': 'Co-Founder, CEO &amp; Director', 'yearBorn': 1983, 'fiscalYear': 2023, 'totalPay': 806716, 'exercisedValue': 2177540, 'unexercisedValue': 222044}, {'maxAge': 1, 'name': 'Dr. Dean Y. Li M.D., Ph.D.', 'age': 60, 'title': 'Co-Founder &amp; Independent Director', 'yearBorn': 1964, 'fiscalYear': 2023, 'totalPay': 47505, 'exercisedValue': 0, 'unexercisedValue': 0}, {'maxAge': 1, 'name': 'Dr. Blake C. Borgeson Ph.D.', 'age': 42, 'title': 'Co-Founder &amp; Director', 'yearBorn': 1982, 'fiscalYear': 2023, 'totalPay': 40000, 'exercisedValue': 0, 'unexercisedValue': 0}, {'maxAge': 1, 'name': 'Dr. David J. Mauro M.D., Ph.D.', 'age': 59, 'title': 'Chief Medical Officer', 'yearBorn': 1965, 'fiscalYear': 2023, 'totalPay': 674737, 'exercisedValue': 0, 'unexercisedValue': 0}, {'maxAge': 1, 'name': 'Mr. Ben R. Taylor', 'age': 47, 'title': 'CFO &amp; President of Recursion UK', 'yearBorn': 1977, 'fiscalYear': 2023, 'exercisedValue': 0, 'unexercisedValue': 0}, {'maxAge': 1, 'name': 'Ms. Kristen  Rushton M.B.A.', 'title': 'Chief Operating Officer', 'fiscalYear': 2023, 'exercisedValue': 0, 'unexercisedValue': 0}, {'maxAge': 1, 'name': 'Kevin  Leggat', 'title': 'Vice President of Finance &amp; Accounting', 'fiscalYear': 2023, 'exercisedValue': 0, 'unexercisedValue': 0}, {'maxAge': 1, 'name': 'Mr. Benjamin  Mabey M.S.', 'age': 41, 'title': 'Chief Technology Officer', 'yearBorn': 1983, 'fiscalYear': 2023, 'exercisedValue': 0, 'unexercisedValue': 0}, {'maxAge': 1, 'name': 'Dr. David  Hallett Ph.D.', 'age': 55, 'title': 'Chief Scientific Officer', 'yearBorn': 1969, 'fiscalYear': 2023, 'exercisedValue': 0, 'unexercisedValue': 0}, {'maxAge': 1, 'name': 'Mr. Jared  Allenbach', 'title': 'Senior Director of Investor Relations',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</si>
  <si>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</si>
  <si>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</si>
  <si>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</si>
  <si>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</si>
  <si>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</si>
  <si>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</si>
  <si>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</si>
  <si>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</si>
  <si>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</si>
  <si>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</si>
  <si>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</si>
  <si>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</si>
  <si>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</si>
  <si>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</si>
  <si>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</si>
  <si>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</si>
  <si>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</si>
  <si>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</si>
  <si>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</si>
  <si>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</si>
  <si>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</si>
  <si>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</si>
  <si>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</si>
  <si>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</si>
  <si>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</si>
  <si>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</si>
  <si>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</si>
  <si>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</si>
  <si>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</si>
  <si>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</si>
  <si>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</si>
  <si>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</si>
  <si>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</si>
  <si>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</si>
  <si>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</si>
  <si>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</si>
  <si>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</si>
  <si>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</si>
  <si>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</si>
  <si>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</si>
  <si>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</si>
  <si>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</si>
  <si>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</si>
  <si>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</si>
  <si>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</si>
  <si>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</si>
  <si>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</si>
  <si>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</si>
  <si>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</si>
  <si>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</si>
  <si>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</si>
  <si>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</si>
  <si>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</si>
  <si>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</si>
  <si>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</si>
  <si>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</si>
  <si>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</si>
  <si>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</si>
  <si>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</si>
  <si>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</si>
  <si>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</si>
  <si>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</si>
  <si>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</si>
  <si>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</si>
  <si>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</si>
  <si>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</si>
  <si>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</si>
  <si>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</si>
  <si>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Recursion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</si>
  <si>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</si>
  <si>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</si>
  <si>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</si>
  <si>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</si>
  <si>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</si>
  <si>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</si>
  <si>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</si>
  <si>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b61b6c65-adf4-3158-aa09-6b9439d85de8</t>
  </si>
  <si>
    <t>messageBoardId</t>
  </si>
  <si>
    <t>finmb_261401243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</si>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</sst>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curs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6.665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-47.43538330051204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2.633466112E9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1.833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-4.115101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-61.0</v>
      </c>
      <c r="C2" s="1">
        <v>-87.0</v>
      </c>
      <c r="D2" s="1">
        <v>-186.0</v>
      </c>
      <c r="E2" s="1">
        <v>-239.0</v>
      </c>
      <c r="F2" s="1">
        <v>-328.0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4.0</v>
      </c>
      <c r="D3" s="1">
        <v>8.0</v>
      </c>
      <c r="E3" s="1">
        <v>11.0</v>
      </c>
      <c r="F3" s="1">
        <v>15.0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-49.0</v>
      </c>
      <c r="D4" s="1">
        <v>30.0</v>
      </c>
      <c r="E4" s="1">
        <v>37.0</v>
      </c>
      <c r="F4" s="1">
        <v>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3.0</v>
      </c>
      <c r="D5" s="1">
        <v>8.0</v>
      </c>
      <c r="E5" s="1">
        <v>11.0</v>
      </c>
      <c r="F5" s="1">
        <v>24.0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87.0</v>
      </c>
      <c r="D6" s="1">
        <v>0.0</v>
      </c>
      <c r="E6" s="1">
        <v>2.0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1.0</v>
      </c>
      <c r="C7" s="1">
        <v>4.0</v>
      </c>
      <c r="D7" s="1">
        <v>14.0</v>
      </c>
      <c r="E7" s="1">
        <v>27.0</v>
      </c>
      <c r="F7" s="1">
        <v>53.0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-49.0</v>
      </c>
      <c r="C8" s="1">
        <v>1.0</v>
      </c>
      <c r="D8" s="1">
        <v>4.0</v>
      </c>
      <c r="E8" s="1">
        <v>8.0</v>
      </c>
      <c r="F8" s="1">
        <v>11.0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-2.0</v>
      </c>
      <c r="C9" s="1">
        <v>0.0</v>
      </c>
      <c r="D9" s="1">
        <v>11.0</v>
      </c>
      <c r="E9" s="1">
        <v>0.0</v>
      </c>
      <c r="F9" s="1">
        <v>-7.0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-34.0</v>
      </c>
      <c r="C10" s="1">
        <v>-18.0</v>
      </c>
      <c r="D10" s="1">
        <v>1.0</v>
      </c>
      <c r="E10" s="1">
        <v>1.0</v>
      </c>
      <c r="F10" s="1">
        <v>-98.0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26.0</v>
      </c>
      <c r="D11" s="1">
        <v>-10.0</v>
      </c>
      <c r="E11" s="1">
        <v>110.0</v>
      </c>
      <c r="F11" s="1">
        <v>-41.0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77.0</v>
      </c>
      <c r="C12" s="1">
        <v>4.0</v>
      </c>
      <c r="D12" s="1">
        <v>7.0</v>
      </c>
      <c r="E12" s="1">
        <v>-7.0</v>
      </c>
      <c r="F12" s="1">
        <v>-43.0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-57.0</v>
      </c>
      <c r="C13" s="1">
        <v>-45.0</v>
      </c>
      <c r="D13" s="1">
        <v>-159.0</v>
      </c>
      <c r="E13" s="1">
        <v>-83.0</v>
      </c>
      <c r="F13" s="1">
        <v>-288.0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-3.0</v>
      </c>
      <c r="C14" s="1">
        <v>-5.0</v>
      </c>
      <c r="D14" s="1">
        <v>-39.0</v>
      </c>
      <c r="E14" s="1">
        <v>-37.0</v>
      </c>
      <c r="F14" s="1">
        <v>-11.0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-2.0</v>
      </c>
      <c r="D15" s="1">
        <v>0.0</v>
      </c>
      <c r="E15" s="1">
        <v>0.0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-90.0</v>
      </c>
      <c r="D16" s="1">
        <v>0.0</v>
      </c>
      <c r="E16" s="1">
        <v>-30.0</v>
      </c>
      <c r="F16" s="1">
        <v>-59.0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-232.0</v>
      </c>
      <c r="E17" s="1">
        <v>231.0</v>
      </c>
      <c r="F17" s="1">
        <v>48.0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59.0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-3.0</v>
      </c>
      <c r="C19" s="1">
        <v>-8.0</v>
      </c>
      <c r="D19" s="1">
        <v>-272.0</v>
      </c>
      <c r="E19" s="1">
        <v>193.0</v>
      </c>
      <c r="F19" s="1">
        <v>-10.0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11.0</v>
      </c>
      <c r="C20" s="1">
        <v>6.0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11.0</v>
      </c>
      <c r="C21" s="1">
        <v>6.0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-11.0</v>
      </c>
      <c r="C22" s="1">
        <v>-7.0</v>
      </c>
      <c r="D22" s="1">
        <v>-12.0</v>
      </c>
      <c r="E22" s="1">
        <v>-9.0</v>
      </c>
      <c r="F22" s="1">
        <v>-76.0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-11.0</v>
      </c>
      <c r="C23" s="1">
        <v>-7.0</v>
      </c>
      <c r="D23" s="1">
        <v>-12.0</v>
      </c>
      <c r="E23" s="1">
        <v>-9.0</v>
      </c>
      <c r="F23" s="1">
        <v>-76.0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6.0</v>
      </c>
      <c r="C24" s="1">
        <v>68.0</v>
      </c>
      <c r="D24" s="1">
        <v>471.0</v>
      </c>
      <c r="E24" s="1">
        <v>154.0</v>
      </c>
      <c r="F24" s="1">
        <v>141.0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120.0</v>
      </c>
      <c r="C25" s="1">
        <v>239.0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-27.0</v>
      </c>
      <c r="C26" s="1">
        <v>0.0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120.0</v>
      </c>
      <c r="C27" s="1">
        <v>246.0</v>
      </c>
      <c r="D27" s="1">
        <v>459.0</v>
      </c>
      <c r="E27" s="1">
        <v>154.0</v>
      </c>
      <c r="F27" s="1">
        <v>140.0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-30.0</v>
      </c>
      <c r="F28" s="1">
        <v>18.0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59.0</v>
      </c>
      <c r="C29" s="1">
        <v>192.0</v>
      </c>
      <c r="D29" s="1">
        <v>28.0</v>
      </c>
      <c r="E29" s="1">
        <v>264.0</v>
      </c>
      <c r="F29" s="1">
        <v>-158.0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48.0</v>
      </c>
      <c r="C31" s="1">
        <v>98.0</v>
      </c>
      <c r="D31" s="1">
        <v>68.0</v>
      </c>
      <c r="E31" s="1">
        <v>5.0</v>
      </c>
      <c r="F31" s="1">
        <v>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-37.0</v>
      </c>
      <c r="D32" s="1">
        <v>-122.0</v>
      </c>
      <c r="E32" s="1">
        <v>-105.0</v>
      </c>
      <c r="F32" s="1">
        <v>-187.0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-36.0</v>
      </c>
      <c r="D33" s="1">
        <v>-120.0</v>
      </c>
      <c r="E33" s="1">
        <v>-105.0</v>
      </c>
      <c r="F33" s="1">
        <v>-187.0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-14.0</v>
      </c>
      <c r="D34" s="1">
        <v>-10.0</v>
      </c>
      <c r="E34" s="1">
        <v>-45.0</v>
      </c>
      <c r="F34" s="1">
        <v>33.0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70.0</v>
      </c>
      <c r="C35" s="1">
        <v>6.0</v>
      </c>
      <c r="D35" s="1">
        <v>-12.0</v>
      </c>
      <c r="E35" s="1">
        <v>-9.0</v>
      </c>
      <c r="F35" s="1">
        <v>-76.0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69.0</v>
      </c>
      <c r="C3" s="1">
        <v>262.0</v>
      </c>
      <c r="D3" s="1">
        <v>285.0</v>
      </c>
      <c r="E3" s="1">
        <v>550.0</v>
      </c>
      <c r="F3" s="1">
        <v>392.0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0.0</v>
      </c>
      <c r="C4" s="1">
        <v>0.0</v>
      </c>
      <c r="D4" s="1">
        <v>231.0</v>
      </c>
      <c r="E4" s="1">
        <v>0.0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69.0</v>
      </c>
      <c r="C5" s="1">
        <v>262.0</v>
      </c>
      <c r="D5" s="1">
        <v>517.0</v>
      </c>
      <c r="E5" s="1">
        <v>550.0</v>
      </c>
      <c r="F5" s="1">
        <v>392.0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15.0</v>
      </c>
      <c r="C6" s="1">
        <v>15.0</v>
      </c>
      <c r="D6" s="1">
        <v>3.0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0.0</v>
      </c>
      <c r="C7" s="1">
        <v>0.0</v>
      </c>
      <c r="D7" s="1">
        <v>9.0</v>
      </c>
      <c r="E7" s="1">
        <v>2.0</v>
      </c>
      <c r="F7" s="1">
        <v>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15.0</v>
      </c>
      <c r="C8" s="1">
        <v>15.0</v>
      </c>
      <c r="D8" s="1">
        <v>9.0</v>
      </c>
      <c r="E8" s="1">
        <v>2.0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5.0</v>
      </c>
      <c r="C9" s="1">
        <v>5.0</v>
      </c>
      <c r="D9" s="1">
        <v>1.0</v>
      </c>
      <c r="E9" s="1">
        <v>1.0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1.0</v>
      </c>
      <c r="C10" s="1">
        <v>2.0</v>
      </c>
      <c r="D10" s="1">
        <v>7.0</v>
      </c>
      <c r="E10" s="1">
        <v>15.0</v>
      </c>
      <c r="F10" s="1">
        <v>40.0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76.0</v>
      </c>
      <c r="C11" s="1">
        <v>269.0</v>
      </c>
      <c r="D11" s="1">
        <v>535.0</v>
      </c>
      <c r="E11" s="1">
        <v>570.0</v>
      </c>
      <c r="F11" s="1">
        <v>438.0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30.0</v>
      </c>
      <c r="C12" s="1">
        <v>35.0</v>
      </c>
      <c r="D12" s="1">
        <v>83.0</v>
      </c>
      <c r="E12" s="1">
        <v>152.0</v>
      </c>
      <c r="F12" s="1">
        <v>165.0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-5.0</v>
      </c>
      <c r="C13" s="1">
        <v>-9.0</v>
      </c>
      <c r="D13" s="1">
        <v>-18.0</v>
      </c>
      <c r="E13" s="1">
        <v>-30.0</v>
      </c>
      <c r="F13" s="1">
        <v>-44.0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24.0</v>
      </c>
      <c r="C14" s="1">
        <v>25.0</v>
      </c>
      <c r="D14" s="1">
        <v>64.0</v>
      </c>
      <c r="E14" s="1">
        <v>121.0</v>
      </c>
      <c r="F14" s="1">
        <v>120.0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0.0</v>
      </c>
      <c r="C15" s="1">
        <v>0.0</v>
      </c>
      <c r="D15" s="1">
        <v>80.0</v>
      </c>
      <c r="E15" s="1">
        <v>80.0</v>
      </c>
      <c r="F15" s="1">
        <v>52.0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2.0</v>
      </c>
      <c r="D16" s="1">
        <v>1.0</v>
      </c>
      <c r="E16" s="1">
        <v>1.0</v>
      </c>
      <c r="F16" s="1">
        <v>36.0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59.0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6.0</v>
      </c>
      <c r="C18" s="1">
        <v>65.0</v>
      </c>
      <c r="D18" s="1">
        <v>8.0</v>
      </c>
      <c r="E18" s="1">
        <v>7.0</v>
      </c>
      <c r="F18" s="1">
        <v>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101.0</v>
      </c>
      <c r="C19" s="1">
        <v>299.0</v>
      </c>
      <c r="D19" s="1">
        <v>610.0</v>
      </c>
      <c r="E19" s="1">
        <v>701.0</v>
      </c>
      <c r="F19" s="1">
        <v>654.0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1.0</v>
      </c>
      <c r="C21" s="1">
        <v>1.0</v>
      </c>
      <c r="D21" s="1">
        <v>2.0</v>
      </c>
      <c r="E21" s="1">
        <v>4.0</v>
      </c>
      <c r="F21" s="1">
        <v>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4.0</v>
      </c>
      <c r="C22" s="1">
        <v>10.0</v>
      </c>
      <c r="D22" s="1">
        <v>27.0</v>
      </c>
      <c r="E22" s="1">
        <v>32.0</v>
      </c>
      <c r="F22" s="1">
        <v>41.0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7.0</v>
      </c>
      <c r="C23" s="1">
        <v>1.0</v>
      </c>
      <c r="D23" s="1">
        <v>9.0</v>
      </c>
      <c r="E23" s="1">
        <v>9.0</v>
      </c>
      <c r="F23" s="1">
        <v>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0.0</v>
      </c>
      <c r="E24" s="1">
        <v>5.0</v>
      </c>
      <c r="F24" s="1">
        <v>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10.0</v>
      </c>
      <c r="D25" s="1">
        <v>10.0</v>
      </c>
      <c r="E25" s="1">
        <v>56.0</v>
      </c>
      <c r="F25" s="1">
        <v>36.0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46.0</v>
      </c>
      <c r="C26" s="1">
        <v>46.0</v>
      </c>
      <c r="D26" s="1">
        <v>6.0</v>
      </c>
      <c r="E26" s="1">
        <v>59.0</v>
      </c>
      <c r="F26" s="1">
        <v>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6.0</v>
      </c>
      <c r="C27" s="1">
        <v>23.0</v>
      </c>
      <c r="D27" s="1">
        <v>46.0</v>
      </c>
      <c r="E27" s="1">
        <v>100.0</v>
      </c>
      <c r="F27" s="1">
        <v>93.0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12.0</v>
      </c>
      <c r="C28" s="1">
        <v>11.0</v>
      </c>
      <c r="D28" s="1">
        <v>63.0</v>
      </c>
      <c r="E28" s="1">
        <v>53.0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0.0</v>
      </c>
      <c r="D29" s="1">
        <v>0.0</v>
      </c>
      <c r="E29" s="1">
        <v>44.0</v>
      </c>
      <c r="F29" s="1">
        <v>43.0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0.0</v>
      </c>
      <c r="C30" s="1">
        <v>16.0</v>
      </c>
      <c r="D30" s="1">
        <v>6.0</v>
      </c>
      <c r="E30" s="1">
        <v>70.0</v>
      </c>
      <c r="F30" s="1">
        <v>51.0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0.0</v>
      </c>
      <c r="C31" s="1">
        <v>0.0</v>
      </c>
      <c r="D31" s="1">
        <v>0.0</v>
      </c>
      <c r="E31" s="1">
        <v>0.0</v>
      </c>
      <c r="F31" s="1">
        <v>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5.0</v>
      </c>
      <c r="C32" s="1">
        <v>5.0</v>
      </c>
      <c r="D32" s="1">
        <v>13.0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24.0</v>
      </c>
      <c r="C33" s="1">
        <v>56.0</v>
      </c>
      <c r="D33" s="1">
        <v>67.0</v>
      </c>
      <c r="E33" s="1">
        <v>215.0</v>
      </c>
      <c r="F33" s="1">
        <v>190.0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201.0</v>
      </c>
      <c r="C34" s="1">
        <v>448.0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201.0</v>
      </c>
      <c r="C35" s="1">
        <v>448.0</v>
      </c>
      <c r="D35" s="1">
        <v>0.0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2.0</v>
      </c>
      <c r="C37" s="1">
        <v>7.0</v>
      </c>
      <c r="D37" s="1">
        <v>943.0</v>
      </c>
      <c r="E37" s="1">
        <v>1130.0</v>
      </c>
      <c r="F37" s="1">
        <v>1430.0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-127.0</v>
      </c>
      <c r="C38" s="1">
        <v>-214.0</v>
      </c>
      <c r="D38" s="1">
        <v>-400.0</v>
      </c>
      <c r="E38" s="1">
        <v>-640.0</v>
      </c>
      <c r="F38" s="1">
        <v>-968.0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0.0</v>
      </c>
      <c r="C39" s="1">
        <v>0.0</v>
      </c>
      <c r="D39" s="1">
        <v>-12.0</v>
      </c>
      <c r="E39" s="1">
        <v>0.0</v>
      </c>
      <c r="F39" s="1">
        <v>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-124.0</v>
      </c>
      <c r="C40" s="1">
        <v>-206.0</v>
      </c>
      <c r="D40" s="1">
        <v>543.0</v>
      </c>
      <c r="E40" s="1">
        <v>486.0</v>
      </c>
      <c r="F40" s="1">
        <v>463.0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76.0</v>
      </c>
      <c r="C41" s="1">
        <v>242.0</v>
      </c>
      <c r="D41" s="1">
        <v>543.0</v>
      </c>
      <c r="E41" s="1">
        <v>486.0</v>
      </c>
      <c r="F41" s="1">
        <v>463.0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101.0</v>
      </c>
      <c r="C42" s="1">
        <v>299.0</v>
      </c>
      <c r="D42" s="1">
        <v>610.0</v>
      </c>
      <c r="E42" s="1">
        <v>701.0</v>
      </c>
      <c r="F42" s="1">
        <v>654.0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21.0</v>
      </c>
      <c r="C44" s="1">
        <v>22.0</v>
      </c>
      <c r="D44" s="1">
        <v>171.0</v>
      </c>
      <c r="E44" s="1">
        <v>191.0</v>
      </c>
      <c r="F44" s="1">
        <v>235.0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21.0</v>
      </c>
      <c r="C45" s="1">
        <v>22.0</v>
      </c>
      <c r="D45" s="1">
        <v>170.0</v>
      </c>
      <c r="E45" s="1">
        <v>191.0</v>
      </c>
      <c r="F45" s="1">
        <v>234.0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 t="s">
        <v>104</v>
      </c>
      <c r="C46" s="1" t="s">
        <v>105</v>
      </c>
      <c r="D46" s="1" t="s">
        <v>106</v>
      </c>
      <c r="E46" s="1" t="s">
        <v>107</v>
      </c>
      <c r="F46" s="1" t="s">
        <v>108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-124.0</v>
      </c>
      <c r="C47" s="1">
        <v>-209.0</v>
      </c>
      <c r="D47" s="1">
        <v>541.0</v>
      </c>
      <c r="E47" s="1">
        <v>484.0</v>
      </c>
      <c r="F47" s="1">
        <v>375.0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 t="s">
        <v>104</v>
      </c>
      <c r="C48" s="1" t="s">
        <v>111</v>
      </c>
      <c r="D48" s="1" t="s">
        <v>112</v>
      </c>
      <c r="E48" s="1" t="s">
        <v>113</v>
      </c>
      <c r="F48" s="1" t="s">
        <v>114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12.0</v>
      </c>
      <c r="C49" s="1">
        <v>12.0</v>
      </c>
      <c r="D49" s="1">
        <v>72.0</v>
      </c>
      <c r="E49" s="1">
        <v>51.0</v>
      </c>
      <c r="F49" s="1">
        <v>50.0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-57.0</v>
      </c>
      <c r="C50" s="1">
        <v>-250.0</v>
      </c>
      <c r="D50" s="1">
        <v>-516.0</v>
      </c>
      <c r="E50" s="1">
        <v>-499.0</v>
      </c>
      <c r="F50" s="1">
        <v>-341.0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0.0</v>
      </c>
      <c r="C51" s="1">
        <v>29.0</v>
      </c>
      <c r="D51" s="1">
        <v>51.0</v>
      </c>
      <c r="E51" s="1">
        <v>70.0</v>
      </c>
      <c r="F51" s="1">
        <v>83.0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17.0</v>
      </c>
      <c r="C53" s="1">
        <v>20.0</v>
      </c>
      <c r="D53" s="1">
        <v>53.0</v>
      </c>
      <c r="E53" s="1">
        <v>67.0</v>
      </c>
      <c r="F53" s="1">
        <v>82.0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200.0</v>
      </c>
      <c r="C54" s="1">
        <v>331.0</v>
      </c>
      <c r="D54" s="1">
        <v>400.0</v>
      </c>
      <c r="E54" s="1">
        <v>500.0</v>
      </c>
      <c r="F54" s="1">
        <v>500.0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2.0</v>
      </c>
      <c r="C2" s="1">
        <v>3.0</v>
      </c>
      <c r="D2" s="1">
        <v>10.0</v>
      </c>
      <c r="E2" s="1">
        <v>39.0</v>
      </c>
      <c r="F2" s="1">
        <v>44.0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2.0</v>
      </c>
      <c r="C3" s="1">
        <v>3.0</v>
      </c>
      <c r="D3" s="1">
        <v>10.0</v>
      </c>
      <c r="E3" s="1">
        <v>39.0</v>
      </c>
      <c r="F3" s="1">
        <v>44.0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45.0</v>
      </c>
      <c r="C4" s="1">
        <v>63.0</v>
      </c>
      <c r="D4" s="1">
        <v>135.0</v>
      </c>
      <c r="E4" s="1">
        <v>204.0</v>
      </c>
      <c r="F4" s="1">
        <v>284.0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-43.0</v>
      </c>
      <c r="C5" s="1">
        <v>-59.0</v>
      </c>
      <c r="D5" s="1">
        <v>-125.0</v>
      </c>
      <c r="E5" s="1">
        <v>-164.0</v>
      </c>
      <c r="F5" s="1">
        <v>-239.0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18.0</v>
      </c>
      <c r="C6" s="1">
        <v>24.0</v>
      </c>
      <c r="D6" s="1">
        <v>57.0</v>
      </c>
      <c r="E6" s="1">
        <v>81.0</v>
      </c>
      <c r="F6" s="1">
        <v>111.0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18.0</v>
      </c>
      <c r="C7" s="1">
        <v>24.0</v>
      </c>
      <c r="D7" s="1">
        <v>57.0</v>
      </c>
      <c r="E7" s="1">
        <v>81.0</v>
      </c>
      <c r="F7" s="1">
        <v>111.0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-62.0</v>
      </c>
      <c r="C8" s="1">
        <v>-83.0</v>
      </c>
      <c r="D8" s="1">
        <v>-183.0</v>
      </c>
      <c r="E8" s="1">
        <v>-246.0</v>
      </c>
      <c r="F8" s="1">
        <v>-350.0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-63.0</v>
      </c>
      <c r="C9" s="1">
        <v>-1.0</v>
      </c>
      <c r="D9" s="1">
        <v>-2.0</v>
      </c>
      <c r="E9" s="1">
        <v>-5.0</v>
      </c>
      <c r="F9" s="1">
        <v>-9.0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1.0</v>
      </c>
      <c r="C10" s="1">
        <v>33.0</v>
      </c>
      <c r="D10" s="1">
        <v>7.0</v>
      </c>
      <c r="E10" s="1">
        <v>6.0</v>
      </c>
      <c r="F10" s="1">
        <v>19.0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1.0</v>
      </c>
      <c r="C11" s="1">
        <v>-1.0</v>
      </c>
      <c r="D11" s="1">
        <v>-2.0</v>
      </c>
      <c r="E11" s="1">
        <v>6.0</v>
      </c>
      <c r="F11" s="1">
        <v>19.0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1.0</v>
      </c>
      <c r="C12" s="1">
        <v>-48.0</v>
      </c>
      <c r="D12" s="1">
        <v>0.0</v>
      </c>
      <c r="E12" s="1">
        <v>5.0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-61.0</v>
      </c>
      <c r="C13" s="1">
        <v>-85.0</v>
      </c>
      <c r="D13" s="1">
        <v>-186.0</v>
      </c>
      <c r="E13" s="1">
        <v>-239.0</v>
      </c>
      <c r="F13" s="1">
        <v>-332.0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0.0</v>
      </c>
      <c r="C14" s="1">
        <v>-64.0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-55.0</v>
      </c>
      <c r="C15" s="1">
        <v>-88.0</v>
      </c>
      <c r="D15" s="1">
        <v>-82.0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-61.0</v>
      </c>
      <c r="C16" s="1">
        <v>-87.0</v>
      </c>
      <c r="D16" s="1">
        <v>-186.0</v>
      </c>
      <c r="E16" s="1">
        <v>-239.0</v>
      </c>
      <c r="F16" s="1">
        <v>-332.0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>
        <v>0.0</v>
      </c>
      <c r="D17" s="1">
        <v>0.0</v>
      </c>
      <c r="E17" s="1">
        <v>0.0</v>
      </c>
      <c r="F17" s="1">
        <v>-4.0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-61.0</v>
      </c>
      <c r="C18" s="1">
        <v>-87.0</v>
      </c>
      <c r="D18" s="1">
        <v>-186.0</v>
      </c>
      <c r="E18" s="1">
        <v>-239.0</v>
      </c>
      <c r="F18" s="1">
        <v>-328.0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-61.0</v>
      </c>
      <c r="C19" s="1">
        <v>-87.0</v>
      </c>
      <c r="D19" s="1">
        <v>-186.0</v>
      </c>
      <c r="E19" s="1">
        <v>-239.0</v>
      </c>
      <c r="F19" s="1">
        <v>-328.0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-61.0</v>
      </c>
      <c r="C20" s="1">
        <v>-87.0</v>
      </c>
      <c r="D20" s="1">
        <v>-186.0</v>
      </c>
      <c r="E20" s="1">
        <v>-239.0</v>
      </c>
      <c r="F20" s="1">
        <v>-328.0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-61.0</v>
      </c>
      <c r="C21" s="1">
        <v>-87.0</v>
      </c>
      <c r="D21" s="1">
        <v>-186.0</v>
      </c>
      <c r="E21" s="1">
        <v>-239.0</v>
      </c>
      <c r="F21" s="1">
        <v>-328.0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-61.0</v>
      </c>
      <c r="C22" s="1">
        <v>-87.0</v>
      </c>
      <c r="D22" s="1">
        <v>-186.0</v>
      </c>
      <c r="E22" s="1">
        <v>-239.0</v>
      </c>
      <c r="F22" s="1">
        <v>-328.0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 t="s">
        <v>144</v>
      </c>
      <c r="C24" s="1" t="s">
        <v>145</v>
      </c>
      <c r="D24" s="1" t="s">
        <v>146</v>
      </c>
      <c r="E24" s="1" t="s">
        <v>147</v>
      </c>
      <c r="F24" s="1" t="s">
        <v>148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</v>
      </c>
      <c r="B25" s="1" t="s">
        <v>144</v>
      </c>
      <c r="C25" s="1" t="s">
        <v>145</v>
      </c>
      <c r="D25" s="1" t="s">
        <v>146</v>
      </c>
      <c r="E25" s="1" t="s">
        <v>147</v>
      </c>
      <c r="F25" s="1" t="s">
        <v>148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</v>
      </c>
      <c r="B26" s="1">
        <v>21.0</v>
      </c>
      <c r="C26" s="1">
        <v>21.0</v>
      </c>
      <c r="D26" s="1">
        <v>125.0</v>
      </c>
      <c r="E26" s="1">
        <v>176.0</v>
      </c>
      <c r="F26" s="1">
        <v>208.0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151</v>
      </c>
      <c r="B27" s="1" t="s">
        <v>144</v>
      </c>
      <c r="C27" s="1" t="s">
        <v>145</v>
      </c>
      <c r="D27" s="1" t="s">
        <v>146</v>
      </c>
      <c r="E27" s="1" t="s">
        <v>147</v>
      </c>
      <c r="F27" s="1" t="s">
        <v>148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152</v>
      </c>
      <c r="B28" s="1" t="s">
        <v>144</v>
      </c>
      <c r="C28" s="1" t="s">
        <v>145</v>
      </c>
      <c r="D28" s="1" t="s">
        <v>146</v>
      </c>
      <c r="E28" s="1" t="s">
        <v>147</v>
      </c>
      <c r="F28" s="1" t="s">
        <v>148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153</v>
      </c>
      <c r="B29" s="1">
        <v>21.0</v>
      </c>
      <c r="C29" s="1">
        <v>21.0</v>
      </c>
      <c r="D29" s="1">
        <v>125.0</v>
      </c>
      <c r="E29" s="1">
        <v>176.0</v>
      </c>
      <c r="F29" s="1">
        <v>208.0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154</v>
      </c>
      <c r="B30" s="1" t="s">
        <v>155</v>
      </c>
      <c r="C30" s="1" t="s">
        <v>156</v>
      </c>
      <c r="D30" s="1" t="s">
        <v>157</v>
      </c>
      <c r="E30" s="1" t="s">
        <v>158</v>
      </c>
      <c r="F30" s="1">
        <v>-1.0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 t="s">
        <v>155</v>
      </c>
      <c r="C31" s="1" t="s">
        <v>156</v>
      </c>
      <c r="D31" s="1" t="s">
        <v>157</v>
      </c>
      <c r="E31" s="1" t="s">
        <v>158</v>
      </c>
      <c r="F31" s="1">
        <v>-1.0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160</v>
      </c>
      <c r="B33" s="1">
        <v>-58.0</v>
      </c>
      <c r="C33" s="1">
        <v>-80.0</v>
      </c>
      <c r="D33" s="1">
        <v>-174.0</v>
      </c>
      <c r="E33" s="1">
        <v>-234.0</v>
      </c>
      <c r="F33" s="1">
        <v>-326.0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161</v>
      </c>
      <c r="B34" s="1">
        <v>-62.0</v>
      </c>
      <c r="C34" s="1">
        <v>-84.0</v>
      </c>
      <c r="D34" s="1">
        <v>-182.0</v>
      </c>
      <c r="E34" s="1">
        <v>-245.0</v>
      </c>
      <c r="F34" s="1">
        <v>-342.0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-62.0</v>
      </c>
      <c r="C35" s="1">
        <v>-83.0</v>
      </c>
      <c r="D35" s="1">
        <v>-183.0</v>
      </c>
      <c r="E35" s="1">
        <v>-246.0</v>
      </c>
      <c r="F35" s="1">
        <v>-350.0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>
        <v>0.0</v>
      </c>
      <c r="C36" s="1">
        <v>-76.0</v>
      </c>
      <c r="D36" s="1">
        <v>-168.0</v>
      </c>
      <c r="E36" s="1">
        <v>-225.0</v>
      </c>
      <c r="F36" s="1">
        <v>-315.0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2.0</v>
      </c>
      <c r="C37" s="1">
        <v>3.0</v>
      </c>
      <c r="D37" s="1">
        <v>10.0</v>
      </c>
      <c r="E37" s="1">
        <v>39.0</v>
      </c>
      <c r="F37" s="1">
        <v>44.0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0.0</v>
      </c>
      <c r="C38" s="1">
        <v>0.0</v>
      </c>
      <c r="D38" s="1">
        <v>0.0</v>
      </c>
      <c r="E38" s="1">
        <v>0.0</v>
      </c>
      <c r="F38" s="1" t="s">
        <v>166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0.0</v>
      </c>
      <c r="C39" s="1">
        <v>0.0</v>
      </c>
      <c r="D39" s="1">
        <v>0.0</v>
      </c>
      <c r="E39" s="1">
        <v>0.0</v>
      </c>
      <c r="F39" s="1">
        <v>-4.0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-38.0</v>
      </c>
      <c r="C40" s="1">
        <v>-53.0</v>
      </c>
      <c r="D40" s="1">
        <v>-116.0</v>
      </c>
      <c r="E40" s="1">
        <v>-150.0</v>
      </c>
      <c r="F40" s="1">
        <v>-208.0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1.0</v>
      </c>
      <c r="C41" s="1">
        <v>1.0</v>
      </c>
      <c r="D41" s="1">
        <v>2.0</v>
      </c>
      <c r="E41" s="1">
        <v>5.0</v>
      </c>
      <c r="F41" s="1">
        <v>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18.0</v>
      </c>
      <c r="C43" s="1">
        <v>20.0</v>
      </c>
      <c r="D43" s="1">
        <v>51.0</v>
      </c>
      <c r="E43" s="1">
        <v>72.0</v>
      </c>
      <c r="F43" s="1">
        <v>100.0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45.0</v>
      </c>
      <c r="C44" s="1">
        <v>63.0</v>
      </c>
      <c r="D44" s="1">
        <v>135.0</v>
      </c>
      <c r="E44" s="1">
        <v>156.0</v>
      </c>
      <c r="F44" s="1">
        <v>241.0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0.0</v>
      </c>
      <c r="C45" s="1">
        <v>3.0</v>
      </c>
      <c r="D45" s="1">
        <v>6.0</v>
      </c>
      <c r="E45" s="1">
        <v>8.0</v>
      </c>
      <c r="F45" s="1">
        <v>10.0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1">
        <v>0.0</v>
      </c>
      <c r="C46" s="1">
        <v>3.0</v>
      </c>
      <c r="D46" s="1">
        <v>22.0</v>
      </c>
      <c r="E46" s="1">
        <v>15.0</v>
      </c>
      <c r="F46" s="1">
        <v>15.0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175</v>
      </c>
      <c r="B47" s="1">
        <v>0.0</v>
      </c>
      <c r="C47" s="1">
        <v>47.0</v>
      </c>
      <c r="D47" s="1">
        <v>-16.0</v>
      </c>
      <c r="E47" s="1">
        <v>8.0</v>
      </c>
      <c r="F47" s="1">
        <v>10.0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176</v>
      </c>
      <c r="B48" s="1">
        <v>94.0</v>
      </c>
      <c r="C48" s="1">
        <v>1.0</v>
      </c>
      <c r="D48" s="1">
        <v>4.0</v>
      </c>
      <c r="E48" s="1">
        <v>13.0</v>
      </c>
      <c r="F48" s="1">
        <v>28.0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177</v>
      </c>
      <c r="B49" s="1">
        <v>47.0</v>
      </c>
      <c r="C49" s="1">
        <v>2.0</v>
      </c>
      <c r="D49" s="1">
        <v>8.0</v>
      </c>
      <c r="E49" s="1">
        <v>14.0</v>
      </c>
      <c r="F49" s="1">
        <v>24.0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178</v>
      </c>
      <c r="B50" s="1">
        <v>0.0</v>
      </c>
      <c r="C50" s="1">
        <v>45.0</v>
      </c>
      <c r="D50" s="1">
        <v>87.0</v>
      </c>
      <c r="E50" s="1">
        <v>57.0</v>
      </c>
      <c r="F50" s="1">
        <v>1.0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179</v>
      </c>
      <c r="B51" s="1">
        <v>1.0</v>
      </c>
      <c r="C51" s="1">
        <v>4.0</v>
      </c>
      <c r="D51" s="1">
        <v>14.0</v>
      </c>
      <c r="E51" s="1">
        <v>27.0</v>
      </c>
      <c r="F51" s="1">
        <v>53.0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 t="s">
        <v>182</v>
      </c>
      <c r="D3" s="1" t="s">
        <v>183</v>
      </c>
      <c r="E3" s="1" t="s">
        <v>184</v>
      </c>
      <c r="F3" s="1" t="s">
        <v>185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186</v>
      </c>
      <c r="B4" s="1">
        <v>0.0</v>
      </c>
      <c r="C4" s="1" t="s">
        <v>187</v>
      </c>
      <c r="D4" s="1" t="s">
        <v>188</v>
      </c>
      <c r="E4" s="1" t="s">
        <v>189</v>
      </c>
      <c r="F4" s="1" t="s">
        <v>190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191</v>
      </c>
      <c r="B5" s="1">
        <v>0.0</v>
      </c>
      <c r="C5" s="1" t="s">
        <v>192</v>
      </c>
      <c r="D5" s="1" t="s">
        <v>193</v>
      </c>
      <c r="E5" s="1" t="s">
        <v>194</v>
      </c>
      <c r="F5" s="1" t="s">
        <v>195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>
        <v>0.0</v>
      </c>
      <c r="C6" s="1" t="s">
        <v>197</v>
      </c>
      <c r="D6" s="1" t="s">
        <v>198</v>
      </c>
      <c r="E6" s="1" t="s">
        <v>194</v>
      </c>
      <c r="F6" s="1" t="s">
        <v>195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200</v>
      </c>
      <c r="B8" s="1">
        <v>0.0</v>
      </c>
      <c r="C8" s="1">
        <v>0.0</v>
      </c>
      <c r="D8" s="1">
        <v>0.0</v>
      </c>
      <c r="E8" s="1" t="s">
        <v>201</v>
      </c>
      <c r="F8" s="1" t="s">
        <v>202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203</v>
      </c>
      <c r="B9" s="1" t="s">
        <v>204</v>
      </c>
      <c r="C9" s="1" t="s">
        <v>205</v>
      </c>
      <c r="D9" s="1" t="s">
        <v>206</v>
      </c>
      <c r="E9" s="1" t="s">
        <v>207</v>
      </c>
      <c r="F9" s="1" t="s">
        <v>208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209</v>
      </c>
      <c r="B10" s="1">
        <v>0.0</v>
      </c>
      <c r="C10" s="1">
        <v>0.0</v>
      </c>
      <c r="D10" s="1">
        <v>0.0</v>
      </c>
      <c r="E10" s="1" t="s">
        <v>210</v>
      </c>
      <c r="F10" s="1" t="s">
        <v>211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212</v>
      </c>
      <c r="B11" s="1">
        <v>0.0</v>
      </c>
      <c r="C11" s="1">
        <v>0.0</v>
      </c>
      <c r="D11" s="1">
        <v>0.0</v>
      </c>
      <c r="E11" s="1" t="s">
        <v>213</v>
      </c>
      <c r="F11" s="1" t="s">
        <v>214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215</v>
      </c>
      <c r="B12" s="1">
        <v>0.0</v>
      </c>
      <c r="C12" s="1">
        <v>0.0</v>
      </c>
      <c r="D12" s="1">
        <v>0.0</v>
      </c>
      <c r="E12" s="1" t="s">
        <v>216</v>
      </c>
      <c r="F12" s="1" t="s">
        <v>217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218</v>
      </c>
      <c r="B13" s="1">
        <v>0.0</v>
      </c>
      <c r="C13" s="1">
        <v>0.0</v>
      </c>
      <c r="D13" s="1">
        <v>0.0</v>
      </c>
      <c r="E13" s="1" t="s">
        <v>219</v>
      </c>
      <c r="F13" s="1" t="s">
        <v>220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221</v>
      </c>
      <c r="B14" s="1">
        <v>0.0</v>
      </c>
      <c r="C14" s="1">
        <v>0.0</v>
      </c>
      <c r="D14" s="1">
        <v>0.0</v>
      </c>
      <c r="E14" s="1" t="s">
        <v>219</v>
      </c>
      <c r="F14" s="1" t="s">
        <v>220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222</v>
      </c>
      <c r="B15" s="1">
        <v>0.0</v>
      </c>
      <c r="C15" s="1">
        <v>0.0</v>
      </c>
      <c r="D15" s="1">
        <v>0.0</v>
      </c>
      <c r="E15" s="1" t="s">
        <v>219</v>
      </c>
      <c r="F15" s="1" t="s">
        <v>220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223</v>
      </c>
      <c r="B16" s="1">
        <v>0.0</v>
      </c>
      <c r="C16" s="1">
        <v>0.0</v>
      </c>
      <c r="D16" s="1">
        <v>0.0</v>
      </c>
      <c r="E16" s="1" t="s">
        <v>224</v>
      </c>
      <c r="F16" s="1" t="s">
        <v>225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226</v>
      </c>
      <c r="B17" s="1">
        <v>0.0</v>
      </c>
      <c r="C17" s="1" t="s">
        <v>227</v>
      </c>
      <c r="D17" s="1">
        <v>0.0</v>
      </c>
      <c r="E17" s="1" t="s">
        <v>228</v>
      </c>
      <c r="F17" s="1" t="s">
        <v>229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230</v>
      </c>
      <c r="B18" s="1">
        <v>0.0</v>
      </c>
      <c r="C18" s="1" t="s">
        <v>231</v>
      </c>
      <c r="D18" s="1">
        <v>0.0</v>
      </c>
      <c r="E18" s="1" t="s">
        <v>232</v>
      </c>
      <c r="F18" s="1" t="s">
        <v>233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234</v>
      </c>
      <c r="B20" s="1">
        <v>0.0</v>
      </c>
      <c r="C20" s="1" t="s">
        <v>235</v>
      </c>
      <c r="D20" s="1" t="s">
        <v>235</v>
      </c>
      <c r="E20" s="1" t="s">
        <v>236</v>
      </c>
      <c r="F20" s="1" t="s">
        <v>237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238</v>
      </c>
      <c r="B21" s="1">
        <v>0.0</v>
      </c>
      <c r="C21" s="1" t="s">
        <v>239</v>
      </c>
      <c r="D21" s="1" t="s">
        <v>240</v>
      </c>
      <c r="E21" s="1" t="s">
        <v>241</v>
      </c>
      <c r="F21" s="1" t="s">
        <v>242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243</v>
      </c>
      <c r="B22" s="1">
        <v>0.0</v>
      </c>
      <c r="C22" s="1" t="s">
        <v>244</v>
      </c>
      <c r="D22" s="1" t="s">
        <v>245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247</v>
      </c>
      <c r="B24" s="1" t="s">
        <v>248</v>
      </c>
      <c r="C24" s="1" t="s">
        <v>249</v>
      </c>
      <c r="D24" s="1" t="s">
        <v>250</v>
      </c>
      <c r="E24" s="1" t="s">
        <v>251</v>
      </c>
      <c r="F24" s="1" t="s">
        <v>252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253</v>
      </c>
      <c r="B25" s="1" t="s">
        <v>254</v>
      </c>
      <c r="C25" s="1" t="s">
        <v>255</v>
      </c>
      <c r="D25" s="1" t="s">
        <v>256</v>
      </c>
      <c r="E25" s="1" t="s">
        <v>257</v>
      </c>
      <c r="F25" s="1" t="s">
        <v>258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259</v>
      </c>
      <c r="B26" s="1" t="s">
        <v>260</v>
      </c>
      <c r="C26" s="1" t="s">
        <v>261</v>
      </c>
      <c r="D26" s="1" t="s">
        <v>262</v>
      </c>
      <c r="E26" s="1" t="s">
        <v>263</v>
      </c>
      <c r="F26" s="1" t="s">
        <v>264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265</v>
      </c>
      <c r="B27" s="1">
        <v>0.0</v>
      </c>
      <c r="C27" s="1" t="s">
        <v>266</v>
      </c>
      <c r="D27" s="1" t="s">
        <v>267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268</v>
      </c>
      <c r="B28" s="1">
        <v>0.0</v>
      </c>
      <c r="C28" s="1" t="s">
        <v>269</v>
      </c>
      <c r="D28" s="1" t="s">
        <v>270</v>
      </c>
      <c r="E28" s="1" t="s">
        <v>271</v>
      </c>
      <c r="F28" s="1" t="s">
        <v>272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274</v>
      </c>
      <c r="B30" s="1" t="s">
        <v>275</v>
      </c>
      <c r="C30" s="1" t="s">
        <v>276</v>
      </c>
      <c r="D30" s="1" t="s">
        <v>277</v>
      </c>
      <c r="E30" s="1" t="s">
        <v>278</v>
      </c>
      <c r="F30" s="1" t="s">
        <v>279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280</v>
      </c>
      <c r="B31" s="1" t="s">
        <v>281</v>
      </c>
      <c r="C31" s="1" t="s">
        <v>282</v>
      </c>
      <c r="D31" s="1" t="s">
        <v>277</v>
      </c>
      <c r="E31" s="1" t="s">
        <v>283</v>
      </c>
      <c r="F31" s="1" t="s">
        <v>284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285</v>
      </c>
      <c r="B32" s="1" t="s">
        <v>286</v>
      </c>
      <c r="C32" s="1" t="s">
        <v>287</v>
      </c>
      <c r="D32" s="1" t="s">
        <v>288</v>
      </c>
      <c r="E32" s="1" t="s">
        <v>289</v>
      </c>
      <c r="F32" s="1" t="s">
        <v>290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291</v>
      </c>
      <c r="B33" s="1" t="s">
        <v>292</v>
      </c>
      <c r="C33" s="1" t="s">
        <v>293</v>
      </c>
      <c r="D33" s="1" t="s">
        <v>288</v>
      </c>
      <c r="E33" s="1" t="s">
        <v>294</v>
      </c>
      <c r="F33" s="1" t="s">
        <v>295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296</v>
      </c>
      <c r="B34" s="1" t="s">
        <v>297</v>
      </c>
      <c r="C34" s="1" t="s">
        <v>298</v>
      </c>
      <c r="D34" s="1" t="s">
        <v>299</v>
      </c>
      <c r="E34" s="1" t="s">
        <v>300</v>
      </c>
      <c r="F34" s="1" t="s">
        <v>301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302</v>
      </c>
      <c r="B35" s="1" t="s">
        <v>303</v>
      </c>
      <c r="C35" s="1" t="s">
        <v>304</v>
      </c>
      <c r="D35" s="1" t="s">
        <v>305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306</v>
      </c>
      <c r="B36" s="1" t="s">
        <v>307</v>
      </c>
      <c r="C36" s="1" t="s">
        <v>308</v>
      </c>
      <c r="D36" s="1" t="s">
        <v>309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310</v>
      </c>
      <c r="B37" s="1" t="s">
        <v>311</v>
      </c>
      <c r="C37" s="1" t="s">
        <v>312</v>
      </c>
      <c r="D37" s="1" t="s">
        <v>313</v>
      </c>
      <c r="E37" s="1">
        <v>0.0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314</v>
      </c>
      <c r="B38" s="1" t="s">
        <v>315</v>
      </c>
      <c r="C38" s="1" t="s">
        <v>316</v>
      </c>
      <c r="D38" s="1">
        <v>0.0</v>
      </c>
      <c r="E38" s="1" t="s">
        <v>317</v>
      </c>
      <c r="F38" s="1" t="s">
        <v>316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318</v>
      </c>
      <c r="B39" s="1" t="s">
        <v>319</v>
      </c>
      <c r="C39" s="1" t="s">
        <v>320</v>
      </c>
      <c r="D39" s="1" t="s">
        <v>321</v>
      </c>
      <c r="E39" s="1" t="s">
        <v>322</v>
      </c>
      <c r="F39" s="1" t="s">
        <v>323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324</v>
      </c>
      <c r="B40" s="1" t="s">
        <v>325</v>
      </c>
      <c r="C40" s="1" t="s">
        <v>326</v>
      </c>
      <c r="D40" s="1">
        <v>0.0</v>
      </c>
      <c r="E40" s="1" t="s">
        <v>327</v>
      </c>
      <c r="F40" s="1" t="s">
        <v>326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328</v>
      </c>
      <c r="B41" s="1" t="s">
        <v>329</v>
      </c>
      <c r="C41" s="1" t="s">
        <v>330</v>
      </c>
      <c r="D41" s="1" t="s">
        <v>331</v>
      </c>
      <c r="E41" s="1" t="s">
        <v>332</v>
      </c>
      <c r="F41" s="1" t="s">
        <v>333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334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335</v>
      </c>
      <c r="B43" s="1">
        <v>0.0</v>
      </c>
      <c r="C43" s="1" t="s">
        <v>336</v>
      </c>
      <c r="D43" s="1" t="s">
        <v>337</v>
      </c>
      <c r="E43" s="1" t="s">
        <v>338</v>
      </c>
      <c r="F43" s="1" t="s">
        <v>339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340</v>
      </c>
      <c r="B44" s="1">
        <v>0.0</v>
      </c>
      <c r="C44" s="1" t="s">
        <v>341</v>
      </c>
      <c r="D44" s="1" t="s">
        <v>342</v>
      </c>
      <c r="E44" s="1" t="s">
        <v>343</v>
      </c>
      <c r="F44" s="1" t="s">
        <v>344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345</v>
      </c>
      <c r="B45" s="1">
        <v>0.0</v>
      </c>
      <c r="C45" s="1" t="s">
        <v>346</v>
      </c>
      <c r="D45" s="1" t="s">
        <v>347</v>
      </c>
      <c r="E45" s="1" t="s">
        <v>348</v>
      </c>
      <c r="F45" s="1" t="s">
        <v>349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350</v>
      </c>
      <c r="B46" s="1">
        <v>0.0</v>
      </c>
      <c r="C46" s="1" t="s">
        <v>351</v>
      </c>
      <c r="D46" s="1" t="s">
        <v>352</v>
      </c>
      <c r="E46" s="1" t="s">
        <v>353</v>
      </c>
      <c r="F46" s="1" t="s">
        <v>354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355</v>
      </c>
      <c r="B47" s="1">
        <v>0.0</v>
      </c>
      <c r="C47" s="1" t="s">
        <v>356</v>
      </c>
      <c r="D47" s="1" t="s">
        <v>357</v>
      </c>
      <c r="E47" s="1" t="s">
        <v>358</v>
      </c>
      <c r="F47" s="1" t="s">
        <v>359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360</v>
      </c>
      <c r="B48" s="1">
        <v>0.0</v>
      </c>
      <c r="C48" s="1" t="s">
        <v>361</v>
      </c>
      <c r="D48" s="1" t="s">
        <v>362</v>
      </c>
      <c r="E48" s="1" t="s">
        <v>363</v>
      </c>
      <c r="F48" s="1" t="s">
        <v>364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365</v>
      </c>
      <c r="B49" s="1">
        <v>0.0</v>
      </c>
      <c r="C49" s="1" t="s">
        <v>361</v>
      </c>
      <c r="D49" s="1" t="s">
        <v>362</v>
      </c>
      <c r="E49" s="1" t="s">
        <v>363</v>
      </c>
      <c r="F49" s="1" t="s">
        <v>364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366</v>
      </c>
      <c r="B50" s="1">
        <v>0.0</v>
      </c>
      <c r="C50" s="1" t="s">
        <v>367</v>
      </c>
      <c r="D50" s="1" t="s">
        <v>368</v>
      </c>
      <c r="E50" s="1" t="s">
        <v>369</v>
      </c>
      <c r="F50" s="1" t="s">
        <v>370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371</v>
      </c>
      <c r="B51" s="1">
        <v>0.0</v>
      </c>
      <c r="C51" s="1" t="s">
        <v>372</v>
      </c>
      <c r="D51" s="1" t="s">
        <v>373</v>
      </c>
      <c r="E51" s="1" t="s">
        <v>374</v>
      </c>
      <c r="F51" s="1" t="s">
        <v>375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376</v>
      </c>
      <c r="B52" s="1">
        <v>0.0</v>
      </c>
      <c r="C52" s="1" t="s">
        <v>377</v>
      </c>
      <c r="D52" s="1" t="s">
        <v>378</v>
      </c>
      <c r="E52" s="1">
        <v>0.0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379</v>
      </c>
      <c r="B53" s="1">
        <v>0.0</v>
      </c>
      <c r="C53" s="1" t="s">
        <v>380</v>
      </c>
      <c r="D53" s="1" t="s">
        <v>381</v>
      </c>
      <c r="E53" s="1" t="s">
        <v>382</v>
      </c>
      <c r="F53" s="1" t="s">
        <v>383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384</v>
      </c>
      <c r="B54" s="1">
        <v>0.0</v>
      </c>
      <c r="C54" s="1" t="s">
        <v>385</v>
      </c>
      <c r="D54" s="1" t="s">
        <v>386</v>
      </c>
      <c r="E54" s="1" t="s">
        <v>387</v>
      </c>
      <c r="F54" s="1" t="s">
        <v>388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389</v>
      </c>
      <c r="B55" s="1">
        <v>0.0</v>
      </c>
      <c r="C55" s="1" t="s">
        <v>390</v>
      </c>
      <c r="D55" s="1" t="s">
        <v>391</v>
      </c>
      <c r="E55" s="1" t="s">
        <v>392</v>
      </c>
      <c r="F55" s="1" t="s">
        <v>393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394</v>
      </c>
      <c r="B56" s="1">
        <v>0.0</v>
      </c>
      <c r="C56" s="1" t="s">
        <v>395</v>
      </c>
      <c r="D56" s="1" t="s">
        <v>396</v>
      </c>
      <c r="E56" s="1" t="s">
        <v>397</v>
      </c>
      <c r="F56" s="1" t="s">
        <v>398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399</v>
      </c>
      <c r="B57" s="1">
        <v>0.0</v>
      </c>
      <c r="C57" s="1" t="s">
        <v>400</v>
      </c>
      <c r="D57" s="1" t="s">
        <v>401</v>
      </c>
      <c r="E57" s="1" t="s">
        <v>402</v>
      </c>
      <c r="F57" s="1" t="s">
        <v>403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404</v>
      </c>
      <c r="B58" s="1">
        <v>0.0</v>
      </c>
      <c r="C58" s="1" t="s">
        <v>405</v>
      </c>
      <c r="D58" s="1" t="s">
        <v>406</v>
      </c>
      <c r="E58" s="1" t="s">
        <v>407</v>
      </c>
      <c r="F58" s="1" t="s">
        <v>408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409</v>
      </c>
      <c r="B59" s="1">
        <v>0.0</v>
      </c>
      <c r="C59" s="1">
        <v>0.0</v>
      </c>
      <c r="D59" s="1" t="s">
        <v>410</v>
      </c>
      <c r="E59" s="1" t="s">
        <v>411</v>
      </c>
      <c r="F59" s="1" t="s">
        <v>412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413</v>
      </c>
      <c r="B60" s="1">
        <v>0.0</v>
      </c>
      <c r="C60" s="1">
        <v>0.0</v>
      </c>
      <c r="D60" s="1" t="s">
        <v>414</v>
      </c>
      <c r="E60" s="1" t="s">
        <v>415</v>
      </c>
      <c r="F60" s="1" t="s">
        <v>412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417</v>
      </c>
      <c r="B62" s="1">
        <v>0.0</v>
      </c>
      <c r="C62" s="1">
        <v>0.0</v>
      </c>
      <c r="D62" s="1" t="s">
        <v>418</v>
      </c>
      <c r="E62" s="1" t="s">
        <v>419</v>
      </c>
      <c r="F62" s="1" t="s">
        <v>420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421</v>
      </c>
      <c r="B63" s="1">
        <v>0.0</v>
      </c>
      <c r="C63" s="1">
        <v>0.0</v>
      </c>
      <c r="D63" s="1" t="s">
        <v>422</v>
      </c>
      <c r="E63" s="1" t="s">
        <v>423</v>
      </c>
      <c r="F63" s="1" t="s">
        <v>424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425</v>
      </c>
      <c r="B64" s="1">
        <v>0.0</v>
      </c>
      <c r="C64" s="1">
        <v>0.0</v>
      </c>
      <c r="D64" s="1" t="s">
        <v>426</v>
      </c>
      <c r="E64" s="1" t="s">
        <v>427</v>
      </c>
      <c r="F64" s="1" t="s">
        <v>428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429</v>
      </c>
      <c r="B65" s="1">
        <v>0.0</v>
      </c>
      <c r="C65" s="1">
        <v>0.0</v>
      </c>
      <c r="D65" s="1" t="s">
        <v>430</v>
      </c>
      <c r="E65" s="1" t="s">
        <v>431</v>
      </c>
      <c r="F65" s="1" t="s">
        <v>432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433</v>
      </c>
      <c r="B66" s="1">
        <v>0.0</v>
      </c>
      <c r="C66" s="1">
        <v>0.0</v>
      </c>
      <c r="D66" s="1" t="s">
        <v>434</v>
      </c>
      <c r="E66" s="1" t="s">
        <v>431</v>
      </c>
      <c r="F66" s="1" t="s">
        <v>435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436</v>
      </c>
      <c r="B67" s="1">
        <v>0.0</v>
      </c>
      <c r="C67" s="1">
        <v>0.0</v>
      </c>
      <c r="D67" s="1" t="s">
        <v>437</v>
      </c>
      <c r="E67" s="1" t="s">
        <v>438</v>
      </c>
      <c r="F67" s="1" t="s">
        <v>439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440</v>
      </c>
      <c r="B68" s="1">
        <v>0.0</v>
      </c>
      <c r="C68" s="1">
        <v>0.0</v>
      </c>
      <c r="D68" s="1" t="s">
        <v>437</v>
      </c>
      <c r="E68" s="1" t="s">
        <v>438</v>
      </c>
      <c r="F68" s="1" t="s">
        <v>439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441</v>
      </c>
      <c r="B69" s="1">
        <v>0.0</v>
      </c>
      <c r="C69" s="1">
        <v>0.0</v>
      </c>
      <c r="D69" s="1" t="s">
        <v>442</v>
      </c>
      <c r="E69" s="1" t="s">
        <v>443</v>
      </c>
      <c r="F69" s="1" t="s">
        <v>444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445</v>
      </c>
      <c r="B70" s="1">
        <v>0.0</v>
      </c>
      <c r="C70" s="1">
        <v>0.0</v>
      </c>
      <c r="D70" s="1" t="s">
        <v>446</v>
      </c>
      <c r="E70" s="1" t="s">
        <v>447</v>
      </c>
      <c r="F70" s="1">
        <v>3.0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448</v>
      </c>
      <c r="B71" s="1">
        <v>0.0</v>
      </c>
      <c r="C71" s="1">
        <v>0.0</v>
      </c>
      <c r="D71" s="1" t="s">
        <v>449</v>
      </c>
      <c r="E71" s="1">
        <v>0.0</v>
      </c>
      <c r="F71" s="1">
        <v>0.0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450</v>
      </c>
      <c r="B72" s="1">
        <v>0.0</v>
      </c>
      <c r="C72" s="1">
        <v>0.0</v>
      </c>
      <c r="D72" s="1" t="s">
        <v>451</v>
      </c>
      <c r="E72" s="1" t="s">
        <v>452</v>
      </c>
      <c r="F72" s="1" t="s">
        <v>453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454</v>
      </c>
      <c r="B73" s="1">
        <v>0.0</v>
      </c>
      <c r="C73" s="1">
        <v>0.0</v>
      </c>
      <c r="D73" s="1" t="s">
        <v>455</v>
      </c>
      <c r="E73" s="1" t="s">
        <v>456</v>
      </c>
      <c r="F73" s="1" t="s">
        <v>457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458</v>
      </c>
      <c r="B74" s="1">
        <v>0.0</v>
      </c>
      <c r="C74" s="1">
        <v>0.0</v>
      </c>
      <c r="D74" s="1" t="s">
        <v>459</v>
      </c>
      <c r="E74" s="1" t="s">
        <v>460</v>
      </c>
      <c r="F74" s="1" t="s">
        <v>461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462</v>
      </c>
      <c r="B75" s="1">
        <v>0.0</v>
      </c>
      <c r="C75" s="1">
        <v>0.0</v>
      </c>
      <c r="D75" s="1" t="s">
        <v>463</v>
      </c>
      <c r="E75" s="1" t="s">
        <v>464</v>
      </c>
      <c r="F75" s="1" t="s">
        <v>465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466</v>
      </c>
      <c r="B76" s="1">
        <v>0.0</v>
      </c>
      <c r="C76" s="1">
        <v>0.0</v>
      </c>
      <c r="D76" s="1" t="s">
        <v>443</v>
      </c>
      <c r="E76" s="1" t="s">
        <v>467</v>
      </c>
      <c r="F76" s="1" t="s">
        <v>468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469</v>
      </c>
      <c r="B77" s="1">
        <v>0.0</v>
      </c>
      <c r="C77" s="1">
        <v>0.0</v>
      </c>
      <c r="D77" s="1" t="s">
        <v>470</v>
      </c>
      <c r="E77" s="1" t="s">
        <v>471</v>
      </c>
      <c r="F77" s="1" t="s">
        <v>472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473</v>
      </c>
      <c r="B78" s="1">
        <v>0.0</v>
      </c>
      <c r="C78" s="1">
        <v>0.0</v>
      </c>
      <c r="D78" s="1">
        <v>0.0</v>
      </c>
      <c r="E78" s="1" t="s">
        <v>474</v>
      </c>
      <c r="F78" s="1" t="s">
        <v>475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476</v>
      </c>
      <c r="B79" s="1">
        <v>0.0</v>
      </c>
      <c r="C79" s="1">
        <v>0.0</v>
      </c>
      <c r="D79" s="1">
        <v>0.0</v>
      </c>
      <c r="E79" s="1" t="s">
        <v>477</v>
      </c>
      <c r="F79" s="1" t="s">
        <v>478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480</v>
      </c>
      <c r="B81" s="1">
        <v>0.0</v>
      </c>
      <c r="C81" s="1">
        <v>0.0</v>
      </c>
      <c r="D81" s="1">
        <v>0.0</v>
      </c>
      <c r="E81" s="1" t="s">
        <v>481</v>
      </c>
      <c r="F81" s="1" t="s">
        <v>482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483</v>
      </c>
      <c r="B82" s="1">
        <v>0.0</v>
      </c>
      <c r="C82" s="1">
        <v>0.0</v>
      </c>
      <c r="D82" s="1">
        <v>0.0</v>
      </c>
      <c r="E82" s="1" t="s">
        <v>484</v>
      </c>
      <c r="F82" s="1" t="s">
        <v>485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486</v>
      </c>
      <c r="B83" s="1">
        <v>0.0</v>
      </c>
      <c r="C83" s="1">
        <v>0.0</v>
      </c>
      <c r="D83" s="1">
        <v>0.0</v>
      </c>
      <c r="E83" s="1" t="s">
        <v>487</v>
      </c>
      <c r="F83" s="1" t="s">
        <v>488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489</v>
      </c>
      <c r="B84" s="1">
        <v>0.0</v>
      </c>
      <c r="C84" s="1">
        <v>0.0</v>
      </c>
      <c r="D84" s="1">
        <v>0.0</v>
      </c>
      <c r="E84" s="1" t="s">
        <v>490</v>
      </c>
      <c r="F84" s="1" t="s">
        <v>491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492</v>
      </c>
      <c r="B85" s="1">
        <v>0.0</v>
      </c>
      <c r="C85" s="1">
        <v>0.0</v>
      </c>
      <c r="D85" s="1">
        <v>0.0</v>
      </c>
      <c r="E85" s="1" t="s">
        <v>493</v>
      </c>
      <c r="F85" s="1" t="s">
        <v>494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495</v>
      </c>
      <c r="B86" s="1">
        <v>0.0</v>
      </c>
      <c r="C86" s="1">
        <v>0.0</v>
      </c>
      <c r="D86" s="1">
        <v>0.0</v>
      </c>
      <c r="E86" s="1">
        <v>57.0</v>
      </c>
      <c r="F86" s="1" t="s">
        <v>496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497</v>
      </c>
      <c r="B87" s="1">
        <v>0.0</v>
      </c>
      <c r="C87" s="1">
        <v>0.0</v>
      </c>
      <c r="D87" s="1">
        <v>0.0</v>
      </c>
      <c r="E87" s="1">
        <v>57.0</v>
      </c>
      <c r="F87" s="1" t="s">
        <v>496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498</v>
      </c>
      <c r="B88" s="1">
        <v>0.0</v>
      </c>
      <c r="C88" s="1">
        <v>0.0</v>
      </c>
      <c r="D88" s="1">
        <v>0.0</v>
      </c>
      <c r="E88" s="1" t="s">
        <v>499</v>
      </c>
      <c r="F88" s="1" t="s">
        <v>500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501</v>
      </c>
      <c r="B89" s="1">
        <v>0.0</v>
      </c>
      <c r="C89" s="1">
        <v>0.0</v>
      </c>
      <c r="D89" s="1">
        <v>0.0</v>
      </c>
      <c r="E89" s="1" t="s">
        <v>502</v>
      </c>
      <c r="F89" s="1" t="s">
        <v>503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504</v>
      </c>
      <c r="B90" s="1">
        <v>0.0</v>
      </c>
      <c r="C90" s="1">
        <v>0.0</v>
      </c>
      <c r="D90" s="1">
        <v>0.0</v>
      </c>
      <c r="E90" s="1" t="s">
        <v>505</v>
      </c>
      <c r="F90" s="1" t="s">
        <v>506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507</v>
      </c>
      <c r="B91" s="1">
        <v>0.0</v>
      </c>
      <c r="C91" s="1">
        <v>0.0</v>
      </c>
      <c r="D91" s="1">
        <v>0.0</v>
      </c>
      <c r="E91" s="1" t="s">
        <v>508</v>
      </c>
      <c r="F91" s="1" t="s">
        <v>509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510</v>
      </c>
      <c r="B92" s="1">
        <v>0.0</v>
      </c>
      <c r="C92" s="1">
        <v>0.0</v>
      </c>
      <c r="D92" s="1">
        <v>0.0</v>
      </c>
      <c r="E92" s="1" t="s">
        <v>511</v>
      </c>
      <c r="F92" s="1" t="s">
        <v>512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513</v>
      </c>
      <c r="B93" s="1">
        <v>0.0</v>
      </c>
      <c r="C93" s="1">
        <v>0.0</v>
      </c>
      <c r="D93" s="1">
        <v>0.0</v>
      </c>
      <c r="E93" s="1" t="s">
        <v>514</v>
      </c>
      <c r="F93" s="1" t="s">
        <v>515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516</v>
      </c>
      <c r="B94" s="1">
        <v>0.0</v>
      </c>
      <c r="C94" s="1">
        <v>0.0</v>
      </c>
      <c r="D94" s="1">
        <v>0.0</v>
      </c>
      <c r="E94" s="1" t="s">
        <v>517</v>
      </c>
      <c r="F94" s="1" t="s">
        <v>518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519</v>
      </c>
      <c r="B95" s="1">
        <v>0.0</v>
      </c>
      <c r="C95" s="1">
        <v>0.0</v>
      </c>
      <c r="D95" s="1">
        <v>0.0</v>
      </c>
      <c r="E95" s="1" t="s">
        <v>520</v>
      </c>
      <c r="F95" s="1" t="s">
        <v>521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522</v>
      </c>
      <c r="B96" s="1">
        <v>0.0</v>
      </c>
      <c r="C96" s="1">
        <v>0.0</v>
      </c>
      <c r="D96" s="1">
        <v>0.0</v>
      </c>
      <c r="E96" s="1">
        <v>0.0</v>
      </c>
      <c r="F96" s="1" t="s">
        <v>523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524</v>
      </c>
      <c r="B97" s="1">
        <v>0.0</v>
      </c>
      <c r="C97" s="1">
        <v>0.0</v>
      </c>
      <c r="D97" s="1">
        <v>0.0</v>
      </c>
      <c r="E97" s="1">
        <v>0.0</v>
      </c>
      <c r="F97" s="1" t="s">
        <v>525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526</v>
      </c>
      <c r="C1" s="1" t="s">
        <v>527</v>
      </c>
      <c r="D1" s="1" t="s">
        <v>528</v>
      </c>
      <c r="E1" s="1" t="s">
        <v>529</v>
      </c>
      <c r="F1" s="1" t="s">
        <v>530</v>
      </c>
      <c r="G1" s="1" t="s">
        <v>531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532</v>
      </c>
      <c r="B2" s="1" t="s">
        <v>533</v>
      </c>
      <c r="C2" s="1" t="s">
        <v>534</v>
      </c>
      <c r="D2" s="1" t="s">
        <v>535</v>
      </c>
      <c r="E2" s="1" t="s">
        <v>536</v>
      </c>
      <c r="F2" s="1" t="s">
        <v>536</v>
      </c>
      <c r="G2" s="1" t="s">
        <v>537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538</v>
      </c>
      <c r="B3" s="1" t="s">
        <v>537</v>
      </c>
      <c r="C3" s="1" t="s">
        <v>539</v>
      </c>
      <c r="D3" s="1" t="s">
        <v>540</v>
      </c>
      <c r="E3" s="1" t="s">
        <v>541</v>
      </c>
      <c r="F3" s="1" t="s">
        <v>542</v>
      </c>
      <c r="G3" s="1" t="s">
        <v>537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543</v>
      </c>
      <c r="B4" s="1" t="s">
        <v>544</v>
      </c>
      <c r="C4" s="1" t="s">
        <v>545</v>
      </c>
      <c r="D4" s="1" t="s">
        <v>546</v>
      </c>
      <c r="E4" s="1" t="s">
        <v>547</v>
      </c>
      <c r="F4" s="1" t="s">
        <v>548</v>
      </c>
      <c r="G4" s="1" t="s">
        <v>549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538</v>
      </c>
      <c r="B5" s="1" t="s">
        <v>537</v>
      </c>
      <c r="C5" s="1" t="s">
        <v>550</v>
      </c>
      <c r="D5" s="1" t="s">
        <v>551</v>
      </c>
      <c r="E5" s="1" t="s">
        <v>552</v>
      </c>
      <c r="F5" s="1" t="s">
        <v>553</v>
      </c>
      <c r="G5" s="1" t="s">
        <v>554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555</v>
      </c>
      <c r="B6" s="1" t="s">
        <v>556</v>
      </c>
      <c r="C6" s="1" t="s">
        <v>557</v>
      </c>
      <c r="D6" s="1" t="s">
        <v>558</v>
      </c>
      <c r="E6" s="1" t="s">
        <v>559</v>
      </c>
      <c r="F6" s="1" t="s">
        <v>560</v>
      </c>
      <c r="G6" s="1" t="s">
        <v>561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562</v>
      </c>
      <c r="B7" s="1" t="s">
        <v>563</v>
      </c>
      <c r="C7" s="1" t="s">
        <v>564</v>
      </c>
      <c r="D7" s="1" t="s">
        <v>565</v>
      </c>
      <c r="E7" s="1" t="s">
        <v>566</v>
      </c>
      <c r="F7" s="1" t="s">
        <v>567</v>
      </c>
      <c r="G7" s="1" t="s">
        <v>568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569</v>
      </c>
      <c r="B8" s="1" t="s">
        <v>570</v>
      </c>
      <c r="C8" s="1" t="s">
        <v>571</v>
      </c>
      <c r="D8" s="1" t="s">
        <v>572</v>
      </c>
      <c r="E8" s="1" t="s">
        <v>573</v>
      </c>
      <c r="F8" s="1" t="s">
        <v>574</v>
      </c>
      <c r="G8" s="1" t="s">
        <v>570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575</v>
      </c>
      <c r="B9" s="1" t="s">
        <v>576</v>
      </c>
      <c r="C9" s="1" t="s">
        <v>577</v>
      </c>
      <c r="D9" s="1" t="s">
        <v>578</v>
      </c>
      <c r="E9" s="1" t="s">
        <v>579</v>
      </c>
      <c r="F9" s="1" t="s">
        <v>580</v>
      </c>
      <c r="G9" s="1" t="s">
        <v>581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582</v>
      </c>
      <c r="B10" s="1" t="s">
        <v>583</v>
      </c>
      <c r="C10" s="1" t="s">
        <v>584</v>
      </c>
      <c r="D10" s="1" t="s">
        <v>585</v>
      </c>
      <c r="E10" s="1" t="s">
        <v>586</v>
      </c>
      <c r="F10" s="1" t="s">
        <v>587</v>
      </c>
      <c r="G10" s="1" t="s">
        <v>588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589</v>
      </c>
      <c r="B11" s="1" t="s">
        <v>590</v>
      </c>
      <c r="C11" s="1" t="s">
        <v>591</v>
      </c>
      <c r="D11" s="1" t="s">
        <v>592</v>
      </c>
      <c r="E11" s="1" t="s">
        <v>593</v>
      </c>
      <c r="F11" s="1" t="s">
        <v>594</v>
      </c>
      <c r="G11" s="1" t="s">
        <v>595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596</v>
      </c>
      <c r="B12" s="1" t="s">
        <v>597</v>
      </c>
      <c r="C12" s="1" t="s">
        <v>598</v>
      </c>
      <c r="D12" s="1" t="s">
        <v>599</v>
      </c>
      <c r="E12" s="1" t="s">
        <v>591</v>
      </c>
      <c r="F12" s="1" t="s">
        <v>600</v>
      </c>
      <c r="G12" s="1" t="s">
        <v>601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602</v>
      </c>
      <c r="B13" s="1" t="s">
        <v>603</v>
      </c>
      <c r="C13" s="1" t="s">
        <v>604</v>
      </c>
      <c r="D13" s="1" t="s">
        <v>605</v>
      </c>
      <c r="E13" s="1" t="s">
        <v>606</v>
      </c>
      <c r="F13" s="1" t="s">
        <v>607</v>
      </c>
      <c r="G13" s="1" t="s">
        <v>608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609</v>
      </c>
      <c r="B14" s="1" t="s">
        <v>610</v>
      </c>
      <c r="C14" s="1" t="s">
        <v>611</v>
      </c>
      <c r="D14" s="1" t="s">
        <v>612</v>
      </c>
      <c r="E14" s="1" t="s">
        <v>613</v>
      </c>
      <c r="F14" s="1" t="s">
        <v>614</v>
      </c>
      <c r="G14" s="1" t="s">
        <v>611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615</v>
      </c>
      <c r="B15" s="1" t="s">
        <v>537</v>
      </c>
      <c r="C15" s="1" t="s">
        <v>537</v>
      </c>
      <c r="D15" s="1" t="s">
        <v>537</v>
      </c>
      <c r="E15" s="1" t="s">
        <v>537</v>
      </c>
      <c r="F15" s="1" t="s">
        <v>537</v>
      </c>
      <c r="G15" s="1" t="s">
        <v>537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616</v>
      </c>
      <c r="B16" s="1" t="s">
        <v>537</v>
      </c>
      <c r="C16" s="1" t="s">
        <v>537</v>
      </c>
      <c r="D16" s="1" t="s">
        <v>537</v>
      </c>
      <c r="E16" s="1" t="s">
        <v>537</v>
      </c>
      <c r="F16" s="1" t="s">
        <v>537</v>
      </c>
      <c r="G16" s="1" t="s">
        <v>537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617</v>
      </c>
      <c r="B17" s="1" t="s">
        <v>146</v>
      </c>
      <c r="C17" s="1" t="s">
        <v>147</v>
      </c>
      <c r="D17" s="1" t="s">
        <v>148</v>
      </c>
      <c r="E17" s="1" t="s">
        <v>618</v>
      </c>
      <c r="F17" s="1" t="s">
        <v>619</v>
      </c>
      <c r="G17" s="1" t="s">
        <v>620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621</v>
      </c>
      <c r="B18" s="1" t="s">
        <v>537</v>
      </c>
      <c r="C18" s="1" t="s">
        <v>537</v>
      </c>
      <c r="D18" s="1" t="s">
        <v>537</v>
      </c>
      <c r="E18" s="1" t="s">
        <v>537</v>
      </c>
      <c r="F18" s="1" t="s">
        <v>537</v>
      </c>
      <c r="G18" s="1" t="s">
        <v>537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622</v>
      </c>
      <c r="B19" s="1" t="s">
        <v>623</v>
      </c>
      <c r="C19" s="1" t="s">
        <v>624</v>
      </c>
      <c r="D19" s="1" t="s">
        <v>625</v>
      </c>
      <c r="E19" s="1" t="s">
        <v>626</v>
      </c>
      <c r="F19" s="1" t="s">
        <v>627</v>
      </c>
      <c r="G19" s="1" t="s">
        <v>628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629</v>
      </c>
      <c r="B20" s="1" t="s">
        <v>630</v>
      </c>
      <c r="C20" s="1" t="s">
        <v>631</v>
      </c>
      <c r="D20" s="1" t="s">
        <v>632</v>
      </c>
      <c r="E20" s="1" t="s">
        <v>633</v>
      </c>
      <c r="F20" s="1" t="s">
        <v>634</v>
      </c>
      <c r="G20" s="1" t="s">
        <v>635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636</v>
      </c>
      <c r="B21" s="1" t="s">
        <v>637</v>
      </c>
      <c r="C21" s="1" t="s">
        <v>638</v>
      </c>
      <c r="D21" s="1" t="s">
        <v>639</v>
      </c>
      <c r="E21" s="1" t="s">
        <v>640</v>
      </c>
      <c r="F21" s="1" t="s">
        <v>641</v>
      </c>
      <c r="G21" s="1" t="s">
        <v>642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643</v>
      </c>
      <c r="B22" s="1" t="s">
        <v>644</v>
      </c>
      <c r="C22" s="1" t="s">
        <v>645</v>
      </c>
      <c r="D22" s="1" t="s">
        <v>646</v>
      </c>
      <c r="E22" s="1" t="s">
        <v>647</v>
      </c>
      <c r="F22" s="1" t="s">
        <v>648</v>
      </c>
      <c r="G22" s="1" t="s">
        <v>649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650</v>
      </c>
      <c r="B23" s="1" t="s">
        <v>651</v>
      </c>
      <c r="C23" s="1" t="s">
        <v>652</v>
      </c>
      <c r="D23" s="1" t="s">
        <v>653</v>
      </c>
      <c r="E23" s="1" t="s">
        <v>654</v>
      </c>
      <c r="F23" s="1" t="s">
        <v>655</v>
      </c>
      <c r="G23" s="1" t="s">
        <v>656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657</v>
      </c>
      <c r="B24" s="1" t="s">
        <v>658</v>
      </c>
      <c r="C24" s="1" t="s">
        <v>659</v>
      </c>
      <c r="D24" s="1" t="s">
        <v>660</v>
      </c>
      <c r="E24" s="1" t="s">
        <v>661</v>
      </c>
      <c r="F24" s="1" t="s">
        <v>661</v>
      </c>
      <c r="G24" s="1" t="s">
        <v>661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662</v>
      </c>
      <c r="B25" s="1" t="s">
        <v>663</v>
      </c>
      <c r="C25" s="1" t="s">
        <v>664</v>
      </c>
      <c r="D25" s="1" t="s">
        <v>665</v>
      </c>
      <c r="E25" s="1" t="s">
        <v>666</v>
      </c>
      <c r="F25" s="1" t="s">
        <v>666</v>
      </c>
      <c r="G25" s="1" t="s">
        <v>537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667</v>
      </c>
      <c r="B26" s="1" t="s">
        <v>668</v>
      </c>
      <c r="C26" s="1" t="s">
        <v>669</v>
      </c>
      <c r="D26" s="1" t="s">
        <v>670</v>
      </c>
      <c r="E26" s="1" t="s">
        <v>537</v>
      </c>
      <c r="F26" s="1" t="s">
        <v>537</v>
      </c>
      <c r="G26" s="1" t="s">
        <v>537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671</v>
      </c>
      <c r="B2" s="1" t="s">
        <v>672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673</v>
      </c>
      <c r="B3" s="1" t="s">
        <v>674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675</v>
      </c>
      <c r="B4" s="1" t="s">
        <v>676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677</v>
      </c>
      <c r="B5" s="1" t="s">
        <v>678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679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680</v>
      </c>
      <c r="B7" s="1" t="s">
        <v>681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682</v>
      </c>
      <c r="B8" s="1" t="s">
        <v>683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684</v>
      </c>
      <c r="B9" s="4" t="s">
        <v>685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686</v>
      </c>
      <c r="B10" s="1" t="s">
        <v>687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688</v>
      </c>
      <c r="B11" s="1" t="s">
        <v>689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690</v>
      </c>
      <c r="B12" s="1" t="s">
        <v>687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691</v>
      </c>
      <c r="B13" s="1" t="s">
        <v>692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693</v>
      </c>
      <c r="B14" s="1" t="s">
        <v>694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695</v>
      </c>
      <c r="B15" s="1" t="s">
        <v>692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696</v>
      </c>
      <c r="B16" s="1" t="s">
        <v>697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698</v>
      </c>
      <c r="B17" s="1">
        <v>500.0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699</v>
      </c>
      <c r="B18" s="1" t="s">
        <v>700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701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702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703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704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705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706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707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708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709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710</v>
      </c>
      <c r="B28" s="1">
        <v>6.88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711</v>
      </c>
      <c r="B29" s="1">
        <v>6.665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712</v>
      </c>
      <c r="B30" s="1">
        <v>6.31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713</v>
      </c>
      <c r="B31" s="1">
        <v>6.77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714</v>
      </c>
      <c r="B32" s="1">
        <v>6.88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715</v>
      </c>
      <c r="B33" s="1">
        <v>6.665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716</v>
      </c>
      <c r="B34" s="1">
        <v>6.31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717</v>
      </c>
      <c r="B35" s="1">
        <v>6.77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718</v>
      </c>
      <c r="B36" s="1">
        <v>0.802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719</v>
      </c>
      <c r="B37" s="1">
        <v>-4.115101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720</v>
      </c>
      <c r="B38" s="1">
        <v>1.2958137E7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721</v>
      </c>
      <c r="B39" s="1">
        <v>1.2958137E7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722</v>
      </c>
      <c r="B40" s="1">
        <v>1.1646927E7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723</v>
      </c>
      <c r="B41" s="1">
        <v>1.524923E7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724</v>
      </c>
      <c r="B42" s="1">
        <v>1.524923E7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725</v>
      </c>
      <c r="B43" s="1">
        <v>6.72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726</v>
      </c>
      <c r="B44" s="1">
        <v>6.78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727</v>
      </c>
      <c r="B45" s="1">
        <v>4700.0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728</v>
      </c>
      <c r="B46" s="1">
        <v>3100.0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729</v>
      </c>
      <c r="B47" s="1">
        <v>2.633466112E9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730</v>
      </c>
      <c r="B48" s="1">
        <v>5.6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731</v>
      </c>
      <c r="B49" s="1">
        <v>15.74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732</v>
      </c>
      <c r="B50" s="1">
        <v>40.400497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733</v>
      </c>
      <c r="B51" s="1">
        <v>6.911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734</v>
      </c>
      <c r="B52" s="1">
        <v>7.550025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735</v>
      </c>
      <c r="B53" s="1" t="s">
        <v>736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737</v>
      </c>
      <c r="B54" s="1">
        <v>1.596267648E9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738</v>
      </c>
      <c r="B55" s="1">
        <v>2.52423384E8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739</v>
      </c>
      <c r="B56" s="1">
        <v>3.83724E8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740</v>
      </c>
      <c r="B57" s="1">
        <v>7.3735739E7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741</v>
      </c>
      <c r="B58" s="1">
        <v>6.7845763E7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742</v>
      </c>
      <c r="B59" s="1">
        <v>1.7328384E9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743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744</v>
      </c>
      <c r="B61" s="1">
        <v>0.1887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745</v>
      </c>
      <c r="B62" s="1">
        <v>0.03502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746</v>
      </c>
      <c r="B63" s="1">
        <v>0.69048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747</v>
      </c>
      <c r="B64" s="1">
        <v>4.38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748</v>
      </c>
      <c r="B65" s="1">
        <v>0.2058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749</v>
      </c>
      <c r="B66" s="1">
        <v>3.90721984E8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750</v>
      </c>
      <c r="B67" s="1">
        <v>1.833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751</v>
      </c>
      <c r="B68" s="1">
        <v>3.6770322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752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753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754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755</v>
      </c>
      <c r="B72" s="1">
        <v>-3.77751008E8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756</v>
      </c>
      <c r="B73" s="1">
        <v>-1.54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757</v>
      </c>
      <c r="B74" s="1">
        <v>-1.73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758</v>
      </c>
      <c r="B75" s="1">
        <v>24.489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759</v>
      </c>
      <c r="B76" s="1">
        <v>-4.384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760</v>
      </c>
      <c r="B77" s="1">
        <v>-0.37360597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761</v>
      </c>
      <c r="B78" s="1">
        <v>0.22455823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762</v>
      </c>
      <c r="B79" s="1" t="s">
        <v>763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764</v>
      </c>
      <c r="B80" s="1" t="s">
        <v>765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766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767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768</v>
      </c>
      <c r="B83" s="1" t="s">
        <v>769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770</v>
      </c>
      <c r="B84" s="1" t="s">
        <v>769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771</v>
      </c>
      <c r="B85" s="1">
        <v>1.6185798E9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772</v>
      </c>
      <c r="B86" s="1" t="s">
        <v>773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774</v>
      </c>
      <c r="B87" s="1" t="s">
        <v>775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776</v>
      </c>
      <c r="B88" s="1" t="s">
        <v>777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778</v>
      </c>
      <c r="B89" s="1" t="s">
        <v>779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780</v>
      </c>
      <c r="B90" s="1">
        <v>-1.8E7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781</v>
      </c>
      <c r="B91" s="1">
        <v>6.74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782</v>
      </c>
      <c r="B92" s="1">
        <v>11.0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783</v>
      </c>
      <c r="B93" s="1">
        <v>6.0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784</v>
      </c>
      <c r="B94" s="1">
        <v>9.28571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785</v>
      </c>
      <c r="B95" s="1">
        <v>10.0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786</v>
      </c>
      <c r="B96" s="1">
        <v>2.625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787</v>
      </c>
      <c r="B97" s="1" t="s">
        <v>788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789</v>
      </c>
      <c r="B98" s="1">
        <v>7.0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790</v>
      </c>
      <c r="B99" s="1">
        <v>4.27647008E8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791</v>
      </c>
      <c r="B100" s="1">
        <v>1.491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792</v>
      </c>
      <c r="B101" s="1">
        <v>-3.64150016E8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793</v>
      </c>
      <c r="B102" s="1">
        <v>9.0625E7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794</v>
      </c>
      <c r="B103" s="1">
        <v>3.948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795</v>
      </c>
      <c r="B104" s="1">
        <v>4.355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796</v>
      </c>
      <c r="B105" s="1">
        <v>6.5184E7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797</v>
      </c>
      <c r="B106" s="1">
        <v>17.276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798</v>
      </c>
      <c r="B107" s="1">
        <v>0.265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799</v>
      </c>
      <c r="B108" s="1">
        <v>-0.36398998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800</v>
      </c>
      <c r="B109" s="1">
        <v>-0.78492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801</v>
      </c>
      <c r="B110" s="1">
        <v>-2.6271E8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802</v>
      </c>
      <c r="B111" s="1">
        <v>-1.86334368E8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803</v>
      </c>
      <c r="B112" s="1">
        <v>-3.17820992E8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804</v>
      </c>
      <c r="B113" s="1">
        <v>1.476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805</v>
      </c>
      <c r="B114" s="1">
        <v>-3.77095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806</v>
      </c>
      <c r="B115" s="1" t="s">
        <v>736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807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-36.0</v>
      </c>
      <c r="D3" s="1">
        <v>-120.0</v>
      </c>
      <c r="E3" s="1">
        <v>-105.0</v>
      </c>
      <c r="F3" s="1">
        <v>-187.0</v>
      </c>
      <c r="G3" s="1">
        <f>IF(F3*FORECAST(G2,B3:F3,B2:F2)&gt;0,FORECAST(G2,B3:F3,B2:F2),F3)*$X$1</f>
        <v>-222.5</v>
      </c>
      <c r="H3" s="1">
        <f>IF(G3*FORECAST(H2,B3:G3,B2:G2)&gt;0,FORECAST(H2,B3:G3,B2:G2),G3)*$X$1</f>
        <v>-266.8</v>
      </c>
      <c r="I3" s="1">
        <f>IF(H3*FORECAST(I2,B3:H3,B2:H2)&gt;0,FORECAST(I2,B3:H3,B2:H2),H3)*$X$1</f>
        <v>-311.1</v>
      </c>
      <c r="J3" s="1">
        <f>IF(I3*FORECAST(J2,B3:I3,B2:I2)&gt;0,FORECAST(J2,B3:I3,B2:I2),I3)*$X$1</f>
        <v>-355.4</v>
      </c>
      <c r="K3" s="1">
        <f>IF(J3*FORECAST(K2,B3:J3,B2:J2)&gt;0,FORECAST(K2,B3:J3,B2:J2),J3)*$X$1</f>
        <v>-399.7</v>
      </c>
      <c r="L3" s="1">
        <f>IF(K3*FORECAST(L2,B3:K3,B2:K2)&gt;0,FORECAST(L2,B3:K3,B2:K2),K3)*$X$1</f>
        <v>-444</v>
      </c>
      <c r="M3" s="1">
        <f>IF(L3*FORECAST(M2,B3:L3,B2:L2)&gt;0,FORECAST(M2,B3:L3,B2:L2),L3)*$X$1</f>
        <v>-488.3</v>
      </c>
      <c r="N3" s="5">
        <f>IF(M3*FORECAST(N2,B3:M3,B2:M2)&gt;0,FORECAST(N2,B3:M3,B2:M2),M3)*$X$1</f>
        <v>-532.6</v>
      </c>
      <c r="O3" s="5">
        <f>IF(N3*FORECAST(O2,B3:N3,B2:N2)&gt;0,FORECAST(O2,B3:N3,B2:N2),N3)*$X$1</f>
        <v>-576.9</v>
      </c>
      <c r="P3" s="5">
        <f>IF(O3*FORECAST(P2,B3:O3,B2:O2)&gt;0,FORECAST(P2,B3:O3,B2:O2),O3)*$X$1</f>
        <v>-621.2</v>
      </c>
      <c r="Q3" s="5">
        <f>IF(P3*FORECAST(Q2,B3:P3,B2:P2)&gt;0,FORECAST(Q2,B3:P3,B2:P2),P3)*$X$1</f>
        <v>-665.5</v>
      </c>
      <c r="R3" s="5">
        <f>IF(Q3*FORECAST(R2,B3:Q3,B2:Q2)&gt;0,FORECAST(R2,B3:Q3,B2:Q2),Q3)*$X$1</f>
        <v>-709.8</v>
      </c>
      <c r="S3" s="2"/>
      <c r="T3" s="2"/>
      <c r="U3" s="2"/>
      <c r="V3" s="2"/>
      <c r="W3" s="2"/>
      <c r="X3" s="2"/>
      <c r="Y3" s="2"/>
      <c r="Z3" s="2"/>
    </row>
    <row r="4">
      <c r="A4" s="3" t="s">
        <v>115</v>
      </c>
      <c r="B4" s="1">
        <v>-57.0</v>
      </c>
      <c r="C4" s="1">
        <v>-250.0</v>
      </c>
      <c r="D4" s="1">
        <v>-516.0</v>
      </c>
      <c r="E4" s="1">
        <v>-499.0</v>
      </c>
      <c r="F4" s="1">
        <v>-341.0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808</v>
      </c>
      <c r="B5" s="1">
        <v>21.0</v>
      </c>
      <c r="C5" s="1">
        <v>21.0</v>
      </c>
      <c r="D5" s="1">
        <v>125.0</v>
      </c>
      <c r="E5" s="1">
        <v>176.0</v>
      </c>
      <c r="F5" s="1">
        <v>208.0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809</v>
      </c>
      <c r="L7" s="1">
        <f>IF(R3*FORECAST(R2,B3:R3,B2:R2)&gt;0,FORECAST(R2,B3:R3,B2:R2),Q3)*$X$1 * (1+0.02)/(0.0874-0.02)</f>
        <v>-10741.78042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810</v>
      </c>
      <c r="L8" s="6">
        <f t="array" ref="L8">NPV(0.0874,H3:R3)</f>
        <v>-3112.040645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811</v>
      </c>
      <c r="L9" s="6">
        <f t="array" ref="L9">NPV(0.0874,H16:R16)</f>
        <v>-4273.597877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812</v>
      </c>
      <c r="L10" s="6">
        <f>L8 + L9</f>
        <v>-7385.638522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-341.0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813</v>
      </c>
      <c r="L12" s="6">
        <f>L10 - L11</f>
        <v>-7044.638522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814</v>
      </c>
      <c r="L13" s="1">
        <v>208.0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-33.86845443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-10741.78042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-61.0</v>
      </c>
      <c r="C3" s="1">
        <v>-87.0</v>
      </c>
      <c r="D3" s="1">
        <v>-186.0</v>
      </c>
      <c r="E3" s="1">
        <v>-239.0</v>
      </c>
      <c r="F3" s="1">
        <v>-328.0</v>
      </c>
      <c r="G3" s="1">
        <f>IF(F3*FORECAST(G2,B3:F3,B2:F2)&gt;0,FORECAST(G2,B3:F3,B2:F2),F3)*$X$1</f>
        <v>-386</v>
      </c>
      <c r="H3" s="1">
        <f>IF(G3*FORECAST(H2,B3:G3,B2:G2)&gt;0,FORECAST(H2,B3:G3,B2:G2),G3)*$X$1</f>
        <v>-454.6</v>
      </c>
      <c r="I3" s="1">
        <f>IF(H3*FORECAST(I2,B3:H3,B2:H2)&gt;0,FORECAST(I2,B3:H3,B2:H2),H3)*$X$1</f>
        <v>-523.2</v>
      </c>
      <c r="J3" s="1">
        <f>IF(I3*FORECAST(J2,B3:I3,B2:I2)&gt;0,FORECAST(J2,B3:I3,B2:I2),I3)*$X$1</f>
        <v>-591.8</v>
      </c>
      <c r="K3" s="1">
        <f>IF(J3*FORECAST(K2,B3:J3,B2:J2)&gt;0,FORECAST(K2,B3:J3,B2:J2),J3)*$X$1</f>
        <v>-660.4</v>
      </c>
      <c r="L3" s="1">
        <f>IF(K3*FORECAST(L2,B3:K3,B2:K2)&gt;0,FORECAST(L2,B3:K3,B2:K2),K3)*$X$1</f>
        <v>-729</v>
      </c>
      <c r="M3" s="1">
        <f>IF(L3*FORECAST(M2,B3:L3,B2:L2)&gt;0,FORECAST(M2,B3:L3,B2:L2),L3)*$X$1</f>
        <v>-797.6</v>
      </c>
      <c r="N3" s="5">
        <f>IF(M3*FORECAST(N2,B3:M3,B2:M2)&gt;0,FORECAST(N2,B3:M3,B2:M2),M3)*$X$1</f>
        <v>-866.2</v>
      </c>
      <c r="O3" s="5">
        <f>IF(N3*FORECAST(O2,B3:N3,B2:N2)&gt;0,FORECAST(O2,B3:N3,B2:N2),N3)*$X$1</f>
        <v>-934.8</v>
      </c>
      <c r="P3" s="5">
        <f>IF(O3*FORECAST(P2,B3:O3,B2:O2)&gt;0,FORECAST(P2,B3:O3,B2:O2),O3)*$X$1</f>
        <v>-1003.4</v>
      </c>
      <c r="Q3" s="5">
        <f>IF(P3*FORECAST(Q2,B3:P3,B2:P2)&gt;0,FORECAST(Q2,B3:P3,B2:P2),P3)*$X$1</f>
        <v>-1072</v>
      </c>
      <c r="R3" s="5">
        <f>IF(Q3*FORECAST(R2,B3:Q3,B2:Q2)&gt;0,FORECAST(R2,B3:Q3,B2:Q2),Q3)*$X$1</f>
        <v>-1140.6</v>
      </c>
      <c r="S3" s="2"/>
      <c r="T3" s="2"/>
      <c r="U3" s="2"/>
      <c r="V3" s="2"/>
      <c r="W3" s="2"/>
      <c r="X3" s="2"/>
      <c r="Y3" s="2"/>
      <c r="Z3" s="2"/>
    </row>
    <row r="4">
      <c r="A4" s="3" t="s">
        <v>115</v>
      </c>
      <c r="B4" s="1">
        <v>-57.0</v>
      </c>
      <c r="C4" s="1">
        <v>-250.0</v>
      </c>
      <c r="D4" s="1">
        <v>-516.0</v>
      </c>
      <c r="E4" s="1">
        <v>-499.0</v>
      </c>
      <c r="F4" s="1">
        <v>-341.0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808</v>
      </c>
      <c r="B5" s="1">
        <v>21.0</v>
      </c>
      <c r="C5" s="1">
        <v>21.0</v>
      </c>
      <c r="D5" s="1">
        <v>125.0</v>
      </c>
      <c r="E5" s="1">
        <v>176.0</v>
      </c>
      <c r="F5" s="1">
        <v>208.0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809</v>
      </c>
      <c r="L7" s="1">
        <f>IF(R3*FORECAST(R2,B3:R3,B2:R2)&gt;0,FORECAST(R2,B3:R3,B2:R2),Q3)*$X$1 * (1+0.02)/(0.0874-0.02)</f>
        <v>-17261.30564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810</v>
      </c>
      <c r="L8" s="6">
        <f t="array" ref="L8">NPV(0.0874,H3:R3)</f>
        <v>-5104.681196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811</v>
      </c>
      <c r="L9" s="6">
        <f t="array" ref="L9">NPV(0.0874,H16:R16)</f>
        <v>-6867.379175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812</v>
      </c>
      <c r="L10" s="6">
        <f>L8 + L9</f>
        <v>-11972.06037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-341.0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813</v>
      </c>
      <c r="L12" s="6">
        <f>L10 - L11</f>
        <v>-11631.06037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814</v>
      </c>
      <c r="L13" s="1">
        <v>208.0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-55.91855947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-17261.30564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