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<sst xmlns="http://schemas.openxmlformats.org/spreadsheetml/2006/main" count="1181" uniqueCount="1038">
  <si>
    <t>ticker</t>
  </si>
  <si>
    <t>RVMD</t>
  </si>
  <si>
    <t>nombre</t>
  </si>
  <si>
    <t>REVOLUTION MEDICINES INC</t>
  </si>
  <si>
    <t>empresa</t>
  </si>
  <si>
    <t>Biotechnology &amp; Medical Research</t>
  </si>
  <si>
    <t>Open</t>
  </si>
  <si>
    <t>Target Price</t>
  </si>
  <si>
    <t>Upside</t>
  </si>
  <si>
    <t>-216.14%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</si>
  <si>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</si>
  <si>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</si>
  <si>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</si>
  <si>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</si>
  <si>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</si>
  <si>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</si>
  <si>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</si>
  <si>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</si>
  <si>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-86.96%</t>
  </si>
  <si>
    <t>Total Assets Growth</t>
  </si>
  <si>
    <t>-91.23%</t>
  </si>
  <si>
    <t>Net Property, Plant and Equipment Growth</t>
  </si>
  <si>
    <t>-16.67%</t>
  </si>
  <si>
    <t>EBITDA Growth</t>
  </si>
  <si>
    <t>648.75%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</si>
  <si>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</si>
  <si>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</si>
  <si>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</si>
  <si>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</si>
  <si>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</si>
  <si>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</si>
  <si>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</si>
  <si>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</si>
  <si>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</si>
  <si>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</si>
  <si>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</si>
  <si>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</si>
  <si>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</si>
  <si>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</si>
  <si>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</si>
  <si>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</si>
  <si>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</si>
  <si>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</si>
  <si>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</si>
  <si>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</si>
  <si>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</si>
  <si>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Cash from Investing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</si>
  <si>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</si>
  <si>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</si>
  <si>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</si>
  <si>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</si>
  <si>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</si>
  <si>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</si>
  <si>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</si>
  <si>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</si>
  <si>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</si>
  <si>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</si>
  <si>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</si>
  <si>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</si>
  <si>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</si>
  <si>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</si>
  <si>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</si>
  <si>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</si>
  <si>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</si>
  <si>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</si>
  <si>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</si>
  <si>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</si>
  <si>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</si>
  <si>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</si>
  <si>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</si>
  <si>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</si>
  <si>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</si>
  <si>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</si>
  <si>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</si>
  <si>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</si>
  <si>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</si>
  <si>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</si>
  <si>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</si>
  <si>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</si>
  <si>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</si>
  <si>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</si>
  <si>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</si>
  <si>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</si>
  <si>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</si>
  <si>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</si>
  <si>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</si>
  <si>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</si>
  <si>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</si>
  <si>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</si>
  <si>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</si>
  <si>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</si>
  <si>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</si>
  <si>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</si>
  <si>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</si>
  <si>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</si>
  <si>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</si>
  <si>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</si>
  <si>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</si>
  <si>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-25.33</t>
  </si>
  <si>
    <t>-33.79</t>
  </si>
  <si>
    <t>-46.35</t>
  </si>
  <si>
    <t>7.13</t>
  </si>
  <si>
    <t>8.13</t>
  </si>
  <si>
    <t>7.58</t>
  </si>
  <si>
    <t>11.09</t>
  </si>
  <si>
    <t>Tangible Book Value</t>
  </si>
  <si>
    <t>Tangible Book Value Per Share</t>
  </si>
  <si>
    <t>-69.62</t>
  </si>
  <si>
    <t>5.99</t>
  </si>
  <si>
    <t>7.12</t>
  </si>
  <si>
    <t>6.77</t>
  </si>
  <si>
    <t>10.65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</si>
  <si>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</si>
  <si>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</si>
  <si>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</si>
  <si>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</si>
  <si>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</si>
  <si>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</si>
  <si>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</si>
  <si>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</si>
  <si>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</si>
  <si>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</si>
  <si>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</si>
  <si>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</si>
  <si>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</si>
  <si>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</si>
  <si>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</si>
  <si>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</si>
  <si>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</si>
  <si>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</si>
  <si>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</si>
  <si>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</si>
  <si>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</si>
  <si>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</si>
  <si>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</si>
  <si>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</si>
  <si>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</si>
  <si>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</si>
  <si>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</si>
  <si>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</si>
  <si>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</si>
  <si>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</si>
  <si>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-20.25</t>
  </si>
  <si>
    <t>-21.24</t>
  </si>
  <si>
    <t>-22.33</t>
  </si>
  <si>
    <t>-2.01</t>
  </si>
  <si>
    <t>-2.57</t>
  </si>
  <si>
    <t>-3.08</t>
  </si>
  <si>
    <t>-3.86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</si>
  <si>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</si>
  <si>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</si>
  <si>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</si>
  <si>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</si>
  <si>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</si>
  <si>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</si>
  <si>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-11.29</t>
  </si>
  <si>
    <t>-10.86</t>
  </si>
  <si>
    <t>-11.73</t>
  </si>
  <si>
    <t>-1.24</t>
  </si>
  <si>
    <t>-1.61</t>
  </si>
  <si>
    <t>-1.93</t>
  </si>
  <si>
    <t>-2.29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</si>
  <si>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</si>
  <si>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</si>
  <si>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</si>
  <si>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</si>
  <si>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</si>
  <si>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</si>
  <si>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</si>
  <si>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8.4</t>
  </si>
  <si>
    <t>0.34</t>
  </si>
  <si>
    <t>0.17</t>
  </si>
  <si>
    <t>0.8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</si>
  <si>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</si>
  <si>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</si>
  <si>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</si>
  <si>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</si>
  <si>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</si>
  <si>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</si>
  <si>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</si>
  <si>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</si>
  <si>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</si>
  <si>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</si>
  <si>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</si>
  <si>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</si>
  <si>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</si>
  <si>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</si>
  <si>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</si>
  <si>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</si>
  <si>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</si>
  <si>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</si>
  <si>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-25.91</t>
  </si>
  <si>
    <t>-17.3</t>
  </si>
  <si>
    <t>-17.56</t>
  </si>
  <si>
    <t>-20.83</t>
  </si>
  <si>
    <t>-20.08</t>
  </si>
  <si>
    <t>Return on Total Capital</t>
  </si>
  <si>
    <t>-47.47</t>
  </si>
  <si>
    <t>-27.11</t>
  </si>
  <si>
    <t>-20.96</t>
  </si>
  <si>
    <t>-19.97</t>
  </si>
  <si>
    <t>-22.76</t>
  </si>
  <si>
    <t>-21.67</t>
  </si>
  <si>
    <t>Return On Equity %</t>
  </si>
  <si>
    <t>-82.6</t>
  </si>
  <si>
    <t>-38.25</t>
  </si>
  <si>
    <t>-34.49</t>
  </si>
  <si>
    <t>-34.74</t>
  </si>
  <si>
    <t>-38.63</t>
  </si>
  <si>
    <t>-34.75</t>
  </si>
  <si>
    <t>Return on Common Equity</t>
  </si>
  <si>
    <t>55.43</t>
  </si>
  <si>
    <t>47.44</t>
  </si>
  <si>
    <t>-68.54</t>
  </si>
  <si>
    <t>Margin Analysis</t>
  </si>
  <si>
    <t>Gross Profit Margin %</t>
  </si>
  <si>
    <t>-149.37</t>
  </si>
  <si>
    <t>-83.36</t>
  </si>
  <si>
    <t>-207.68</t>
  </si>
  <si>
    <t>-536.09</t>
  </si>
  <si>
    <t>-615.3</t>
  </si>
  <si>
    <t>SG&amp;A Margin</t>
  </si>
  <si>
    <t>41.47</t>
  </si>
  <si>
    <t>24.79</t>
  </si>
  <si>
    <t>49.85</t>
  </si>
  <si>
    <t>103.61</t>
  </si>
  <si>
    <t>114.71</t>
  </si>
  <si>
    <t>535.59</t>
  </si>
  <si>
    <t>EBITDA Margin %</t>
  </si>
  <si>
    <t>-183.07</t>
  </si>
  <si>
    <t>-103.67</t>
  </si>
  <si>
    <t>-251.54</t>
  </si>
  <si>
    <t>-629.32</t>
  </si>
  <si>
    <t>-718.88</t>
  </si>
  <si>
    <t>EBITA Margin %</t>
  </si>
  <si>
    <t>-190.84</t>
  </si>
  <si>
    <t>-108.21</t>
  </si>
  <si>
    <t>-257.61</t>
  </si>
  <si>
    <t>-639.81</t>
  </si>
  <si>
    <t>-730.1</t>
  </si>
  <si>
    <t>EBIT Margin %</t>
  </si>
  <si>
    <t>-108.15</t>
  </si>
  <si>
    <t>-257.54</t>
  </si>
  <si>
    <t>-639.7</t>
  </si>
  <si>
    <t>-730.01</t>
  </si>
  <si>
    <t>Income From Continuing Operations Margin %</t>
  </si>
  <si>
    <t>-207.24</t>
  </si>
  <si>
    <t>-95.25</t>
  </si>
  <si>
    <t>-251.63</t>
  </si>
  <si>
    <t>-636.58</t>
  </si>
  <si>
    <t>-702.95</t>
  </si>
  <si>
    <t>Net Income Margin %</t>
  </si>
  <si>
    <t>Net Avail. For Common Margin %</t>
  </si>
  <si>
    <t>-242.1</t>
  </si>
  <si>
    <t>-123.7</t>
  </si>
  <si>
    <t>-256.79</t>
  </si>
  <si>
    <t>Normalized Net Income Margin</t>
  </si>
  <si>
    <t>-123.8</t>
  </si>
  <si>
    <t>-64.99</t>
  </si>
  <si>
    <t>-157.81</t>
  </si>
  <si>
    <t>-397.86</t>
  </si>
  <si>
    <t>-440.09</t>
  </si>
  <si>
    <t>Levered Free Cash Flow Margin</t>
  </si>
  <si>
    <t>-77.76</t>
  </si>
  <si>
    <t>-13.75</t>
  </si>
  <si>
    <t>-135.53</t>
  </si>
  <si>
    <t>-288.16</t>
  </si>
  <si>
    <t>-375.46</t>
  </si>
  <si>
    <t>Unlevered Free Cash Flow Margin</t>
  </si>
  <si>
    <t>-77.4</t>
  </si>
  <si>
    <t>-13.62</t>
  </si>
  <si>
    <t>-135.43</t>
  </si>
  <si>
    <t>-288.14</t>
  </si>
  <si>
    <t>Asset Turnover</t>
  </si>
  <si>
    <t>0.22</t>
  </si>
  <si>
    <t>0.26</t>
  </si>
  <si>
    <t>0.11</t>
  </si>
  <si>
    <t>0.05</t>
  </si>
  <si>
    <t>0.01</t>
  </si>
  <si>
    <t>Fixed Assets Turnover</t>
  </si>
  <si>
    <t>3.33</t>
  </si>
  <si>
    <t>7.14</t>
  </si>
  <si>
    <t>1.98</t>
  </si>
  <si>
    <t>0.55</t>
  </si>
  <si>
    <t>0.49</t>
  </si>
  <si>
    <t>0.13</t>
  </si>
  <si>
    <t>Receivables Turnover (Average Receivables)</t>
  </si>
  <si>
    <t>6.24</t>
  </si>
  <si>
    <t>5.68</t>
  </si>
  <si>
    <t>4.77</t>
  </si>
  <si>
    <t>6.67</t>
  </si>
  <si>
    <t>3.91</t>
  </si>
  <si>
    <t>Short Term Liquidity</t>
  </si>
  <si>
    <t>Current Ratio</t>
  </si>
  <si>
    <t>1.24</t>
  </si>
  <si>
    <t>2.8</t>
  </si>
  <si>
    <t>3.11</t>
  </si>
  <si>
    <t>9.63</t>
  </si>
  <si>
    <t>9.77</t>
  </si>
  <si>
    <t>13.06</t>
  </si>
  <si>
    <t>Quick Ratio</t>
  </si>
  <si>
    <t>1.19</t>
  </si>
  <si>
    <t>2.52</t>
  </si>
  <si>
    <t>3.05</t>
  </si>
  <si>
    <t>9.48</t>
  </si>
  <si>
    <t>9.66</t>
  </si>
  <si>
    <t>10.48</t>
  </si>
  <si>
    <t>12.89</t>
  </si>
  <si>
    <t>Operating Cash Flow to Current Liabilities</t>
  </si>
  <si>
    <t>-3.31</t>
  </si>
  <si>
    <t>0.04</t>
  </si>
  <si>
    <t>-1.15</t>
  </si>
  <si>
    <t>-2.12</t>
  </si>
  <si>
    <t>-2.44</t>
  </si>
  <si>
    <t>-3.62</t>
  </si>
  <si>
    <t>Days Sales Outstanding (Average Receivables)</t>
  </si>
  <si>
    <t>58.5</t>
  </si>
  <si>
    <t>64.42</t>
  </si>
  <si>
    <t>76.51</t>
  </si>
  <si>
    <t>54.69</t>
  </si>
  <si>
    <t>93.41</t>
  </si>
  <si>
    <t>Average Days Payable Outstanding</t>
  </si>
  <si>
    <t>31.17</t>
  </si>
  <si>
    <t>33.09</t>
  </si>
  <si>
    <t>33.22</t>
  </si>
  <si>
    <t>26.03</t>
  </si>
  <si>
    <t>25.5</t>
  </si>
  <si>
    <t>36.87</t>
  </si>
  <si>
    <t>Long Term Solvency</t>
  </si>
  <si>
    <t>Total Debt/Equity</t>
  </si>
  <si>
    <t>0.15</t>
  </si>
  <si>
    <t>6.89</t>
  </si>
  <si>
    <t>11.06</t>
  </si>
  <si>
    <t>9.37</t>
  </si>
  <si>
    <t>4.82</t>
  </si>
  <si>
    <t>Total Debt / Total Capital</t>
  </si>
  <si>
    <t>6.44</t>
  </si>
  <si>
    <t>9.96</t>
  </si>
  <si>
    <t>8.57</t>
  </si>
  <si>
    <t>4.59</t>
  </si>
  <si>
    <t>LT Debt/Equity</t>
  </si>
  <si>
    <t>6.11</t>
  </si>
  <si>
    <t>10.03</t>
  </si>
  <si>
    <t>8.38</t>
  </si>
  <si>
    <t>4.41</t>
  </si>
  <si>
    <t>Long-Term Debt / Total Capital</t>
  </si>
  <si>
    <t>5.71</t>
  </si>
  <si>
    <t>9.03</t>
  </si>
  <si>
    <t>7.66</t>
  </si>
  <si>
    <t>4.21</t>
  </si>
  <si>
    <t>Total Liabilities / Total Assets</t>
  </si>
  <si>
    <t>69.95</t>
  </si>
  <si>
    <t>43.34</t>
  </si>
  <si>
    <t>30.83</t>
  </si>
  <si>
    <t>16.34</t>
  </si>
  <si>
    <t>18.35</t>
  </si>
  <si>
    <t>15.61</t>
  </si>
  <si>
    <t>11.42</t>
  </si>
  <si>
    <t>EBIT / Interest Expense</t>
  </si>
  <si>
    <t>-302.22</t>
  </si>
  <si>
    <t>-331.74</t>
  </si>
  <si>
    <t>-510.57</t>
  </si>
  <si>
    <t>EBITDA / Interest Expense</t>
  </si>
  <si>
    <t>-290.69</t>
  </si>
  <si>
    <t>-318.24</t>
  </si>
  <si>
    <t>-489.42</t>
  </si>
  <si>
    <t>(EBITDA - Capex) / Interest Expense</t>
  </si>
  <si>
    <t>-305.98</t>
  </si>
  <si>
    <t>-331.16</t>
  </si>
  <si>
    <t>-513.84</t>
  </si>
  <si>
    <t>Total Debt / EBITDA</t>
  </si>
  <si>
    <t>-0.31</t>
  </si>
  <si>
    <t>-0.37</t>
  </si>
  <si>
    <t>-0.26</t>
  </si>
  <si>
    <t>-0.2</t>
  </si>
  <si>
    <t>Net Debt / EBITDA</t>
  </si>
  <si>
    <t>0.3</t>
  </si>
  <si>
    <t>1.88</t>
  </si>
  <si>
    <t>2.36</t>
  </si>
  <si>
    <t>3.87</t>
  </si>
  <si>
    <t>2.81</t>
  </si>
  <si>
    <t>2.34</t>
  </si>
  <si>
    <t>3.94</t>
  </si>
  <si>
    <t>Total Debt / (EBITDA - Capex)</t>
  </si>
  <si>
    <t>-0.3</t>
  </si>
  <si>
    <t>-0.35</t>
  </si>
  <si>
    <t>-0.25</t>
  </si>
  <si>
    <t>-0.19</t>
  </si>
  <si>
    <t>Net Debt / (EBITDA - Capex)</t>
  </si>
  <si>
    <t>0.29</t>
  </si>
  <si>
    <t>1.81</t>
  </si>
  <si>
    <t>2.25</t>
  </si>
  <si>
    <t>3.77</t>
  </si>
  <si>
    <t>2.71</t>
  </si>
  <si>
    <t>2.24</t>
  </si>
  <si>
    <t>Growth Over Prior Year</t>
  </si>
  <si>
    <t>Total Revenues, 1 Yr. Growth %</t>
  </si>
  <si>
    <t>148.16</t>
  </si>
  <si>
    <t>-14.1</t>
  </si>
  <si>
    <t>-31.62</t>
  </si>
  <si>
    <t>20.38</t>
  </si>
  <si>
    <t>-67.27</t>
  </si>
  <si>
    <t>Gross Profit, 1 Yr. Growth %</t>
  </si>
  <si>
    <t>13.29</t>
  </si>
  <si>
    <t>34.91</t>
  </si>
  <si>
    <t>76.5</t>
  </si>
  <si>
    <t>38.17</t>
  </si>
  <si>
    <t>83.59</t>
  </si>
  <si>
    <t>EBITDA, 1 Yr. Growth %</t>
  </si>
  <si>
    <t>23.3</t>
  </si>
  <si>
    <t>35.23</t>
  </si>
  <si>
    <t>108.41</t>
  </si>
  <si>
    <t>71.07</t>
  </si>
  <si>
    <t>37.51</t>
  </si>
  <si>
    <t>79.55</t>
  </si>
  <si>
    <t>EBITA, 1 Yr. Growth %</t>
  </si>
  <si>
    <t>23.62</t>
  </si>
  <si>
    <t>35.62</t>
  </si>
  <si>
    <t>104.48</t>
  </si>
  <si>
    <t>69.82</t>
  </si>
  <si>
    <t>37.37</t>
  </si>
  <si>
    <t>78.75</t>
  </si>
  <si>
    <t>EBIT, 1 Yr. Growth %</t>
  </si>
  <si>
    <t>35.54</t>
  </si>
  <si>
    <t>104.54</t>
  </si>
  <si>
    <t>69.84</t>
  </si>
  <si>
    <t>37.38</t>
  </si>
  <si>
    <t>Earnings From Cont. Operations, 1 Yr. Growth %</t>
  </si>
  <si>
    <t>34.25</t>
  </si>
  <si>
    <t>14.06</t>
  </si>
  <si>
    <t>126.92</t>
  </si>
  <si>
    <t>72.98</t>
  </si>
  <si>
    <t>32.93</t>
  </si>
  <si>
    <t>75.46</t>
  </si>
  <si>
    <t>Net Income, 1 Yr. Growth %</t>
  </si>
  <si>
    <t>Normalized Net Income, 1 Yr. Growth %</t>
  </si>
  <si>
    <t>28.32</t>
  </si>
  <si>
    <t>25.73</t>
  </si>
  <si>
    <t>108.56</t>
  </si>
  <si>
    <t>72.39</t>
  </si>
  <si>
    <t>33.16</t>
  </si>
  <si>
    <t>66.34</t>
  </si>
  <si>
    <t>Diluted EPS Before Extra, 1 Yr. Growth %</t>
  </si>
  <si>
    <t>4.9</t>
  </si>
  <si>
    <t>5.13</t>
  </si>
  <si>
    <t>-90.99</t>
  </si>
  <si>
    <t>27.75</t>
  </si>
  <si>
    <t>20.04</t>
  </si>
  <si>
    <t>25.14</t>
  </si>
  <si>
    <t>Accounts Receivable, 1 Yr. Growth %</t>
  </si>
  <si>
    <t>19.64</t>
  </si>
  <si>
    <t>-26.83</t>
  </si>
  <si>
    <t>-7.26</t>
  </si>
  <si>
    <t>-21.18</t>
  </si>
  <si>
    <t>-73.16</t>
  </si>
  <si>
    <t>Net Property, Plant and Equip., 1 Yr. Growth %</t>
  </si>
  <si>
    <t>30.82</t>
  </si>
  <si>
    <t>408.42</t>
  </si>
  <si>
    <t>96.04</t>
  </si>
  <si>
    <t>3.51</t>
  </si>
  <si>
    <t>35.64</t>
  </si>
  <si>
    <t>Total Assets, 1 Yr. Growth %</t>
  </si>
  <si>
    <t>29.28</t>
  </si>
  <si>
    <t>157.29</t>
  </si>
  <si>
    <t>30.06</t>
  </si>
  <si>
    <t>10.02</t>
  </si>
  <si>
    <t>153.93</t>
  </si>
  <si>
    <t>Tangible Book Value, 1 Yr. Growth %</t>
  </si>
  <si>
    <t>174.84</t>
  </si>
  <si>
    <t>23.15</t>
  </si>
  <si>
    <t>-274.14</t>
  </si>
  <si>
    <t>32.31</t>
  </si>
  <si>
    <t>15.85</t>
  </si>
  <si>
    <t>186.68</t>
  </si>
  <si>
    <t>Common Equity, 1 Yr. Growth %</t>
  </si>
  <si>
    <t>60.11</t>
  </si>
  <si>
    <t>40.72</t>
  </si>
  <si>
    <t>-411.11</t>
  </si>
  <si>
    <t>26.94</t>
  </si>
  <si>
    <t>13.71</t>
  </si>
  <si>
    <t>166.52</t>
  </si>
  <si>
    <t>Cash From Operations, 1 Yr. Growth %</t>
  </si>
  <si>
    <t>-104.82</t>
  </si>
  <si>
    <t>101.68</t>
  </si>
  <si>
    <t>47.09</t>
  </si>
  <si>
    <t>52.47</t>
  </si>
  <si>
    <t>56.23</t>
  </si>
  <si>
    <t>Capital Expenditures, 1 Yr. Growth %</t>
  </si>
  <si>
    <t>-4.83</t>
  </si>
  <si>
    <t>72.72</t>
  </si>
  <si>
    <t>122.57</t>
  </si>
  <si>
    <t>65.69</t>
  </si>
  <si>
    <t>-28.54</t>
  </si>
  <si>
    <t>Levered Free Cash Flow, 1 Yr. Growth %</t>
  </si>
  <si>
    <t>-58.51</t>
  </si>
  <si>
    <t>743.3</t>
  </si>
  <si>
    <t>45.42</t>
  </si>
  <si>
    <t>56.85</t>
  </si>
  <si>
    <t>16.84</t>
  </si>
  <si>
    <t>Unlevered Free Cash Flow, 1 Yr. Growth %</t>
  </si>
  <si>
    <t>-58.73</t>
  </si>
  <si>
    <t>750.81</t>
  </si>
  <si>
    <t>45.52</t>
  </si>
  <si>
    <t>56.86</t>
  </si>
  <si>
    <t>16.7</t>
  </si>
  <si>
    <t>Compound Annual Growth Rate Over Two Years</t>
  </si>
  <si>
    <t>Total Revenues, 2 Yr. CAGR %</t>
  </si>
  <si>
    <t>-23.36</t>
  </si>
  <si>
    <t>-9.27</t>
  </si>
  <si>
    <t>-37.23</t>
  </si>
  <si>
    <t>Gross Profit, 2 Yr. CAGR %</t>
  </si>
  <si>
    <t>25.26</t>
  </si>
  <si>
    <t>69.92</t>
  </si>
  <si>
    <t>94.35</t>
  </si>
  <si>
    <t>56.16</t>
  </si>
  <si>
    <t>59.27</t>
  </si>
  <si>
    <t>EBITDA, 2 Yr. CAGR %</t>
  </si>
  <si>
    <t>31.63</t>
  </si>
  <si>
    <t>67.87</t>
  </si>
  <si>
    <t>88.82</t>
  </si>
  <si>
    <t>53.38</t>
  </si>
  <si>
    <t>57.13</t>
  </si>
  <si>
    <t>EBITA, 2 Yr. CAGR %</t>
  </si>
  <si>
    <t>31.89</t>
  </si>
  <si>
    <t>66.52</t>
  </si>
  <si>
    <t>86.35</t>
  </si>
  <si>
    <t>52.74</t>
  </si>
  <si>
    <t>56.7</t>
  </si>
  <si>
    <t>EBIT, 2 Yr. CAGR %</t>
  </si>
  <si>
    <t>31.85</t>
  </si>
  <si>
    <t>66.5</t>
  </si>
  <si>
    <t>86.38</t>
  </si>
  <si>
    <t>52.75</t>
  </si>
  <si>
    <t>56.71</t>
  </si>
  <si>
    <t>Earnings From Cont. Operations, 2 Yr. CAGR %</t>
  </si>
  <si>
    <t>23.74</t>
  </si>
  <si>
    <t>60.88</t>
  </si>
  <si>
    <t>98.12</t>
  </si>
  <si>
    <t>51.64</t>
  </si>
  <si>
    <t>52.72</t>
  </si>
  <si>
    <t>Net Income, 2 Yr. CAGR %</t>
  </si>
  <si>
    <t>Normalized Net Income, 2 Yr. CAGR %</t>
  </si>
  <si>
    <t>29.3</t>
  </si>
  <si>
    <t>61.93</t>
  </si>
  <si>
    <t>89.61</t>
  </si>
  <si>
    <t>51.51</t>
  </si>
  <si>
    <t>48.83</t>
  </si>
  <si>
    <t>Diluted EPS Before Extra, 2 Yr. CAGR %</t>
  </si>
  <si>
    <t>5.01</t>
  </si>
  <si>
    <t>-69.22</t>
  </si>
  <si>
    <t>-66.07</t>
  </si>
  <si>
    <t>23.84</t>
  </si>
  <si>
    <t>22.55</t>
  </si>
  <si>
    <t>Accounts Receivable, 2 Yr. CAGR %</t>
  </si>
  <si>
    <t>-6.44</t>
  </si>
  <si>
    <t>-17.62</t>
  </si>
  <si>
    <t>-14.5</t>
  </si>
  <si>
    <t>-54.01</t>
  </si>
  <si>
    <t>Net Property, Plant and Equip., 2 Yr. CAGR %</t>
  </si>
  <si>
    <t>16.64</t>
  </si>
  <si>
    <t>129.95</t>
  </si>
  <si>
    <t>215.71</t>
  </si>
  <si>
    <t>42.45</t>
  </si>
  <si>
    <t>18.49</t>
  </si>
  <si>
    <t>Total Assets, 2 Yr. CAGR %</t>
  </si>
  <si>
    <t>282.45</t>
  </si>
  <si>
    <t>82.38</t>
  </si>
  <si>
    <t>82.93</t>
  </si>
  <si>
    <t>19.62</t>
  </si>
  <si>
    <t>67.14</t>
  </si>
  <si>
    <t>Tangible Book Value, 2 Yr. CAGR %</t>
  </si>
  <si>
    <t>83.97</t>
  </si>
  <si>
    <t>46.44</t>
  </si>
  <si>
    <t>51.79</t>
  </si>
  <si>
    <t>23.81</t>
  </si>
  <si>
    <t>82.24</t>
  </si>
  <si>
    <t>Common Equity, 2 Yr. CAGR %</t>
  </si>
  <si>
    <t>50.1</t>
  </si>
  <si>
    <t>109.24</t>
  </si>
  <si>
    <t>98.73</t>
  </si>
  <si>
    <t>20.15</t>
  </si>
  <si>
    <t>74.09</t>
  </si>
  <si>
    <t>Cash From Operations, 2 Yr. CAGR %</t>
  </si>
  <si>
    <t>40.46</t>
  </si>
  <si>
    <t>808.26</t>
  </si>
  <si>
    <t>72.23</t>
  </si>
  <si>
    <t>49.75</t>
  </si>
  <si>
    <t>54.33</t>
  </si>
  <si>
    <t>Capital Expenditures, 2 Yr. CAGR %</t>
  </si>
  <si>
    <t>28.21</t>
  </si>
  <si>
    <t>39.88</t>
  </si>
  <si>
    <t>58.79</t>
  </si>
  <si>
    <t>92.03</t>
  </si>
  <si>
    <t>8.81</t>
  </si>
  <si>
    <t>Levered Free Cash Flow, 2 Yr. CAGR %</t>
  </si>
  <si>
    <t>87.43</t>
  </si>
  <si>
    <t>250.13</t>
  </si>
  <si>
    <t>51.03</t>
  </si>
  <si>
    <t>35.37</t>
  </si>
  <si>
    <t>Unlevered Free Cash Flow, 2 Yr. CAGR %</t>
  </si>
  <si>
    <t>87.76</t>
  </si>
  <si>
    <t>251.81</t>
  </si>
  <si>
    <t>51.08</t>
  </si>
  <si>
    <t>35.3</t>
  </si>
  <si>
    <t>Compound Annual Growth Rate Over Three Years</t>
  </si>
  <si>
    <t>Total Revenues, 3 Yr. CAGR %</t>
  </si>
  <si>
    <t>13.38</t>
  </si>
  <si>
    <t>-10.91</t>
  </si>
  <si>
    <t>-35.41</t>
  </si>
  <si>
    <t>Gross Profit, 3 Yr. CAGR %</t>
  </si>
  <si>
    <t>49.74</t>
  </si>
  <si>
    <t>72.08</t>
  </si>
  <si>
    <t>73.46</t>
  </si>
  <si>
    <t>64.82</t>
  </si>
  <si>
    <t>EBITDA, 3 Yr. CAGR %</t>
  </si>
  <si>
    <t>53.42</t>
  </si>
  <si>
    <t>68.93</t>
  </si>
  <si>
    <t>69.88</t>
  </si>
  <si>
    <t>61.65</t>
  </si>
  <si>
    <t>EBITA, 3 Yr. CAGR %</t>
  </si>
  <si>
    <t>52.65</t>
  </si>
  <si>
    <t>67.61</t>
  </si>
  <si>
    <t>68.34</t>
  </si>
  <si>
    <t>60.96</t>
  </si>
  <si>
    <t>EBIT, 3 Yr. CAGR %</t>
  </si>
  <si>
    <t>52.64</t>
  </si>
  <si>
    <t>68.36</t>
  </si>
  <si>
    <t>60.97</t>
  </si>
  <si>
    <t>Earnings From Cont. Operations, 3 Yr. CAGR %</t>
  </si>
  <si>
    <t>51.46</t>
  </si>
  <si>
    <t>73.45</t>
  </si>
  <si>
    <t>59.2</t>
  </si>
  <si>
    <t>Net Income, 3 Yr. CAGR %</t>
  </si>
  <si>
    <t>Normalized Net Income, 3 Yr. CAGR %</t>
  </si>
  <si>
    <t>65.34</t>
  </si>
  <si>
    <t>68.54</t>
  </si>
  <si>
    <t>56.3</t>
  </si>
  <si>
    <t>Diluted EPS Before Extra, 3 Yr. CAGR %</t>
  </si>
  <si>
    <t>-53.68</t>
  </si>
  <si>
    <t>-50.54</t>
  </si>
  <si>
    <t>-48.3</t>
  </si>
  <si>
    <t>24.27</t>
  </si>
  <si>
    <t>Accounts Receivable, 3 Yr. CAGR %</t>
  </si>
  <si>
    <t>-6.71</t>
  </si>
  <si>
    <t>-18.83</t>
  </si>
  <si>
    <t>-41.9</t>
  </si>
  <si>
    <t>Net Property, Plant and Equip., 3 Yr. CAGR %</t>
  </si>
  <si>
    <t>90.54</t>
  </si>
  <si>
    <t>118.04</t>
  </si>
  <si>
    <t>117.7</t>
  </si>
  <si>
    <t>40.14</t>
  </si>
  <si>
    <t>Total Assets, 3 Yr. CAGR %</t>
  </si>
  <si>
    <t>235.11</t>
  </si>
  <si>
    <t>62.94</t>
  </si>
  <si>
    <t>54.41</t>
  </si>
  <si>
    <t>53.74</t>
  </si>
  <si>
    <t>Tangible Book Value, 3 Yr. CAGR %</t>
  </si>
  <si>
    <t>80.64</t>
  </si>
  <si>
    <t>41.57</t>
  </si>
  <si>
    <t>38.72</t>
  </si>
  <si>
    <t>63.79</t>
  </si>
  <si>
    <t>Common Equity, 3 Yr. CAGR %</t>
  </si>
  <si>
    <t>91.38</t>
  </si>
  <si>
    <t>77.13</t>
  </si>
  <si>
    <t>64.98</t>
  </si>
  <si>
    <t>56.69</t>
  </si>
  <si>
    <t>Cash From Operations, 3 Yr. CAGR %</t>
  </si>
  <si>
    <t>58.46</t>
  </si>
  <si>
    <t>395.07</t>
  </si>
  <si>
    <t>65.37</t>
  </si>
  <si>
    <t>51.88</t>
  </si>
  <si>
    <t>Capital Expenditures, 3 Yr. CAGR %</t>
  </si>
  <si>
    <t>23.03</t>
  </si>
  <si>
    <t>63.3</t>
  </si>
  <si>
    <t>61.06</t>
  </si>
  <si>
    <t>38.12</t>
  </si>
  <si>
    <t>Levered Free Cash Flow, 3 Yr. CAGR %</t>
  </si>
  <si>
    <t>72.21</t>
  </si>
  <si>
    <t>167.91</t>
  </si>
  <si>
    <t>38.64</t>
  </si>
  <si>
    <t>Unlevered Free Cash Flow, 3 Yr. CAGR %</t>
  </si>
  <si>
    <t>72.45</t>
  </si>
  <si>
    <t>168.77</t>
  </si>
  <si>
    <t>38.62</t>
  </si>
  <si>
    <t>Compound Annual Growth Rate Over Five Years</t>
  </si>
  <si>
    <t>Total Revenues, 5 Yr. CAGR %</t>
  </si>
  <si>
    <t>-10.5</t>
  </si>
  <si>
    <t>Gross Profit, 5 Yr. CAGR %</t>
  </si>
  <si>
    <t>52.28</t>
  </si>
  <si>
    <t>66.84</t>
  </si>
  <si>
    <t>EBITDA, 5 Yr. CAGR %</t>
  </si>
  <si>
    <t>53.4</t>
  </si>
  <si>
    <t>64.11</t>
  </si>
  <si>
    <t>EBITA, 5 Yr. CAGR %</t>
  </si>
  <si>
    <t>52.68</t>
  </si>
  <si>
    <t>63.16</t>
  </si>
  <si>
    <t>EBIT, 5 Yr. CAGR %</t>
  </si>
  <si>
    <t>Earnings From Cont. Operations, 5 Yr. CAGR %</t>
  </si>
  <si>
    <t>51.53</t>
  </si>
  <si>
    <t>59.87</t>
  </si>
  <si>
    <t>Net Income, 5 Yr. CAGR %</t>
  </si>
  <si>
    <t>Normalized Net Income, 5 Yr. CAGR %</t>
  </si>
  <si>
    <t>51.58</t>
  </si>
  <si>
    <t>58.53</t>
  </si>
  <si>
    <t>Diluted EPS Before Extra, 5 Yr. CAGR %</t>
  </si>
  <si>
    <t>-31.36</t>
  </si>
  <si>
    <t>-28.9</t>
  </si>
  <si>
    <t>Accounts Receivable, 5 Yr. CAGR %</t>
  </si>
  <si>
    <t>-29.7</t>
  </si>
  <si>
    <t>Net Property, Plant and Equip., 5 Yr. CAGR %</t>
  </si>
  <si>
    <t>69.61</t>
  </si>
  <si>
    <t>70.84</t>
  </si>
  <si>
    <t>Total Assets, 5 Yr. CAGR %</t>
  </si>
  <si>
    <t>121.94</t>
  </si>
  <si>
    <t>64.61</t>
  </si>
  <si>
    <t>Tangible Book Value, 5 Yr. CAGR %</t>
  </si>
  <si>
    <t>55.3</t>
  </si>
  <si>
    <t>56.62</t>
  </si>
  <si>
    <t>Common Equity, 5 Yr. CAGR %</t>
  </si>
  <si>
    <t>58.86</t>
  </si>
  <si>
    <t>75.91</t>
  </si>
  <si>
    <t>Cash From Operations, 5 Yr. CAGR %</t>
  </si>
  <si>
    <t>54.92</t>
  </si>
  <si>
    <t>210.59</t>
  </si>
  <si>
    <t>Capital Expenditures, 5 Yr. CAGR %</t>
  </si>
  <si>
    <t>47.01</t>
  </si>
  <si>
    <t>38.82</t>
  </si>
  <si>
    <t>Levered Free Cash Flow, 5 Yr. CAGR %</t>
  </si>
  <si>
    <t>56.4</t>
  </si>
  <si>
    <t>Unlevered Free Cash Flow, 5 Yr. CAGR %</t>
  </si>
  <si>
    <t>56.5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</si>
  <si>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</si>
  <si>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</si>
  <si>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</si>
  <si>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</si>
  <si>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</si>
  <si>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</si>
  <si>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</si>
  <si>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</si>
  <si>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2,628</t>
  </si>
  <si>
    <t>1,855</t>
  </si>
  <si>
    <t>2,115</t>
  </si>
  <si>
    <t>4,720</t>
  </si>
  <si>
    <t>7,867</t>
  </si>
  <si>
    <t>-</t>
  </si>
  <si>
    <t>Change</t>
  </si>
  <si>
    <t>-29.43%</t>
  </si>
  <si>
    <t>14.03%</t>
  </si>
  <si>
    <t>123.15%</t>
  </si>
  <si>
    <t>66.68%</t>
  </si>
  <si>
    <t>0%</t>
  </si>
  <si>
    <t>Enterprise Value (EV)
                                    1</t>
  </si>
  <si>
    <t>1,278</t>
  </si>
  <si>
    <t>1,470</t>
  </si>
  <si>
    <t>2,867</t>
  </si>
  <si>
    <t>6,081</t>
  </si>
  <si>
    <t>6,718</t>
  </si>
  <si>
    <t>7,149</t>
  </si>
  <si>
    <t>-51.38%</t>
  </si>
  <si>
    <t>15.06%</t>
  </si>
  <si>
    <t>95.01%</t>
  </si>
  <si>
    <t>112.1%</t>
  </si>
  <si>
    <t>10.49%</t>
  </si>
  <si>
    <t>6.42%</t>
  </si>
  <si>
    <t>P/E ratio</t>
  </si>
  <si>
    <t>-19.7x</t>
  </si>
  <si>
    <t>-9.79x</t>
  </si>
  <si>
    <t>-7.73x</t>
  </si>
  <si>
    <t>-7.43x</t>
  </si>
  <si>
    <t>-12.2x</t>
  </si>
  <si>
    <t>-10.7x</t>
  </si>
  <si>
    <t>-10.4x</t>
  </si>
  <si>
    <t>PBR</t>
  </si>
  <si>
    <t>4.58x</t>
  </si>
  <si>
    <t>3.1x</t>
  </si>
  <si>
    <t>3.14x</t>
  </si>
  <si>
    <t>1.78x</t>
  </si>
  <si>
    <t>3.47x</t>
  </si>
  <si>
    <t>5.22x</t>
  </si>
  <si>
    <t>7.96x</t>
  </si>
  <si>
    <t>PEG</t>
  </si>
  <si>
    <t>-0.2x</t>
  </si>
  <si>
    <t>-0.4x</t>
  </si>
  <si>
    <t>-0.3x</t>
  </si>
  <si>
    <t>1.24x</t>
  </si>
  <si>
    <t>-0.7x</t>
  </si>
  <si>
    <t>-3.94x</t>
  </si>
  <si>
    <t>Capitalization / Revenue</t>
  </si>
  <si>
    <t>61.1x</t>
  </si>
  <si>
    <t>63.1x</t>
  </si>
  <si>
    <t>59.8x</t>
  </si>
  <si>
    <t>408x</t>
  </si>
  <si>
    <t>22,726x</t>
  </si>
  <si>
    <t>5,682x</t>
  </si>
  <si>
    <t>398x</t>
  </si>
  <si>
    <t>EV / Revenue</t>
  </si>
  <si>
    <t>43.5x</t>
  </si>
  <si>
    <t>41.6x</t>
  </si>
  <si>
    <t>248x</t>
  </si>
  <si>
    <t>17,566x</t>
  </si>
  <si>
    <t>4,852x</t>
  </si>
  <si>
    <t>362x</t>
  </si>
  <si>
    <t>EV / EBITDA</t>
  </si>
  <si>
    <t>-24.3x</t>
  </si>
  <si>
    <t>-6.91x</t>
  </si>
  <si>
    <t>-5.81x</t>
  </si>
  <si>
    <t>-5.96x</t>
  </si>
  <si>
    <t>-9.2x</t>
  </si>
  <si>
    <t>-8.71x</t>
  </si>
  <si>
    <t>-8.83x</t>
  </si>
  <si>
    <t>EV / EBIT</t>
  </si>
  <si>
    <t>-23.7x</t>
  </si>
  <si>
    <t>-6.8x</t>
  </si>
  <si>
    <t>-5.69x</t>
  </si>
  <si>
    <t>-5.88x</t>
  </si>
  <si>
    <t>-9.16x</t>
  </si>
  <si>
    <t>-8.82x</t>
  </si>
  <si>
    <t>-9.13x</t>
  </si>
  <si>
    <t>EV / FCF</t>
  </si>
  <si>
    <t>-25.5x</t>
  </si>
  <si>
    <t>-8.31x</t>
  </si>
  <si>
    <t>-6.25x</t>
  </si>
  <si>
    <t>-8x</t>
  </si>
  <si>
    <t>-10.8x</t>
  </si>
  <si>
    <t>-10.2x</t>
  </si>
  <si>
    <t>-10.9x</t>
  </si>
  <si>
    <t>FCF Yield</t>
  </si>
  <si>
    <t>-3.92%</t>
  </si>
  <si>
    <t>-12%</t>
  </si>
  <si>
    <t>-16%</t>
  </si>
  <si>
    <t>-12.5%</t>
  </si>
  <si>
    <t>-9.3%</t>
  </si>
  <si>
    <t>-9.79%</t>
  </si>
  <si>
    <t>-9.21%</t>
  </si>
  <si>
    <t>Dividend per Share
                                    2</t>
  </si>
  <si>
    <t>Rate of return</t>
  </si>
  <si>
    <t>EPS
                                    2</t>
  </si>
  <si>
    <t>-3.479</t>
  </si>
  <si>
    <t>-3.989</t>
  </si>
  <si>
    <t>-4.094</t>
  </si>
  <si>
    <t>Distribution rate</t>
  </si>
  <si>
    <t>Net sales
                                    1</t>
  </si>
  <si>
    <t>42.98</t>
  </si>
  <si>
    <t>29.39</t>
  </si>
  <si>
    <t>35.38</t>
  </si>
  <si>
    <t>11.58</t>
  </si>
  <si>
    <t>0.3462</t>
  </si>
  <si>
    <t>1.385</t>
  </si>
  <si>
    <t>19.77</t>
  </si>
  <si>
    <t>EBITDA
                                    1</t>
  </si>
  <si>
    <t>-108.1</t>
  </si>
  <si>
    <t>-184.9</t>
  </si>
  <si>
    <t>-253.2</t>
  </si>
  <si>
    <t>-481.1</t>
  </si>
  <si>
    <t>-660.8</t>
  </si>
  <si>
    <t>-771</t>
  </si>
  <si>
    <t>-809.4</t>
  </si>
  <si>
    <t>EBIT
                                    1</t>
  </si>
  <si>
    <t>-110.7</t>
  </si>
  <si>
    <t>-188</t>
  </si>
  <si>
    <t>-258.3</t>
  </si>
  <si>
    <t>-487.2</t>
  </si>
  <si>
    <t>-663.6</t>
  </si>
  <si>
    <t>-761.8</t>
  </si>
  <si>
    <t>-783.3</t>
  </si>
  <si>
    <t>Net income
                                    1</t>
  </si>
  <si>
    <t>-110.4</t>
  </si>
  <si>
    <t>-187.1</t>
  </si>
  <si>
    <t>-248.7</t>
  </si>
  <si>
    <t>-436.4</t>
  </si>
  <si>
    <t>-581.2</t>
  </si>
  <si>
    <t>-705.8</t>
  </si>
  <si>
    <t>-750.8</t>
  </si>
  <si>
    <t>Net Debt
                                    1</t>
  </si>
  <si>
    <t>-577.1</t>
  </si>
  <si>
    <t>-644.9</t>
  </si>
  <si>
    <t>-1,853</t>
  </si>
  <si>
    <t>-1,786</t>
  </si>
  <si>
    <t>-1,149</t>
  </si>
  <si>
    <t>-717.4</t>
  </si>
  <si>
    <t>Reference price
                                    2</t>
  </si>
  <si>
    <t>39.59</t>
  </si>
  <si>
    <t>25.17</t>
  </si>
  <si>
    <t>23.82</t>
  </si>
  <si>
    <t>28.68</t>
  </si>
  <si>
    <t>42.57</t>
  </si>
  <si>
    <t>Nbr of stocks (in thousands)</t>
  </si>
  <si>
    <t>66,380</t>
  </si>
  <si>
    <t>73,687</t>
  </si>
  <si>
    <t>88,791</t>
  </si>
  <si>
    <t>164,565</t>
  </si>
  <si>
    <t>184,795</t>
  </si>
  <si>
    <t>Announcement Date</t>
  </si>
  <si>
    <t>3/2/21</t>
  </si>
  <si>
    <t>2/28/22</t>
  </si>
  <si>
    <t>2/27/23</t>
  </si>
  <si>
    <t>2/26/24</t>
  </si>
  <si>
    <t>address1</t>
  </si>
  <si>
    <t>700 Saginaw Drive</t>
  </si>
  <si>
    <t>city</t>
  </si>
  <si>
    <t>Redwood City</t>
  </si>
  <si>
    <t>state</t>
  </si>
  <si>
    <t>CA</t>
  </si>
  <si>
    <t>zip</t>
  </si>
  <si>
    <t>94063</t>
  </si>
  <si>
    <t>country</t>
  </si>
  <si>
    <t>phone</t>
  </si>
  <si>
    <t>650 481 6801</t>
  </si>
  <si>
    <t>website</t>
  </si>
  <si>
    <t>https://www.revmed.com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</si>
  <si>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</si>
  <si>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</si>
  <si>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</si>
  <si>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</si>
  <si>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</si>
  <si>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</si>
  <si>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</si>
  <si>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</si>
  <si>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</si>
  <si>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</si>
  <si>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</si>
  <si>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Revolution Medicines, Inc., a clinical-stage precision oncology company, develops novel targeted therapies for RAS-addicted cancers. The company's research and development pipeline comprises RAS(ON) inhibitors designed to be used as monotherapy in combination with other RAS(ON) inhibitors and/or in combination with RAS companion inhibitors or other therapeutic agents, and RAS companion inhibitors for combination treatment strategies. Its RAS(ON) inhibitors include RMC-6236 (multi), RMC-6291 (G12C), and RMC-9805 (G12D), which are in phase 1 clinical trial; and development candidates comprise RMC-5127 (G12V), RMC-0708 (Q61H), and RMC-8839 (G13C), as well as programs focused on G12R and other targets. The company's RAS companion inhibitors include RMC-4630 that is in phase 2 clinical trial; and RMC-5552, which is in phase 1 clinical trial. Revolution Medicines, Inc. was incorporated in 2014 and is headquartered in Redwood City, California.</t>
  </si>
  <si>
    <t>fullTimeEmployees</t>
  </si>
  <si>
    <t>companyOfficers</t>
  </si>
  <si>
    <t>[{'maxAge': 1, 'name': 'Dr. Mark A. Goldsmith Ph.D.', 'age': 62, 'title': 'CEO, President &amp; Chairman', 'yearBorn': 1962, 'fiscalYear': 2023, 'totalPay': 1115221, 'exercisedValue': 2853049, 'unexercisedValue': 32777390}, {'maxAge': 1, 'name': 'Mr. Jack  Anders', 'age': 48, 'title': 'Chief Financial Officer', 'yearBorn': 1976, 'fiscalYear': 2023, 'totalPay': 665284, 'exercisedValue': 1024663, 'unexercisedValue': 1206837}, {'maxAge': 1, 'name': 'Ms. Margaret A. Horn J.D.', 'age': 61, 'title': 'Chief Operating Officer', 'yearBorn': 1963, 'fiscalYear': 2023, 'totalPay': 811075, 'exercisedValue': 1681564, 'unexercisedValue': 10104314}, {'maxAge': 1, 'name': 'Dr. Stephen M. Kelsey FRC Path., FRCP, M.D.', 'age': 63, 'title': 'President of Research &amp; Development', 'yearBorn': 1961, 'fiscalYear': 2023, 'totalPay': 812175, 'exercisedValue': 0, 'unexercisedValue': 7521715}, {'maxAge': 1, 'name': 'Ms. Xiaolin  Wang', 'age': 53, 'title': 'Executive Vice President of Development', 'yearBorn': 1971, 'fiscalYear': 2023, 'totalPay': 633737, 'exercisedValue': 0, 'unexercisedValue': 7283126}, {'maxAge': 1, 'name': 'Dr. Martin D. Burke M.D., Ph.D.', 'title': 'Co-Founder &amp; Chairman of Scientific Advisory Board', 'fiscalYear': 2023, 'exercisedValue': 0, 'unexercisedValue': 0}, {'maxAge': 1, 'name': 'Dr. Michael A. Fischbach Ph.D.', 'age': 43, 'title': 'Academic Co-Founder &amp; Member of Scientific Advisory Board', 'yearBorn': 1981, 'fiscalYear': 2023, 'exercisedValue': 0, 'unexercisedValue': 0}, {'maxAge': 1, 'name': 'Dr. Kevan M. Shokat Ph.D.', 'title': 'Academic Co-Founder &amp; Member of Scientific Advisory Board', 'fiscalYear': 2023, 'exercisedValue': 0, 'unexercisedValue': 0}, {'maxAge': 1, 'name': 'Mr. Walter  Reiher Ph.D.', 'title': 'Chief Information Officer', 'fiscalYear': 2023, 'exercisedValue': 0, 'unexercisedValue': 0}, {'maxAge': 1, 'name': 'Ms. Jan  Smith Ph.D.', 'title': 'Chief Scientific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</si>
  <si>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</si>
  <si>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</si>
  <si>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</si>
  <si>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</si>
  <si>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</si>
  <si>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</si>
  <si>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</si>
  <si>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</si>
  <si>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</si>
  <si>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</si>
  <si>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</si>
  <si>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</si>
  <si>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</si>
  <si>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</si>
  <si>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</si>
  <si>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</si>
  <si>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</si>
  <si>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</si>
  <si>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</si>
  <si>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</si>
  <si>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</si>
  <si>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</si>
  <si>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</si>
  <si>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</si>
  <si>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</si>
  <si>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</si>
  <si>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</si>
  <si>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</si>
  <si>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</si>
  <si>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</si>
  <si>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</si>
  <si>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</si>
  <si>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</si>
  <si>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</si>
  <si>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</si>
  <si>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</si>
  <si>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</si>
  <si>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</si>
  <si>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</si>
  <si>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</si>
  <si>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</si>
  <si>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</si>
  <si>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</si>
  <si>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</si>
  <si>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</si>
  <si>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</si>
  <si>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</si>
  <si>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</si>
  <si>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</si>
  <si>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</si>
  <si>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</si>
  <si>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</si>
  <si>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</si>
  <si>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</si>
  <si>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</si>
  <si>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</si>
  <si>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</si>
  <si>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</si>
  <si>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</si>
  <si>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</si>
  <si>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</si>
  <si>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</si>
  <si>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</si>
  <si>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</si>
  <si>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</si>
  <si>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</si>
  <si>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</si>
  <si>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</si>
  <si>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Revolution Medicines,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</si>
  <si>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</si>
  <si>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</si>
  <si>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</si>
  <si>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</si>
  <si>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</si>
  <si>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</si>
  <si>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</si>
  <si>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2cb08d82-911b-38e3-94c5-2f2b3c1d7099</t>
  </si>
  <si>
    <t>messageBoardId</t>
  </si>
  <si>
    <t>finmb_283775412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</si>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</sst>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evmed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41.54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-48.24426549961815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7.866723328E9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9.337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-10.998863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-31.0</v>
      </c>
      <c r="C2" s="1">
        <v>-41.0</v>
      </c>
      <c r="D2" s="1">
        <v>-47.0</v>
      </c>
      <c r="E2" s="1">
        <v>-108.0</v>
      </c>
      <c r="F2" s="1">
        <v>-187.0</v>
      </c>
      <c r="G2" s="1">
        <v>-249.0</v>
      </c>
      <c r="H2" s="1">
        <v>-436.0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1.0</v>
      </c>
      <c r="D3" s="1">
        <v>2.0</v>
      </c>
      <c r="E3" s="1">
        <v>5.0</v>
      </c>
      <c r="F3" s="1">
        <v>6.0</v>
      </c>
      <c r="G3" s="1">
        <v>8.0</v>
      </c>
      <c r="H3" s="1">
        <v>8.0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-3.0</v>
      </c>
      <c r="E4" s="1">
        <v>-3.0</v>
      </c>
      <c r="F4" s="1">
        <v>-3.0</v>
      </c>
      <c r="G4" s="1">
        <v>-3.0</v>
      </c>
      <c r="H4" s="1">
        <v>-3.0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</v>
      </c>
      <c r="C5" s="1">
        <v>1.0</v>
      </c>
      <c r="D5" s="1">
        <v>2.0</v>
      </c>
      <c r="E5" s="1">
        <v>5.0</v>
      </c>
      <c r="F5" s="1">
        <v>6.0</v>
      </c>
      <c r="G5" s="1">
        <v>8.0</v>
      </c>
      <c r="H5" s="1">
        <v>8.0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19.0</v>
      </c>
      <c r="D6" s="1">
        <v>1.0</v>
      </c>
      <c r="E6" s="1">
        <v>1.0</v>
      </c>
      <c r="F6" s="1">
        <v>1.0</v>
      </c>
      <c r="G6" s="1">
        <v>1.0</v>
      </c>
      <c r="H6" s="1">
        <v>1.0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20.0</v>
      </c>
      <c r="D7" s="1">
        <v>82.0</v>
      </c>
      <c r="E7" s="1">
        <v>0.0</v>
      </c>
      <c r="F7" s="1">
        <v>11.0</v>
      </c>
      <c r="G7" s="1">
        <v>1.0</v>
      </c>
      <c r="H7" s="1">
        <v>5.0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-45.0</v>
      </c>
      <c r="E8" s="1">
        <v>96.0</v>
      </c>
      <c r="F8" s="1">
        <v>3.0</v>
      </c>
      <c r="G8" s="1">
        <v>-3.0</v>
      </c>
      <c r="H8" s="1">
        <v>-22.0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14.0</v>
      </c>
      <c r="C9" s="1">
        <v>85.0</v>
      </c>
      <c r="D9" s="1">
        <v>3.0</v>
      </c>
      <c r="E9" s="1">
        <v>8.0</v>
      </c>
      <c r="F9" s="1">
        <v>20.0</v>
      </c>
      <c r="G9" s="1">
        <v>31.0</v>
      </c>
      <c r="H9" s="1">
        <v>61.0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2.0</v>
      </c>
      <c r="D10" s="1">
        <v>0.0</v>
      </c>
      <c r="E10" s="1">
        <v>0.0</v>
      </c>
      <c r="F10" s="1">
        <v>0.0</v>
      </c>
      <c r="G10" s="1">
        <v>0.0</v>
      </c>
      <c r="H10" s="1">
        <v>11.0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-7.0</v>
      </c>
      <c r="D11" s="1">
        <v>-1.0</v>
      </c>
      <c r="E11" s="1">
        <v>2.0</v>
      </c>
      <c r="F11" s="1">
        <v>46.0</v>
      </c>
      <c r="G11" s="1">
        <v>1.0</v>
      </c>
      <c r="H11" s="1">
        <v>3.0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1.0</v>
      </c>
      <c r="C12" s="1">
        <v>10.0</v>
      </c>
      <c r="D12" s="1">
        <v>5.0</v>
      </c>
      <c r="E12" s="1">
        <v>30.0</v>
      </c>
      <c r="F12" s="1">
        <v>2.0</v>
      </c>
      <c r="G12" s="1">
        <v>7.0</v>
      </c>
      <c r="H12" s="1">
        <v>32.0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44.0</v>
      </c>
      <c r="D13" s="1">
        <v>-13.0</v>
      </c>
      <c r="E13" s="1">
        <v>-11.0</v>
      </c>
      <c r="F13" s="1">
        <v>-1.0</v>
      </c>
      <c r="G13" s="1">
        <v>-14.0</v>
      </c>
      <c r="H13" s="1">
        <v>-4.0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-4.0</v>
      </c>
      <c r="E14" s="1">
        <v>-37.0</v>
      </c>
      <c r="F14" s="1">
        <v>0.0</v>
      </c>
      <c r="G14" s="1">
        <v>-41.0</v>
      </c>
      <c r="H14" s="1">
        <v>-3.0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2.0</v>
      </c>
      <c r="C15" s="1">
        <v>75.0</v>
      </c>
      <c r="D15" s="1">
        <v>5.0</v>
      </c>
      <c r="E15" s="1">
        <v>68.0</v>
      </c>
      <c r="F15" s="1">
        <v>7.0</v>
      </c>
      <c r="G15" s="1">
        <v>-7.0</v>
      </c>
      <c r="H15" s="1">
        <v>9.0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-25.0</v>
      </c>
      <c r="C16" s="1">
        <v>1.0</v>
      </c>
      <c r="D16" s="1">
        <v>-49.0</v>
      </c>
      <c r="E16" s="1">
        <v>-100.0</v>
      </c>
      <c r="F16" s="1">
        <v>-147.0</v>
      </c>
      <c r="G16" s="1">
        <v>-224.0</v>
      </c>
      <c r="H16" s="1">
        <v>-351.0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-1.0</v>
      </c>
      <c r="C17" s="1">
        <v>-1.0</v>
      </c>
      <c r="D17" s="1">
        <v>-2.0</v>
      </c>
      <c r="E17" s="1">
        <v>-2.0</v>
      </c>
      <c r="F17" s="1">
        <v>-6.0</v>
      </c>
      <c r="G17" s="1">
        <v>-10.0</v>
      </c>
      <c r="H17" s="1">
        <v>-7.0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19.0</v>
      </c>
      <c r="E18" s="1">
        <v>0.0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16.0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6.0</v>
      </c>
      <c r="E20" s="1">
        <v>0.0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-106.0</v>
      </c>
      <c r="E21" s="1">
        <v>-231.0</v>
      </c>
      <c r="F21" s="1">
        <v>-136.0</v>
      </c>
      <c r="G21" s="1">
        <v>-13.0</v>
      </c>
      <c r="H21" s="1">
        <v>-335.0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-1.0</v>
      </c>
      <c r="C22" s="1">
        <v>-1.0</v>
      </c>
      <c r="D22" s="1">
        <v>-102.0</v>
      </c>
      <c r="E22" s="1">
        <v>-234.0</v>
      </c>
      <c r="F22" s="1">
        <v>-142.0</v>
      </c>
      <c r="G22" s="1">
        <v>-24.0</v>
      </c>
      <c r="H22" s="1">
        <v>-343.0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7.0</v>
      </c>
      <c r="C23" s="1">
        <v>42.0</v>
      </c>
      <c r="D23" s="1">
        <v>27.0</v>
      </c>
      <c r="E23" s="1">
        <v>423.0</v>
      </c>
      <c r="F23" s="1">
        <v>295.0</v>
      </c>
      <c r="G23" s="1">
        <v>301.0</v>
      </c>
      <c r="H23" s="1">
        <v>392.0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-4.0</v>
      </c>
      <c r="E24" s="1">
        <v>0.0</v>
      </c>
      <c r="F24" s="1">
        <v>0.0</v>
      </c>
      <c r="G24" s="1">
        <v>0.0</v>
      </c>
      <c r="H24" s="1">
        <v>-4.0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22.0</v>
      </c>
      <c r="C25" s="1">
        <v>60.0</v>
      </c>
      <c r="D25" s="1">
        <v>100.0</v>
      </c>
      <c r="E25" s="1">
        <v>0.0</v>
      </c>
      <c r="F25" s="1">
        <v>0.0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-13.0</v>
      </c>
      <c r="D26" s="1">
        <v>-1.0</v>
      </c>
      <c r="E26" s="1">
        <v>0.0</v>
      </c>
      <c r="F26" s="1">
        <v>-42.0</v>
      </c>
      <c r="G26" s="1">
        <v>4.0</v>
      </c>
      <c r="H26" s="1">
        <v>841.0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22.0</v>
      </c>
      <c r="C27" s="1">
        <v>60.0</v>
      </c>
      <c r="D27" s="1">
        <v>98.0</v>
      </c>
      <c r="E27" s="1">
        <v>423.0</v>
      </c>
      <c r="F27" s="1">
        <v>294.0</v>
      </c>
      <c r="G27" s="1">
        <v>301.0</v>
      </c>
      <c r="H27" s="1">
        <v>1230.0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-4.0</v>
      </c>
      <c r="C28" s="1">
        <v>60.0</v>
      </c>
      <c r="D28" s="1">
        <v>-52.0</v>
      </c>
      <c r="E28" s="1">
        <v>88.0</v>
      </c>
      <c r="F28" s="1">
        <v>4.0</v>
      </c>
      <c r="G28" s="1">
        <v>52.0</v>
      </c>
      <c r="H28" s="1">
        <v>536.0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-15.0</v>
      </c>
      <c r="D30" s="1">
        <v>-6.0</v>
      </c>
      <c r="E30" s="1">
        <v>-58.0</v>
      </c>
      <c r="F30" s="1">
        <v>-84.0</v>
      </c>
      <c r="G30" s="1">
        <v>-133.0</v>
      </c>
      <c r="H30" s="1">
        <v>-155.0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-15.0</v>
      </c>
      <c r="D31" s="1">
        <v>-6.0</v>
      </c>
      <c r="E31" s="1">
        <v>-58.0</v>
      </c>
      <c r="F31" s="1">
        <v>-84.0</v>
      </c>
      <c r="G31" s="1">
        <v>-133.0</v>
      </c>
      <c r="H31" s="1">
        <v>-155.0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-7.0</v>
      </c>
      <c r="D32" s="1">
        <v>-17.0</v>
      </c>
      <c r="E32" s="1">
        <v>1.0</v>
      </c>
      <c r="F32" s="1">
        <v>-11.0</v>
      </c>
      <c r="G32" s="1">
        <v>1.0</v>
      </c>
      <c r="H32" s="1">
        <v>-70.0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9.0</v>
      </c>
      <c r="C3" s="1">
        <v>69.0</v>
      </c>
      <c r="D3" s="1">
        <v>16.0</v>
      </c>
      <c r="E3" s="1">
        <v>104.0</v>
      </c>
      <c r="F3" s="1">
        <v>108.0</v>
      </c>
      <c r="G3" s="1">
        <v>161.0</v>
      </c>
      <c r="H3" s="1">
        <v>696.0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0.0</v>
      </c>
      <c r="D4" s="1">
        <v>106.0</v>
      </c>
      <c r="E4" s="1">
        <v>336.0</v>
      </c>
      <c r="F4" s="1">
        <v>469.0</v>
      </c>
      <c r="G4" s="1">
        <v>484.0</v>
      </c>
      <c r="H4" s="1">
        <v>1160.0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9.0</v>
      </c>
      <c r="C5" s="1">
        <v>69.0</v>
      </c>
      <c r="D5" s="1">
        <v>123.0</v>
      </c>
      <c r="E5" s="1">
        <v>441.0</v>
      </c>
      <c r="F5" s="1">
        <v>577.0</v>
      </c>
      <c r="G5" s="1">
        <v>645.0</v>
      </c>
      <c r="H5" s="1">
        <v>1850.0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7.0</v>
      </c>
      <c r="D6" s="1">
        <v>8.0</v>
      </c>
      <c r="E6" s="1">
        <v>6.0</v>
      </c>
      <c r="F6" s="1">
        <v>5.0</v>
      </c>
      <c r="G6" s="1">
        <v>4.0</v>
      </c>
      <c r="H6" s="1">
        <v>1.0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0.0</v>
      </c>
      <c r="C7" s="1">
        <v>7.0</v>
      </c>
      <c r="D7" s="1">
        <v>8.0</v>
      </c>
      <c r="E7" s="1">
        <v>6.0</v>
      </c>
      <c r="F7" s="1">
        <v>5.0</v>
      </c>
      <c r="G7" s="1">
        <v>4.0</v>
      </c>
      <c r="H7" s="1">
        <v>1.0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36.0</v>
      </c>
      <c r="C8" s="1">
        <v>1.0</v>
      </c>
      <c r="D8" s="1">
        <v>2.0</v>
      </c>
      <c r="E8" s="1">
        <v>3.0</v>
      </c>
      <c r="F8" s="1">
        <v>6.0</v>
      </c>
      <c r="G8" s="1">
        <v>10.0</v>
      </c>
      <c r="H8" s="1">
        <v>25.0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0.0</v>
      </c>
      <c r="C9" s="1">
        <v>6.0</v>
      </c>
      <c r="D9" s="1">
        <v>0.0</v>
      </c>
      <c r="E9" s="1">
        <v>3.0</v>
      </c>
      <c r="F9" s="1">
        <v>0.0</v>
      </c>
      <c r="G9" s="1">
        <v>0.0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9.0</v>
      </c>
      <c r="C10" s="1">
        <v>85.0</v>
      </c>
      <c r="D10" s="1">
        <v>134.0</v>
      </c>
      <c r="E10" s="1">
        <v>454.0</v>
      </c>
      <c r="F10" s="1">
        <v>590.0</v>
      </c>
      <c r="G10" s="1">
        <v>660.0</v>
      </c>
      <c r="H10" s="1">
        <v>1880.0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7.0</v>
      </c>
      <c r="C11" s="1">
        <v>10.0</v>
      </c>
      <c r="D11" s="1">
        <v>12.0</v>
      </c>
      <c r="E11" s="1">
        <v>47.0</v>
      </c>
      <c r="F11" s="1">
        <v>82.0</v>
      </c>
      <c r="G11" s="1">
        <v>88.0</v>
      </c>
      <c r="H11" s="1">
        <v>118.0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-2.0</v>
      </c>
      <c r="C12" s="1">
        <v>-3.0</v>
      </c>
      <c r="D12" s="1">
        <v>-5.0</v>
      </c>
      <c r="E12" s="1">
        <v>-10.0</v>
      </c>
      <c r="F12" s="1">
        <v>-10.0</v>
      </c>
      <c r="G12" s="1">
        <v>-14.0</v>
      </c>
      <c r="H12" s="1">
        <v>-17.0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5.0</v>
      </c>
      <c r="C13" s="1">
        <v>6.0</v>
      </c>
      <c r="D13" s="1">
        <v>7.0</v>
      </c>
      <c r="E13" s="1">
        <v>36.0</v>
      </c>
      <c r="F13" s="1">
        <v>71.0</v>
      </c>
      <c r="G13" s="1">
        <v>73.0</v>
      </c>
      <c r="H13" s="1">
        <v>100.0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0.0</v>
      </c>
      <c r="C14" s="1">
        <v>14.0</v>
      </c>
      <c r="D14" s="1">
        <v>14.0</v>
      </c>
      <c r="E14" s="1">
        <v>14.0</v>
      </c>
      <c r="F14" s="1">
        <v>14.0</v>
      </c>
      <c r="G14" s="1">
        <v>14.0</v>
      </c>
      <c r="H14" s="1">
        <v>14.0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0.0</v>
      </c>
      <c r="C15" s="1">
        <v>63.0</v>
      </c>
      <c r="D15" s="1">
        <v>62.0</v>
      </c>
      <c r="E15" s="1">
        <v>60.0</v>
      </c>
      <c r="F15" s="1">
        <v>59.0</v>
      </c>
      <c r="G15" s="1">
        <v>58.0</v>
      </c>
      <c r="H15" s="1">
        <v>57.0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0.0</v>
      </c>
      <c r="D16" s="1">
        <v>2.0</v>
      </c>
      <c r="E16" s="1">
        <v>0.0</v>
      </c>
      <c r="F16" s="1">
        <v>50.0</v>
      </c>
      <c r="G16" s="1">
        <v>60.0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38.0</v>
      </c>
      <c r="C17" s="1">
        <v>59.0</v>
      </c>
      <c r="D17" s="1">
        <v>68.0</v>
      </c>
      <c r="E17" s="1">
        <v>1.0</v>
      </c>
      <c r="F17" s="1">
        <v>2.0</v>
      </c>
      <c r="G17" s="1">
        <v>3.0</v>
      </c>
      <c r="H17" s="1">
        <v>10.0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15.0</v>
      </c>
      <c r="C18" s="1">
        <v>171.0</v>
      </c>
      <c r="D18" s="1">
        <v>221.0</v>
      </c>
      <c r="E18" s="1">
        <v>567.0</v>
      </c>
      <c r="F18" s="1">
        <v>738.0</v>
      </c>
      <c r="G18" s="1">
        <v>812.0</v>
      </c>
      <c r="H18" s="1">
        <v>2060.0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3.0</v>
      </c>
      <c r="C20" s="1">
        <v>5.0</v>
      </c>
      <c r="D20" s="1">
        <v>11.0</v>
      </c>
      <c r="E20" s="1">
        <v>12.0</v>
      </c>
      <c r="F20" s="1">
        <v>14.0</v>
      </c>
      <c r="G20" s="1">
        <v>21.0</v>
      </c>
      <c r="H20" s="1">
        <v>61.0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3.0</v>
      </c>
      <c r="C21" s="1">
        <v>7.0</v>
      </c>
      <c r="D21" s="1">
        <v>12.0</v>
      </c>
      <c r="E21" s="1">
        <v>18.0</v>
      </c>
      <c r="F21" s="1">
        <v>27.0</v>
      </c>
      <c r="G21" s="1">
        <v>28.0</v>
      </c>
      <c r="H21" s="1">
        <v>70.0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0.0</v>
      </c>
      <c r="C22" s="1">
        <v>14.0</v>
      </c>
      <c r="D22" s="1">
        <v>17.0</v>
      </c>
      <c r="E22" s="1">
        <v>3.0</v>
      </c>
      <c r="F22" s="1">
        <v>6.0</v>
      </c>
      <c r="G22" s="1">
        <v>6.0</v>
      </c>
      <c r="H22" s="1">
        <v>7.0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0.0</v>
      </c>
      <c r="C23" s="1">
        <v>16.0</v>
      </c>
      <c r="D23" s="1">
        <v>17.0</v>
      </c>
      <c r="E23" s="1">
        <v>12.0</v>
      </c>
      <c r="F23" s="1">
        <v>12.0</v>
      </c>
      <c r="G23" s="1">
        <v>4.0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1.0</v>
      </c>
      <c r="C24" s="1">
        <v>1.0</v>
      </c>
      <c r="D24" s="1">
        <v>1.0</v>
      </c>
      <c r="E24" s="1">
        <v>7.0</v>
      </c>
      <c r="F24" s="1">
        <v>31.0</v>
      </c>
      <c r="G24" s="1">
        <v>50.0</v>
      </c>
      <c r="H24" s="1">
        <v>3.0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7.0</v>
      </c>
      <c r="C25" s="1">
        <v>30.0</v>
      </c>
      <c r="D25" s="1">
        <v>43.0</v>
      </c>
      <c r="E25" s="1">
        <v>47.0</v>
      </c>
      <c r="F25" s="1">
        <v>60.0</v>
      </c>
      <c r="G25" s="1">
        <v>61.0</v>
      </c>
      <c r="H25" s="1">
        <v>144.0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0.0</v>
      </c>
      <c r="C26" s="1">
        <v>0.0</v>
      </c>
      <c r="D26" s="1">
        <v>0.0</v>
      </c>
      <c r="E26" s="1">
        <v>28.0</v>
      </c>
      <c r="F26" s="1">
        <v>60.0</v>
      </c>
      <c r="G26" s="1">
        <v>57.0</v>
      </c>
      <c r="H26" s="1">
        <v>80.0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0.0</v>
      </c>
      <c r="C27" s="1">
        <v>28.0</v>
      </c>
      <c r="D27" s="1">
        <v>14.0</v>
      </c>
      <c r="E27" s="1">
        <v>8.0</v>
      </c>
      <c r="F27" s="1">
        <v>6.0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0.0</v>
      </c>
      <c r="C28" s="1">
        <v>12.0</v>
      </c>
      <c r="D28" s="1">
        <v>7.0</v>
      </c>
      <c r="E28" s="1">
        <v>7.0</v>
      </c>
      <c r="F28" s="1">
        <v>7.0</v>
      </c>
      <c r="G28" s="1">
        <v>7.0</v>
      </c>
      <c r="H28" s="1">
        <v>3.0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2.0</v>
      </c>
      <c r="C29" s="1">
        <v>2.0</v>
      </c>
      <c r="D29" s="1">
        <v>2.0</v>
      </c>
      <c r="E29" s="1">
        <v>63.0</v>
      </c>
      <c r="F29" s="1">
        <v>63.0</v>
      </c>
      <c r="G29" s="1">
        <v>30.0</v>
      </c>
      <c r="H29" s="1">
        <v>7.0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10.0</v>
      </c>
      <c r="C30" s="1">
        <v>73.0</v>
      </c>
      <c r="D30" s="1">
        <v>67.0</v>
      </c>
      <c r="E30" s="1">
        <v>92.0</v>
      </c>
      <c r="F30" s="1">
        <v>135.0</v>
      </c>
      <c r="G30" s="1">
        <v>127.0</v>
      </c>
      <c r="H30" s="1">
        <v>236.0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72.0</v>
      </c>
      <c r="C31" s="1">
        <v>205.0</v>
      </c>
      <c r="D31" s="1">
        <v>305.0</v>
      </c>
      <c r="E31" s="1">
        <v>0.0</v>
      </c>
      <c r="F31" s="1">
        <v>0.0</v>
      </c>
      <c r="G31" s="1">
        <v>0.0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72.0</v>
      </c>
      <c r="C32" s="1">
        <v>205.0</v>
      </c>
      <c r="D32" s="1">
        <v>305.0</v>
      </c>
      <c r="E32" s="1">
        <v>0.0</v>
      </c>
      <c r="F32" s="1">
        <v>0.0</v>
      </c>
      <c r="G32" s="1">
        <v>0.0</v>
      </c>
      <c r="H32" s="1">
        <v>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1.0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21.0</v>
      </c>
      <c r="C34" s="1">
        <v>1.0</v>
      </c>
      <c r="D34" s="1">
        <v>4.0</v>
      </c>
      <c r="E34" s="1">
        <v>740.0</v>
      </c>
      <c r="F34" s="1">
        <v>1060.0</v>
      </c>
      <c r="G34" s="1">
        <v>1390.0</v>
      </c>
      <c r="H34" s="1">
        <v>2960.0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-67.0</v>
      </c>
      <c r="C35" s="1">
        <v>-110.0</v>
      </c>
      <c r="D35" s="1">
        <v>-157.0</v>
      </c>
      <c r="E35" s="1">
        <v>-266.0</v>
      </c>
      <c r="F35" s="1">
        <v>-453.0</v>
      </c>
      <c r="G35" s="1">
        <v>-701.0</v>
      </c>
      <c r="H35" s="1">
        <v>-1140.0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0.0</v>
      </c>
      <c r="C36" s="1">
        <v>0.0</v>
      </c>
      <c r="D36" s="1">
        <v>7.0</v>
      </c>
      <c r="E36" s="1">
        <v>11.0</v>
      </c>
      <c r="F36" s="1">
        <v>-37.0</v>
      </c>
      <c r="G36" s="1">
        <v>-1.0</v>
      </c>
      <c r="H36" s="1">
        <v>54.0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-67.0</v>
      </c>
      <c r="C37" s="1">
        <v>-108.0</v>
      </c>
      <c r="D37" s="1">
        <v>-153.0</v>
      </c>
      <c r="E37" s="1">
        <v>475.0</v>
      </c>
      <c r="F37" s="1">
        <v>603.0</v>
      </c>
      <c r="G37" s="1">
        <v>685.0</v>
      </c>
      <c r="H37" s="1">
        <v>1830.0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4.0</v>
      </c>
      <c r="C38" s="1">
        <v>96.0</v>
      </c>
      <c r="D38" s="1">
        <v>153.0</v>
      </c>
      <c r="E38" s="1">
        <v>475.0</v>
      </c>
      <c r="F38" s="1">
        <v>603.0</v>
      </c>
      <c r="G38" s="1">
        <v>685.0</v>
      </c>
      <c r="H38" s="1">
        <v>1830.0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15.0</v>
      </c>
      <c r="C39" s="1">
        <v>171.0</v>
      </c>
      <c r="D39" s="1">
        <v>221.0</v>
      </c>
      <c r="E39" s="1">
        <v>567.0</v>
      </c>
      <c r="F39" s="1">
        <v>738.0</v>
      </c>
      <c r="G39" s="1">
        <v>812.0</v>
      </c>
      <c r="H39" s="1">
        <v>2060.0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2.0</v>
      </c>
      <c r="C41" s="1">
        <v>3.0</v>
      </c>
      <c r="D41" s="1">
        <v>59.0</v>
      </c>
      <c r="E41" s="1">
        <v>73.0</v>
      </c>
      <c r="F41" s="1">
        <v>74.0</v>
      </c>
      <c r="G41" s="1">
        <v>90.0</v>
      </c>
      <c r="H41" s="1">
        <v>165.0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2.0</v>
      </c>
      <c r="C42" s="1">
        <v>3.0</v>
      </c>
      <c r="D42" s="1">
        <v>3.0</v>
      </c>
      <c r="E42" s="1">
        <v>66.0</v>
      </c>
      <c r="F42" s="1">
        <v>74.0</v>
      </c>
      <c r="G42" s="1">
        <v>90.0</v>
      </c>
      <c r="H42" s="1">
        <v>165.0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 t="s">
        <v>98</v>
      </c>
      <c r="C43" s="1" t="s">
        <v>99</v>
      </c>
      <c r="D43" s="1" t="s">
        <v>100</v>
      </c>
      <c r="E43" s="1" t="s">
        <v>101</v>
      </c>
      <c r="F43" s="1" t="s">
        <v>102</v>
      </c>
      <c r="G43" s="1" t="s">
        <v>103</v>
      </c>
      <c r="H43" s="1" t="s">
        <v>104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-67.0</v>
      </c>
      <c r="C44" s="1">
        <v>-186.0</v>
      </c>
      <c r="D44" s="1">
        <v>-229.0</v>
      </c>
      <c r="E44" s="1">
        <v>399.0</v>
      </c>
      <c r="F44" s="1">
        <v>528.0</v>
      </c>
      <c r="G44" s="1">
        <v>612.0</v>
      </c>
      <c r="H44" s="1">
        <v>1750.0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 t="s">
        <v>98</v>
      </c>
      <c r="C45" s="1">
        <v>-58.0</v>
      </c>
      <c r="D45" s="1" t="s">
        <v>107</v>
      </c>
      <c r="E45" s="1" t="s">
        <v>108</v>
      </c>
      <c r="F45" s="1" t="s">
        <v>109</v>
      </c>
      <c r="G45" s="1" t="s">
        <v>110</v>
      </c>
      <c r="H45" s="1" t="s">
        <v>111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 t="s">
        <v>113</v>
      </c>
      <c r="C46" s="1">
        <v>14.0</v>
      </c>
      <c r="D46" s="1">
        <v>17.0</v>
      </c>
      <c r="E46" s="1">
        <v>32.0</v>
      </c>
      <c r="F46" s="1">
        <v>66.0</v>
      </c>
      <c r="G46" s="1">
        <v>64.0</v>
      </c>
      <c r="H46" s="1">
        <v>87.0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-9.0</v>
      </c>
      <c r="C47" s="1">
        <v>-69.0</v>
      </c>
      <c r="D47" s="1">
        <v>-123.0</v>
      </c>
      <c r="E47" s="1">
        <v>-408.0</v>
      </c>
      <c r="F47" s="1">
        <v>-510.0</v>
      </c>
      <c r="G47" s="1">
        <v>-581.0</v>
      </c>
      <c r="H47" s="1">
        <v>-1770.0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5.0</v>
      </c>
      <c r="C48" s="1">
        <v>12.0</v>
      </c>
      <c r="D48" s="1">
        <v>16.0</v>
      </c>
      <c r="E48" s="1">
        <v>21.0</v>
      </c>
      <c r="F48" s="1">
        <v>27.0</v>
      </c>
      <c r="G48" s="1">
        <v>51.0</v>
      </c>
      <c r="H48" s="1">
        <v>65.0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>
        <v>0.0</v>
      </c>
      <c r="C49" s="1">
        <v>3.0</v>
      </c>
      <c r="D49" s="1">
        <v>3.0</v>
      </c>
      <c r="E49" s="1">
        <v>3.0</v>
      </c>
      <c r="F49" s="1">
        <v>3.0</v>
      </c>
      <c r="G49" s="1">
        <v>0.0</v>
      </c>
      <c r="H49" s="1">
        <v>3.0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>
        <v>4.0</v>
      </c>
      <c r="C50" s="1">
        <v>7.0</v>
      </c>
      <c r="D50" s="1">
        <v>9.0</v>
      </c>
      <c r="E50" s="1">
        <v>11.0</v>
      </c>
      <c r="F50" s="1">
        <v>14.0</v>
      </c>
      <c r="G50" s="1">
        <v>21.0</v>
      </c>
      <c r="H50" s="1">
        <v>28.0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>
        <v>0.0</v>
      </c>
      <c r="C51" s="1">
        <v>0.0</v>
      </c>
      <c r="D51" s="1">
        <v>95.0</v>
      </c>
      <c r="E51" s="1">
        <v>125.0</v>
      </c>
      <c r="F51" s="1">
        <v>188.0</v>
      </c>
      <c r="G51" s="1">
        <v>246.0</v>
      </c>
      <c r="H51" s="1">
        <v>378.0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1">
        <v>0.0</v>
      </c>
      <c r="C2" s="1">
        <v>20.0</v>
      </c>
      <c r="D2" s="1">
        <v>50.0</v>
      </c>
      <c r="E2" s="1">
        <v>42.0</v>
      </c>
      <c r="F2" s="1">
        <v>29.0</v>
      </c>
      <c r="G2" s="1">
        <v>35.0</v>
      </c>
      <c r="H2" s="1">
        <v>11.0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0.0</v>
      </c>
      <c r="C3" s="1">
        <v>20.0</v>
      </c>
      <c r="D3" s="1">
        <v>50.0</v>
      </c>
      <c r="E3" s="1">
        <v>42.0</v>
      </c>
      <c r="F3" s="1">
        <v>29.0</v>
      </c>
      <c r="G3" s="1">
        <v>35.0</v>
      </c>
      <c r="H3" s="1">
        <v>11.0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</v>
      </c>
      <c r="B4" s="1">
        <v>26.0</v>
      </c>
      <c r="C4" s="1">
        <v>50.0</v>
      </c>
      <c r="D4" s="1">
        <v>91.0</v>
      </c>
      <c r="E4" s="1">
        <v>132.0</v>
      </c>
      <c r="F4" s="1">
        <v>187.0</v>
      </c>
      <c r="G4" s="1">
        <v>253.0</v>
      </c>
      <c r="H4" s="1">
        <v>411.0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</v>
      </c>
      <c r="B5" s="1">
        <v>-26.0</v>
      </c>
      <c r="C5" s="1">
        <v>-30.0</v>
      </c>
      <c r="D5" s="1">
        <v>-41.0</v>
      </c>
      <c r="E5" s="1">
        <v>-89.0</v>
      </c>
      <c r="F5" s="1">
        <v>-158.0</v>
      </c>
      <c r="G5" s="1">
        <v>-218.0</v>
      </c>
      <c r="H5" s="1">
        <v>-400.0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4.0</v>
      </c>
      <c r="C6" s="1">
        <v>8.0</v>
      </c>
      <c r="D6" s="1">
        <v>12.0</v>
      </c>
      <c r="E6" s="1">
        <v>21.0</v>
      </c>
      <c r="F6" s="1">
        <v>30.0</v>
      </c>
      <c r="G6" s="1">
        <v>40.0</v>
      </c>
      <c r="H6" s="1">
        <v>62.0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1">
        <v>4.0</v>
      </c>
      <c r="C7" s="1">
        <v>8.0</v>
      </c>
      <c r="D7" s="1">
        <v>12.0</v>
      </c>
      <c r="E7" s="1">
        <v>21.0</v>
      </c>
      <c r="F7" s="1">
        <v>30.0</v>
      </c>
      <c r="G7" s="1">
        <v>40.0</v>
      </c>
      <c r="H7" s="1">
        <v>62.0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>
        <v>-31.0</v>
      </c>
      <c r="C8" s="1">
        <v>-38.0</v>
      </c>
      <c r="D8" s="1">
        <v>-54.0</v>
      </c>
      <c r="E8" s="1">
        <v>-111.0</v>
      </c>
      <c r="F8" s="1">
        <v>-188.0</v>
      </c>
      <c r="G8" s="1">
        <v>-258.0</v>
      </c>
      <c r="H8" s="1">
        <v>-462.0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>
        <v>-10.0</v>
      </c>
      <c r="C9" s="1">
        <v>-11.0</v>
      </c>
      <c r="D9" s="1">
        <v>-10.0</v>
      </c>
      <c r="E9" s="1">
        <v>-7.0</v>
      </c>
      <c r="F9" s="1">
        <v>-1.0</v>
      </c>
      <c r="G9" s="1">
        <v>0.0</v>
      </c>
      <c r="H9" s="1">
        <v>-30.0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</v>
      </c>
      <c r="B10" s="1">
        <v>10.0</v>
      </c>
      <c r="C10" s="1">
        <v>77.0</v>
      </c>
      <c r="D10" s="1">
        <v>2.0</v>
      </c>
      <c r="E10" s="1">
        <v>2.0</v>
      </c>
      <c r="F10" s="1">
        <v>92.0</v>
      </c>
      <c r="G10" s="1">
        <v>9.0</v>
      </c>
      <c r="H10" s="1">
        <v>47.0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</v>
      </c>
      <c r="B11" s="1">
        <v>0.0</v>
      </c>
      <c r="C11" s="1">
        <v>66.0</v>
      </c>
      <c r="D11" s="1">
        <v>2.0</v>
      </c>
      <c r="E11" s="1">
        <v>2.0</v>
      </c>
      <c r="F11" s="1">
        <v>91.0</v>
      </c>
      <c r="G11" s="1">
        <v>9.0</v>
      </c>
      <c r="H11" s="1">
        <v>47.0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>
        <v>0.0</v>
      </c>
      <c r="C12" s="1">
        <v>-2.0</v>
      </c>
      <c r="D12" s="1">
        <v>0.0</v>
      </c>
      <c r="E12" s="1">
        <v>0.0</v>
      </c>
      <c r="F12" s="1">
        <v>0.0</v>
      </c>
      <c r="G12" s="1">
        <v>0.0</v>
      </c>
      <c r="H12" s="1">
        <v>11.0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-31.0</v>
      </c>
      <c r="C13" s="1">
        <v>-39.0</v>
      </c>
      <c r="D13" s="1">
        <v>-52.0</v>
      </c>
      <c r="E13" s="1">
        <v>-109.0</v>
      </c>
      <c r="F13" s="1">
        <v>-187.0</v>
      </c>
      <c r="G13" s="1">
        <v>-249.0</v>
      </c>
      <c r="H13" s="1">
        <v>-414.0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</v>
      </c>
      <c r="B14" s="1">
        <v>0.0</v>
      </c>
      <c r="C14" s="1">
        <v>-1.0</v>
      </c>
      <c r="D14" s="1">
        <v>0.0</v>
      </c>
      <c r="E14" s="1">
        <v>0.0</v>
      </c>
      <c r="F14" s="1">
        <v>0.0</v>
      </c>
      <c r="G14" s="1">
        <v>0.0</v>
      </c>
      <c r="H14" s="1">
        <v>-25.0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</v>
      </c>
      <c r="B15" s="1">
        <v>-31.0</v>
      </c>
      <c r="C15" s="1">
        <v>-41.0</v>
      </c>
      <c r="D15" s="1">
        <v>-52.0</v>
      </c>
      <c r="E15" s="1">
        <v>-109.0</v>
      </c>
      <c r="F15" s="1">
        <v>-187.0</v>
      </c>
      <c r="G15" s="1">
        <v>-249.0</v>
      </c>
      <c r="H15" s="1">
        <v>-440.0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</v>
      </c>
      <c r="B16" s="1">
        <v>0.0</v>
      </c>
      <c r="C16" s="1">
        <v>0.0</v>
      </c>
      <c r="D16" s="1">
        <v>-4.0</v>
      </c>
      <c r="E16" s="1">
        <v>-37.0</v>
      </c>
      <c r="F16" s="1">
        <v>0.0</v>
      </c>
      <c r="G16" s="1">
        <v>-42.0</v>
      </c>
      <c r="H16" s="1">
        <v>-3.0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</v>
      </c>
      <c r="B17" s="1">
        <v>-31.0</v>
      </c>
      <c r="C17" s="1">
        <v>-41.0</v>
      </c>
      <c r="D17" s="1">
        <v>-47.0</v>
      </c>
      <c r="E17" s="1">
        <v>-108.0</v>
      </c>
      <c r="F17" s="1">
        <v>-187.0</v>
      </c>
      <c r="G17" s="1">
        <v>-249.0</v>
      </c>
      <c r="H17" s="1">
        <v>-436.0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</v>
      </c>
      <c r="B18" s="1">
        <v>-31.0</v>
      </c>
      <c r="C18" s="1">
        <v>-41.0</v>
      </c>
      <c r="D18" s="1">
        <v>-47.0</v>
      </c>
      <c r="E18" s="1">
        <v>-108.0</v>
      </c>
      <c r="F18" s="1">
        <v>-187.0</v>
      </c>
      <c r="G18" s="1">
        <v>-249.0</v>
      </c>
      <c r="H18" s="1">
        <v>-436.0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</v>
      </c>
      <c r="B19" s="1">
        <v>-31.0</v>
      </c>
      <c r="C19" s="1">
        <v>-41.0</v>
      </c>
      <c r="D19" s="1">
        <v>-47.0</v>
      </c>
      <c r="E19" s="1">
        <v>-108.0</v>
      </c>
      <c r="F19" s="1">
        <v>-187.0</v>
      </c>
      <c r="G19" s="1">
        <v>-249.0</v>
      </c>
      <c r="H19" s="1">
        <v>-436.0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>
        <v>3.0</v>
      </c>
      <c r="C20" s="1">
        <v>7.0</v>
      </c>
      <c r="D20" s="1">
        <v>14.0</v>
      </c>
      <c r="E20" s="1">
        <v>2.0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</v>
      </c>
      <c r="B21" s="1">
        <v>-34.0</v>
      </c>
      <c r="C21" s="1">
        <v>-48.0</v>
      </c>
      <c r="D21" s="1">
        <v>-61.0</v>
      </c>
      <c r="E21" s="1">
        <v>-110.0</v>
      </c>
      <c r="F21" s="1">
        <v>-187.0</v>
      </c>
      <c r="G21" s="1">
        <v>-249.0</v>
      </c>
      <c r="H21" s="1">
        <v>-436.0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-34.0</v>
      </c>
      <c r="C22" s="1">
        <v>-48.0</v>
      </c>
      <c r="D22" s="1">
        <v>-61.0</v>
      </c>
      <c r="E22" s="1">
        <v>-110.0</v>
      </c>
      <c r="F22" s="1">
        <v>-187.0</v>
      </c>
      <c r="G22" s="1">
        <v>-249.0</v>
      </c>
      <c r="H22" s="1">
        <v>-436.0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1" t="s">
        <v>142</v>
      </c>
      <c r="C24" s="1" t="s">
        <v>143</v>
      </c>
      <c r="D24" s="1" t="s">
        <v>144</v>
      </c>
      <c r="E24" s="1" t="s">
        <v>145</v>
      </c>
      <c r="F24" s="1" t="s">
        <v>146</v>
      </c>
      <c r="G24" s="1" t="s">
        <v>147</v>
      </c>
      <c r="H24" s="1" t="s">
        <v>148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1" t="s">
        <v>142</v>
      </c>
      <c r="C25" s="1" t="s">
        <v>143</v>
      </c>
      <c r="D25" s="1" t="s">
        <v>144</v>
      </c>
      <c r="E25" s="1" t="s">
        <v>145</v>
      </c>
      <c r="F25" s="1" t="s">
        <v>146</v>
      </c>
      <c r="G25" s="1" t="s">
        <v>147</v>
      </c>
      <c r="H25" s="1" t="s">
        <v>148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1">
        <v>1.0</v>
      </c>
      <c r="C26" s="1">
        <v>2.0</v>
      </c>
      <c r="D26" s="1">
        <v>2.0</v>
      </c>
      <c r="E26" s="1">
        <v>54.0</v>
      </c>
      <c r="F26" s="1">
        <v>72.0</v>
      </c>
      <c r="G26" s="1">
        <v>80.0</v>
      </c>
      <c r="H26" s="1">
        <v>113.0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151</v>
      </c>
      <c r="B27" s="1" t="s">
        <v>142</v>
      </c>
      <c r="C27" s="1" t="s">
        <v>143</v>
      </c>
      <c r="D27" s="1" t="s">
        <v>144</v>
      </c>
      <c r="E27" s="1" t="s">
        <v>145</v>
      </c>
      <c r="F27" s="1" t="s">
        <v>146</v>
      </c>
      <c r="G27" s="1" t="s">
        <v>147</v>
      </c>
      <c r="H27" s="1" t="s">
        <v>148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152</v>
      </c>
      <c r="B28" s="1" t="s">
        <v>142</v>
      </c>
      <c r="C28" s="1" t="s">
        <v>143</v>
      </c>
      <c r="D28" s="1" t="s">
        <v>144</v>
      </c>
      <c r="E28" s="1" t="s">
        <v>145</v>
      </c>
      <c r="F28" s="1" t="s">
        <v>146</v>
      </c>
      <c r="G28" s="1" t="s">
        <v>147</v>
      </c>
      <c r="H28" s="1" t="s">
        <v>148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153</v>
      </c>
      <c r="B29" s="1">
        <v>1.0</v>
      </c>
      <c r="C29" s="1">
        <v>2.0</v>
      </c>
      <c r="D29" s="1">
        <v>2.0</v>
      </c>
      <c r="E29" s="1">
        <v>54.0</v>
      </c>
      <c r="F29" s="1">
        <v>72.0</v>
      </c>
      <c r="G29" s="1">
        <v>80.0</v>
      </c>
      <c r="H29" s="1">
        <v>113.0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154</v>
      </c>
      <c r="B30" s="1" t="s">
        <v>155</v>
      </c>
      <c r="C30" s="1" t="s">
        <v>156</v>
      </c>
      <c r="D30" s="1" t="s">
        <v>157</v>
      </c>
      <c r="E30" s="1" t="s">
        <v>158</v>
      </c>
      <c r="F30" s="1" t="s">
        <v>159</v>
      </c>
      <c r="G30" s="1" t="s">
        <v>160</v>
      </c>
      <c r="H30" s="1" t="s">
        <v>161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162</v>
      </c>
      <c r="B31" s="1" t="s">
        <v>155</v>
      </c>
      <c r="C31" s="1" t="s">
        <v>156</v>
      </c>
      <c r="D31" s="1" t="s">
        <v>157</v>
      </c>
      <c r="E31" s="1" t="s">
        <v>158</v>
      </c>
      <c r="F31" s="1" t="s">
        <v>159</v>
      </c>
      <c r="G31" s="1" t="s">
        <v>160</v>
      </c>
      <c r="H31" s="1" t="s">
        <v>161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163</v>
      </c>
      <c r="B33" s="1">
        <v>-29.0</v>
      </c>
      <c r="C33" s="1">
        <v>-36.0</v>
      </c>
      <c r="D33" s="1">
        <v>-51.0</v>
      </c>
      <c r="E33" s="1">
        <v>-108.0</v>
      </c>
      <c r="F33" s="1">
        <v>-185.0</v>
      </c>
      <c r="G33" s="1">
        <v>-254.0</v>
      </c>
      <c r="H33" s="1">
        <v>-457.0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164</v>
      </c>
      <c r="B34" s="1">
        <v>-31.0</v>
      </c>
      <c r="C34" s="1">
        <v>-38.0</v>
      </c>
      <c r="D34" s="1">
        <v>-54.0</v>
      </c>
      <c r="E34" s="1">
        <v>-111.0</v>
      </c>
      <c r="F34" s="1">
        <v>-188.0</v>
      </c>
      <c r="G34" s="1">
        <v>-258.0</v>
      </c>
      <c r="H34" s="1">
        <v>-462.0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165</v>
      </c>
      <c r="B35" s="1">
        <v>-31.0</v>
      </c>
      <c r="C35" s="1">
        <v>-38.0</v>
      </c>
      <c r="D35" s="1">
        <v>-54.0</v>
      </c>
      <c r="E35" s="1">
        <v>-111.0</v>
      </c>
      <c r="F35" s="1">
        <v>-188.0</v>
      </c>
      <c r="G35" s="1">
        <v>-258.0</v>
      </c>
      <c r="H35" s="1">
        <v>-462.0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166</v>
      </c>
      <c r="B36" s="1">
        <v>-29.0</v>
      </c>
      <c r="C36" s="1">
        <v>-35.0</v>
      </c>
      <c r="D36" s="1">
        <v>-49.0</v>
      </c>
      <c r="E36" s="1">
        <v>-105.0</v>
      </c>
      <c r="F36" s="1">
        <v>-182.0</v>
      </c>
      <c r="G36" s="1">
        <v>-248.0</v>
      </c>
      <c r="H36" s="1">
        <v>-448.0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167</v>
      </c>
      <c r="B37" s="1">
        <v>0.0</v>
      </c>
      <c r="C37" s="1">
        <v>20.0</v>
      </c>
      <c r="D37" s="1">
        <v>50.0</v>
      </c>
      <c r="E37" s="1">
        <v>42.0</v>
      </c>
      <c r="F37" s="1">
        <v>29.0</v>
      </c>
      <c r="G37" s="1">
        <v>35.0</v>
      </c>
      <c r="H37" s="1">
        <v>11.0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168</v>
      </c>
      <c r="B38" s="1">
        <v>0.0</v>
      </c>
      <c r="C38" s="1">
        <v>0.0</v>
      </c>
      <c r="D38" s="1" t="s">
        <v>169</v>
      </c>
      <c r="E38" s="1" t="s">
        <v>170</v>
      </c>
      <c r="F38" s="1">
        <v>0.0</v>
      </c>
      <c r="G38" s="1" t="s">
        <v>171</v>
      </c>
      <c r="H38" s="1" t="s">
        <v>172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173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11.0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174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21.0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175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32.0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176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-41.0</v>
      </c>
      <c r="H42" s="1">
        <v>-3.0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177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1.0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178</v>
      </c>
      <c r="B44" s="1">
        <v>0.0</v>
      </c>
      <c r="C44" s="1">
        <v>0.0</v>
      </c>
      <c r="D44" s="1">
        <v>-4.0</v>
      </c>
      <c r="E44" s="1">
        <v>-37.0</v>
      </c>
      <c r="F44" s="1">
        <v>0.0</v>
      </c>
      <c r="G44" s="1">
        <v>-41.0</v>
      </c>
      <c r="H44" s="1">
        <v>-3.0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179</v>
      </c>
      <c r="B45" s="1">
        <v>-19.0</v>
      </c>
      <c r="C45" s="1">
        <v>-24.0</v>
      </c>
      <c r="D45" s="1">
        <v>-32.0</v>
      </c>
      <c r="E45" s="1">
        <v>-67.0</v>
      </c>
      <c r="F45" s="1">
        <v>-117.0</v>
      </c>
      <c r="G45" s="1">
        <v>-156.0</v>
      </c>
      <c r="H45" s="1">
        <v>-259.0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181</v>
      </c>
      <c r="B47" s="1">
        <v>4.0</v>
      </c>
      <c r="C47" s="1">
        <v>8.0</v>
      </c>
      <c r="D47" s="1">
        <v>12.0</v>
      </c>
      <c r="E47" s="1">
        <v>21.0</v>
      </c>
      <c r="F47" s="1">
        <v>30.0</v>
      </c>
      <c r="G47" s="1">
        <v>40.0</v>
      </c>
      <c r="H47" s="1">
        <v>62.0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182</v>
      </c>
      <c r="B48" s="1">
        <v>26.0</v>
      </c>
      <c r="C48" s="1">
        <v>51.0</v>
      </c>
      <c r="D48" s="1">
        <v>91.0</v>
      </c>
      <c r="E48" s="1">
        <v>132.0</v>
      </c>
      <c r="F48" s="1">
        <v>187.0</v>
      </c>
      <c r="G48" s="1">
        <v>253.0</v>
      </c>
      <c r="H48" s="1">
        <v>423.0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183</v>
      </c>
      <c r="B49" s="1">
        <v>70.0</v>
      </c>
      <c r="C49" s="1">
        <v>1.0</v>
      </c>
      <c r="D49" s="1">
        <v>2.0</v>
      </c>
      <c r="E49" s="1">
        <v>2.0</v>
      </c>
      <c r="F49" s="1">
        <v>3.0</v>
      </c>
      <c r="G49" s="1">
        <v>6.0</v>
      </c>
      <c r="H49" s="1">
        <v>8.0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184</v>
      </c>
      <c r="B50" s="1">
        <v>0.0</v>
      </c>
      <c r="C50" s="1">
        <v>0.0</v>
      </c>
      <c r="D50" s="1">
        <v>10.0</v>
      </c>
      <c r="E50" s="1">
        <v>9.0</v>
      </c>
      <c r="F50" s="1">
        <v>0.0</v>
      </c>
      <c r="G50" s="1">
        <v>0.0</v>
      </c>
      <c r="H50" s="1">
        <v>26.0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185</v>
      </c>
      <c r="B51" s="1">
        <v>0.0</v>
      </c>
      <c r="C51" s="1">
        <v>0.0</v>
      </c>
      <c r="D51" s="1">
        <v>-8.0</v>
      </c>
      <c r="E51" s="1">
        <v>2.0</v>
      </c>
      <c r="F51" s="1">
        <v>3.0</v>
      </c>
      <c r="G51" s="1">
        <v>0.0</v>
      </c>
      <c r="H51" s="1">
        <v>7.0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186</v>
      </c>
      <c r="B52" s="1">
        <v>10.0</v>
      </c>
      <c r="C52" s="1">
        <v>56.0</v>
      </c>
      <c r="D52" s="1">
        <v>1.0</v>
      </c>
      <c r="E52" s="1">
        <v>4.0</v>
      </c>
      <c r="F52" s="1">
        <v>11.0</v>
      </c>
      <c r="G52" s="1">
        <v>18.0</v>
      </c>
      <c r="H52" s="1">
        <v>34.0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187</v>
      </c>
      <c r="B53" s="1">
        <v>3.0</v>
      </c>
      <c r="C53" s="1">
        <v>29.0</v>
      </c>
      <c r="D53" s="1">
        <v>1.0</v>
      </c>
      <c r="E53" s="1">
        <v>4.0</v>
      </c>
      <c r="F53" s="1">
        <v>8.0</v>
      </c>
      <c r="G53" s="1">
        <v>13.0</v>
      </c>
      <c r="H53" s="1">
        <v>27.0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188</v>
      </c>
      <c r="B54" s="1">
        <v>14.0</v>
      </c>
      <c r="C54" s="1">
        <v>85.0</v>
      </c>
      <c r="D54" s="1">
        <v>3.0</v>
      </c>
      <c r="E54" s="1">
        <v>8.0</v>
      </c>
      <c r="F54" s="1">
        <v>20.0</v>
      </c>
      <c r="G54" s="1">
        <v>31.0</v>
      </c>
      <c r="H54" s="1">
        <v>61.0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190</v>
      </c>
      <c r="B3" s="1">
        <v>0.0</v>
      </c>
      <c r="C3" s="1" t="s">
        <v>191</v>
      </c>
      <c r="D3" s="1" t="s">
        <v>192</v>
      </c>
      <c r="E3" s="1" t="s">
        <v>193</v>
      </c>
      <c r="F3" s="1">
        <v>-18.0</v>
      </c>
      <c r="G3" s="1" t="s">
        <v>194</v>
      </c>
      <c r="H3" s="1" t="s">
        <v>195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196</v>
      </c>
      <c r="B4" s="1">
        <v>0.0</v>
      </c>
      <c r="C4" s="1" t="s">
        <v>197</v>
      </c>
      <c r="D4" s="1" t="s">
        <v>198</v>
      </c>
      <c r="E4" s="1" t="s">
        <v>199</v>
      </c>
      <c r="F4" s="1" t="s">
        <v>200</v>
      </c>
      <c r="G4" s="1" t="s">
        <v>201</v>
      </c>
      <c r="H4" s="1" t="s">
        <v>202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203</v>
      </c>
      <c r="B5" s="1">
        <v>0.0</v>
      </c>
      <c r="C5" s="1" t="s">
        <v>204</v>
      </c>
      <c r="D5" s="1" t="s">
        <v>205</v>
      </c>
      <c r="E5" s="1" t="s">
        <v>206</v>
      </c>
      <c r="F5" s="1" t="s">
        <v>207</v>
      </c>
      <c r="G5" s="1" t="s">
        <v>208</v>
      </c>
      <c r="H5" s="1" t="s">
        <v>209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210</v>
      </c>
      <c r="B6" s="1">
        <v>0.0</v>
      </c>
      <c r="C6" s="1" t="s">
        <v>211</v>
      </c>
      <c r="D6" s="1" t="s">
        <v>212</v>
      </c>
      <c r="E6" s="1" t="s">
        <v>213</v>
      </c>
      <c r="F6" s="1" t="s">
        <v>207</v>
      </c>
      <c r="G6" s="1" t="s">
        <v>208</v>
      </c>
      <c r="H6" s="1" t="s">
        <v>209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215</v>
      </c>
      <c r="B8" s="1">
        <v>0.0</v>
      </c>
      <c r="C8" s="1" t="s">
        <v>216</v>
      </c>
      <c r="D8" s="1" t="s">
        <v>217</v>
      </c>
      <c r="E8" s="1" t="s">
        <v>218</v>
      </c>
      <c r="F8" s="1" t="s">
        <v>219</v>
      </c>
      <c r="G8" s="1" t="s">
        <v>220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221</v>
      </c>
      <c r="B9" s="1">
        <v>0.0</v>
      </c>
      <c r="C9" s="1" t="s">
        <v>222</v>
      </c>
      <c r="D9" s="1" t="s">
        <v>223</v>
      </c>
      <c r="E9" s="1" t="s">
        <v>224</v>
      </c>
      <c r="F9" s="1" t="s">
        <v>225</v>
      </c>
      <c r="G9" s="1" t="s">
        <v>226</v>
      </c>
      <c r="H9" s="1" t="s">
        <v>227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228</v>
      </c>
      <c r="B10" s="1">
        <v>0.0</v>
      </c>
      <c r="C10" s="1" t="s">
        <v>229</v>
      </c>
      <c r="D10" s="1" t="s">
        <v>230</v>
      </c>
      <c r="E10" s="1" t="s">
        <v>231</v>
      </c>
      <c r="F10" s="1" t="s">
        <v>232</v>
      </c>
      <c r="G10" s="1" t="s">
        <v>233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234</v>
      </c>
      <c r="B11" s="1">
        <v>0.0</v>
      </c>
      <c r="C11" s="1" t="s">
        <v>235</v>
      </c>
      <c r="D11" s="1" t="s">
        <v>236</v>
      </c>
      <c r="E11" s="1" t="s">
        <v>237</v>
      </c>
      <c r="F11" s="1" t="s">
        <v>238</v>
      </c>
      <c r="G11" s="1" t="s">
        <v>239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240</v>
      </c>
      <c r="B12" s="1">
        <v>0.0</v>
      </c>
      <c r="C12" s="1" t="s">
        <v>235</v>
      </c>
      <c r="D12" s="1" t="s">
        <v>241</v>
      </c>
      <c r="E12" s="1" t="s">
        <v>242</v>
      </c>
      <c r="F12" s="1" t="s">
        <v>243</v>
      </c>
      <c r="G12" s="1" t="s">
        <v>244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245</v>
      </c>
      <c r="B13" s="1">
        <v>0.0</v>
      </c>
      <c r="C13" s="1" t="s">
        <v>246</v>
      </c>
      <c r="D13" s="1" t="s">
        <v>247</v>
      </c>
      <c r="E13" s="1" t="s">
        <v>248</v>
      </c>
      <c r="F13" s="1" t="s">
        <v>249</v>
      </c>
      <c r="G13" s="1" t="s">
        <v>250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251</v>
      </c>
      <c r="B14" s="1">
        <v>0.0</v>
      </c>
      <c r="C14" s="1" t="s">
        <v>246</v>
      </c>
      <c r="D14" s="1" t="s">
        <v>247</v>
      </c>
      <c r="E14" s="1" t="s">
        <v>248</v>
      </c>
      <c r="F14" s="1" t="s">
        <v>249</v>
      </c>
      <c r="G14" s="1" t="s">
        <v>250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252</v>
      </c>
      <c r="B15" s="1">
        <v>0.0</v>
      </c>
      <c r="C15" s="1" t="s">
        <v>253</v>
      </c>
      <c r="D15" s="1" t="s">
        <v>254</v>
      </c>
      <c r="E15" s="1" t="s">
        <v>255</v>
      </c>
      <c r="F15" s="1" t="s">
        <v>249</v>
      </c>
      <c r="G15" s="1" t="s">
        <v>250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256</v>
      </c>
      <c r="B16" s="1">
        <v>0.0</v>
      </c>
      <c r="C16" s="1" t="s">
        <v>257</v>
      </c>
      <c r="D16" s="1" t="s">
        <v>258</v>
      </c>
      <c r="E16" s="1" t="s">
        <v>259</v>
      </c>
      <c r="F16" s="1" t="s">
        <v>260</v>
      </c>
      <c r="G16" s="1" t="s">
        <v>261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262</v>
      </c>
      <c r="B17" s="1">
        <v>0.0</v>
      </c>
      <c r="C17" s="1" t="s">
        <v>263</v>
      </c>
      <c r="D17" s="1" t="s">
        <v>264</v>
      </c>
      <c r="E17" s="1" t="s">
        <v>265</v>
      </c>
      <c r="F17" s="1" t="s">
        <v>266</v>
      </c>
      <c r="G17" s="1" t="s">
        <v>267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268</v>
      </c>
      <c r="B18" s="1">
        <v>0.0</v>
      </c>
      <c r="C18" s="1" t="s">
        <v>269</v>
      </c>
      <c r="D18" s="1" t="s">
        <v>270</v>
      </c>
      <c r="E18" s="1" t="s">
        <v>271</v>
      </c>
      <c r="F18" s="1" t="s">
        <v>272</v>
      </c>
      <c r="G18" s="1" t="s">
        <v>267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273</v>
      </c>
      <c r="B20" s="1">
        <v>0.0</v>
      </c>
      <c r="C20" s="1" t="s">
        <v>274</v>
      </c>
      <c r="D20" s="1" t="s">
        <v>275</v>
      </c>
      <c r="E20" s="1" t="s">
        <v>276</v>
      </c>
      <c r="F20" s="1" t="s">
        <v>277</v>
      </c>
      <c r="G20" s="1" t="s">
        <v>277</v>
      </c>
      <c r="H20" s="1" t="s">
        <v>278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279</v>
      </c>
      <c r="B21" s="1">
        <v>0.0</v>
      </c>
      <c r="C21" s="1" t="s">
        <v>280</v>
      </c>
      <c r="D21" s="1" t="s">
        <v>281</v>
      </c>
      <c r="E21" s="1" t="s">
        <v>282</v>
      </c>
      <c r="F21" s="1" t="s">
        <v>283</v>
      </c>
      <c r="G21" s="1" t="s">
        <v>284</v>
      </c>
      <c r="H21" s="1" t="s">
        <v>285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286</v>
      </c>
      <c r="B22" s="1">
        <v>0.0</v>
      </c>
      <c r="C22" s="1">
        <v>0.0</v>
      </c>
      <c r="D22" s="1" t="s">
        <v>287</v>
      </c>
      <c r="E22" s="1" t="s">
        <v>288</v>
      </c>
      <c r="F22" s="1" t="s">
        <v>289</v>
      </c>
      <c r="G22" s="1" t="s">
        <v>290</v>
      </c>
      <c r="H22" s="1" t="s">
        <v>291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293</v>
      </c>
      <c r="B24" s="1" t="s">
        <v>294</v>
      </c>
      <c r="C24" s="1" t="s">
        <v>295</v>
      </c>
      <c r="D24" s="1" t="s">
        <v>296</v>
      </c>
      <c r="E24" s="1" t="s">
        <v>297</v>
      </c>
      <c r="F24" s="1" t="s">
        <v>298</v>
      </c>
      <c r="G24" s="1" t="s">
        <v>111</v>
      </c>
      <c r="H24" s="1" t="s">
        <v>299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300</v>
      </c>
      <c r="B25" s="1" t="s">
        <v>301</v>
      </c>
      <c r="C25" s="1" t="s">
        <v>302</v>
      </c>
      <c r="D25" s="1" t="s">
        <v>303</v>
      </c>
      <c r="E25" s="1" t="s">
        <v>304</v>
      </c>
      <c r="F25" s="1" t="s">
        <v>305</v>
      </c>
      <c r="G25" s="1" t="s">
        <v>306</v>
      </c>
      <c r="H25" s="1" t="s">
        <v>307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308</v>
      </c>
      <c r="B26" s="1" t="s">
        <v>309</v>
      </c>
      <c r="C26" s="1" t="s">
        <v>310</v>
      </c>
      <c r="D26" s="1" t="s">
        <v>311</v>
      </c>
      <c r="E26" s="1" t="s">
        <v>312</v>
      </c>
      <c r="F26" s="1" t="s">
        <v>313</v>
      </c>
      <c r="G26" s="1" t="s">
        <v>314</v>
      </c>
      <c r="H26" s="1" t="s">
        <v>313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315</v>
      </c>
      <c r="B27" s="1">
        <v>0.0</v>
      </c>
      <c r="C27" s="1">
        <v>0.0</v>
      </c>
      <c r="D27" s="1" t="s">
        <v>316</v>
      </c>
      <c r="E27" s="1" t="s">
        <v>317</v>
      </c>
      <c r="F27" s="1" t="s">
        <v>318</v>
      </c>
      <c r="G27" s="1" t="s">
        <v>319</v>
      </c>
      <c r="H27" s="1" t="s">
        <v>320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321</v>
      </c>
      <c r="B28" s="1">
        <v>0.0</v>
      </c>
      <c r="C28" s="1" t="s">
        <v>322</v>
      </c>
      <c r="D28" s="1" t="s">
        <v>323</v>
      </c>
      <c r="E28" s="1" t="s">
        <v>324</v>
      </c>
      <c r="F28" s="1" t="s">
        <v>325</v>
      </c>
      <c r="G28" s="1" t="s">
        <v>326</v>
      </c>
      <c r="H28" s="1" t="s">
        <v>327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329</v>
      </c>
      <c r="B30" s="1">
        <v>0.0</v>
      </c>
      <c r="C30" s="1" t="s">
        <v>330</v>
      </c>
      <c r="D30" s="1" t="s">
        <v>276</v>
      </c>
      <c r="E30" s="1" t="s">
        <v>331</v>
      </c>
      <c r="F30" s="1" t="s">
        <v>332</v>
      </c>
      <c r="G30" s="1" t="s">
        <v>333</v>
      </c>
      <c r="H30" s="1" t="s">
        <v>334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335</v>
      </c>
      <c r="B31" s="1">
        <v>0.0</v>
      </c>
      <c r="C31" s="1" t="s">
        <v>330</v>
      </c>
      <c r="D31" s="1" t="s">
        <v>276</v>
      </c>
      <c r="E31" s="1" t="s">
        <v>336</v>
      </c>
      <c r="F31" s="1" t="s">
        <v>337</v>
      </c>
      <c r="G31" s="1" t="s">
        <v>338</v>
      </c>
      <c r="H31" s="1" t="s">
        <v>339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340</v>
      </c>
      <c r="B32" s="1">
        <v>0.0</v>
      </c>
      <c r="C32" s="1">
        <v>0.0</v>
      </c>
      <c r="D32" s="1">
        <v>0.0</v>
      </c>
      <c r="E32" s="1" t="s">
        <v>341</v>
      </c>
      <c r="F32" s="1" t="s">
        <v>342</v>
      </c>
      <c r="G32" s="1" t="s">
        <v>343</v>
      </c>
      <c r="H32" s="1" t="s">
        <v>344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345</v>
      </c>
      <c r="B33" s="1">
        <v>0.0</v>
      </c>
      <c r="C33" s="1">
        <v>0.0</v>
      </c>
      <c r="D33" s="1">
        <v>0.0</v>
      </c>
      <c r="E33" s="1" t="s">
        <v>346</v>
      </c>
      <c r="F33" s="1" t="s">
        <v>347</v>
      </c>
      <c r="G33" s="1" t="s">
        <v>348</v>
      </c>
      <c r="H33" s="1" t="s">
        <v>349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350</v>
      </c>
      <c r="B34" s="1" t="s">
        <v>351</v>
      </c>
      <c r="C34" s="1" t="s">
        <v>352</v>
      </c>
      <c r="D34" s="1" t="s">
        <v>353</v>
      </c>
      <c r="E34" s="1" t="s">
        <v>354</v>
      </c>
      <c r="F34" s="1" t="s">
        <v>355</v>
      </c>
      <c r="G34" s="1" t="s">
        <v>356</v>
      </c>
      <c r="H34" s="1" t="s">
        <v>357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358</v>
      </c>
      <c r="B35" s="1" t="s">
        <v>359</v>
      </c>
      <c r="C35" s="1" t="s">
        <v>360</v>
      </c>
      <c r="D35" s="1" t="s">
        <v>361</v>
      </c>
      <c r="E35" s="1">
        <v>0.0</v>
      </c>
      <c r="F35" s="1">
        <v>-1.0</v>
      </c>
      <c r="G35" s="1">
        <v>0.0</v>
      </c>
      <c r="H35" s="1">
        <v>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362</v>
      </c>
      <c r="B36" s="1" t="s">
        <v>363</v>
      </c>
      <c r="C36" s="1" t="s">
        <v>364</v>
      </c>
      <c r="D36" s="1" t="s">
        <v>365</v>
      </c>
      <c r="E36" s="1">
        <v>0.0</v>
      </c>
      <c r="F36" s="1">
        <v>-1.0</v>
      </c>
      <c r="G36" s="1">
        <v>0.0</v>
      </c>
      <c r="H36" s="1">
        <v>0.0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366</v>
      </c>
      <c r="B37" s="1" t="s">
        <v>367</v>
      </c>
      <c r="C37" s="1" t="s">
        <v>368</v>
      </c>
      <c r="D37" s="1" t="s">
        <v>369</v>
      </c>
      <c r="E37" s="1">
        <v>0.0</v>
      </c>
      <c r="F37" s="1">
        <v>-1.0</v>
      </c>
      <c r="G37" s="1">
        <v>0.0</v>
      </c>
      <c r="H37" s="1">
        <v>0.0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370</v>
      </c>
      <c r="B38" s="1">
        <v>0.0</v>
      </c>
      <c r="C38" s="1">
        <v>0.0</v>
      </c>
      <c r="D38" s="1">
        <v>0.0</v>
      </c>
      <c r="E38" s="1" t="s">
        <v>371</v>
      </c>
      <c r="F38" s="1" t="s">
        <v>372</v>
      </c>
      <c r="G38" s="1" t="s">
        <v>373</v>
      </c>
      <c r="H38" s="1" t="s">
        <v>374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375</v>
      </c>
      <c r="B39" s="1" t="s">
        <v>376</v>
      </c>
      <c r="C39" s="1" t="s">
        <v>377</v>
      </c>
      <c r="D39" s="1" t="s">
        <v>378</v>
      </c>
      <c r="E39" s="1" t="s">
        <v>379</v>
      </c>
      <c r="F39" s="1" t="s">
        <v>380</v>
      </c>
      <c r="G39" s="1" t="s">
        <v>381</v>
      </c>
      <c r="H39" s="1" t="s">
        <v>382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383</v>
      </c>
      <c r="B40" s="1">
        <v>0.0</v>
      </c>
      <c r="C40" s="1">
        <v>0.0</v>
      </c>
      <c r="D40" s="1">
        <v>0.0</v>
      </c>
      <c r="E40" s="1" t="s">
        <v>384</v>
      </c>
      <c r="F40" s="1" t="s">
        <v>385</v>
      </c>
      <c r="G40" s="1" t="s">
        <v>386</v>
      </c>
      <c r="H40" s="1" t="s">
        <v>387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388</v>
      </c>
      <c r="B41" s="1" t="s">
        <v>389</v>
      </c>
      <c r="C41" s="1" t="s">
        <v>390</v>
      </c>
      <c r="D41" s="1" t="s">
        <v>391</v>
      </c>
      <c r="E41" s="1" t="s">
        <v>392</v>
      </c>
      <c r="F41" s="1" t="s">
        <v>393</v>
      </c>
      <c r="G41" s="1" t="s">
        <v>394</v>
      </c>
      <c r="H41" s="1" t="s">
        <v>379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396</v>
      </c>
      <c r="B43" s="1">
        <v>0.0</v>
      </c>
      <c r="C43" s="1">
        <v>0.0</v>
      </c>
      <c r="D43" s="1" t="s">
        <v>397</v>
      </c>
      <c r="E43" s="1" t="s">
        <v>398</v>
      </c>
      <c r="F43" s="1" t="s">
        <v>399</v>
      </c>
      <c r="G43" s="1" t="s">
        <v>400</v>
      </c>
      <c r="H43" s="1" t="s">
        <v>401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402</v>
      </c>
      <c r="B44" s="1">
        <v>0.0</v>
      </c>
      <c r="C44" s="1" t="s">
        <v>403</v>
      </c>
      <c r="D44" s="1" t="s">
        <v>404</v>
      </c>
      <c r="E44" s="1">
        <v>114.0</v>
      </c>
      <c r="F44" s="1" t="s">
        <v>405</v>
      </c>
      <c r="G44" s="1" t="s">
        <v>406</v>
      </c>
      <c r="H44" s="1" t="s">
        <v>407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408</v>
      </c>
      <c r="B45" s="1">
        <v>0.0</v>
      </c>
      <c r="C45" s="1" t="s">
        <v>409</v>
      </c>
      <c r="D45" s="1" t="s">
        <v>410</v>
      </c>
      <c r="E45" s="1" t="s">
        <v>411</v>
      </c>
      <c r="F45" s="1" t="s">
        <v>412</v>
      </c>
      <c r="G45" s="1" t="s">
        <v>413</v>
      </c>
      <c r="H45" s="1" t="s">
        <v>414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415</v>
      </c>
      <c r="B46" s="1">
        <v>0.0</v>
      </c>
      <c r="C46" s="1" t="s">
        <v>416</v>
      </c>
      <c r="D46" s="1" t="s">
        <v>417</v>
      </c>
      <c r="E46" s="1" t="s">
        <v>418</v>
      </c>
      <c r="F46" s="1" t="s">
        <v>419</v>
      </c>
      <c r="G46" s="1" t="s">
        <v>420</v>
      </c>
      <c r="H46" s="1" t="s">
        <v>421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422</v>
      </c>
      <c r="B47" s="1">
        <v>0.0</v>
      </c>
      <c r="C47" s="1" t="s">
        <v>416</v>
      </c>
      <c r="D47" s="1" t="s">
        <v>423</v>
      </c>
      <c r="E47" s="1" t="s">
        <v>424</v>
      </c>
      <c r="F47" s="1" t="s">
        <v>425</v>
      </c>
      <c r="G47" s="1" t="s">
        <v>426</v>
      </c>
      <c r="H47" s="1" t="s">
        <v>421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427</v>
      </c>
      <c r="B48" s="1">
        <v>0.0</v>
      </c>
      <c r="C48" s="1" t="s">
        <v>428</v>
      </c>
      <c r="D48" s="1" t="s">
        <v>429</v>
      </c>
      <c r="E48" s="1" t="s">
        <v>430</v>
      </c>
      <c r="F48" s="1" t="s">
        <v>431</v>
      </c>
      <c r="G48" s="1" t="s">
        <v>432</v>
      </c>
      <c r="H48" s="1" t="s">
        <v>433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434</v>
      </c>
      <c r="B49" s="1">
        <v>0.0</v>
      </c>
      <c r="C49" s="1" t="s">
        <v>428</v>
      </c>
      <c r="D49" s="1" t="s">
        <v>429</v>
      </c>
      <c r="E49" s="1" t="s">
        <v>430</v>
      </c>
      <c r="F49" s="1" t="s">
        <v>431</v>
      </c>
      <c r="G49" s="1" t="s">
        <v>432</v>
      </c>
      <c r="H49" s="1" t="s">
        <v>433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435</v>
      </c>
      <c r="B50" s="1">
        <v>0.0</v>
      </c>
      <c r="C50" s="1" t="s">
        <v>436</v>
      </c>
      <c r="D50" s="1" t="s">
        <v>437</v>
      </c>
      <c r="E50" s="1" t="s">
        <v>438</v>
      </c>
      <c r="F50" s="1" t="s">
        <v>439</v>
      </c>
      <c r="G50" s="1" t="s">
        <v>440</v>
      </c>
      <c r="H50" s="1" t="s">
        <v>441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442</v>
      </c>
      <c r="B51" s="1">
        <v>0.0</v>
      </c>
      <c r="C51" s="1" t="s">
        <v>443</v>
      </c>
      <c r="D51" s="1" t="s">
        <v>444</v>
      </c>
      <c r="E51" s="1" t="s">
        <v>445</v>
      </c>
      <c r="F51" s="1" t="s">
        <v>446</v>
      </c>
      <c r="G51" s="1" t="s">
        <v>447</v>
      </c>
      <c r="H51" s="1" t="s">
        <v>448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449</v>
      </c>
      <c r="B52" s="1">
        <v>0.0</v>
      </c>
      <c r="C52" s="1">
        <v>0.0</v>
      </c>
      <c r="D52" s="1" t="s">
        <v>450</v>
      </c>
      <c r="E52" s="1" t="s">
        <v>451</v>
      </c>
      <c r="F52" s="1" t="s">
        <v>452</v>
      </c>
      <c r="G52" s="1" t="s">
        <v>453</v>
      </c>
      <c r="H52" s="1" t="s">
        <v>454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455</v>
      </c>
      <c r="B53" s="1">
        <v>0.0</v>
      </c>
      <c r="C53" s="1" t="s">
        <v>456</v>
      </c>
      <c r="D53" s="1">
        <v>4.0</v>
      </c>
      <c r="E53" s="1" t="s">
        <v>457</v>
      </c>
      <c r="F53" s="1" t="s">
        <v>458</v>
      </c>
      <c r="G53" s="1" t="s">
        <v>459</v>
      </c>
      <c r="H53" s="1" t="s">
        <v>460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461</v>
      </c>
      <c r="B54" s="1">
        <v>0.0</v>
      </c>
      <c r="C54" s="1">
        <v>0.0</v>
      </c>
      <c r="D54" s="1" t="s">
        <v>462</v>
      </c>
      <c r="E54" s="1" t="s">
        <v>463</v>
      </c>
      <c r="F54" s="1" t="s">
        <v>464</v>
      </c>
      <c r="G54" s="1" t="s">
        <v>465</v>
      </c>
      <c r="H54" s="1" t="s">
        <v>466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467</v>
      </c>
      <c r="B55" s="1">
        <v>0.0</v>
      </c>
      <c r="C55" s="1" t="s">
        <v>468</v>
      </c>
      <c r="D55" s="1" t="s">
        <v>469</v>
      </c>
      <c r="E55" s="1" t="s">
        <v>470</v>
      </c>
      <c r="F55" s="1" t="s">
        <v>471</v>
      </c>
      <c r="G55" s="1" t="s">
        <v>472</v>
      </c>
      <c r="H55" s="1" t="s">
        <v>473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474</v>
      </c>
      <c r="B56" s="1">
        <v>0.0</v>
      </c>
      <c r="C56" s="1" t="s">
        <v>475</v>
      </c>
      <c r="D56" s="1" t="s">
        <v>476</v>
      </c>
      <c r="E56" s="1" t="s">
        <v>477</v>
      </c>
      <c r="F56" s="1" t="s">
        <v>478</v>
      </c>
      <c r="G56" s="1" t="s">
        <v>479</v>
      </c>
      <c r="H56" s="1" t="s">
        <v>480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481</v>
      </c>
      <c r="B57" s="1">
        <v>0.0</v>
      </c>
      <c r="C57" s="1" t="s">
        <v>482</v>
      </c>
      <c r="D57" s="1">
        <v>0.0</v>
      </c>
      <c r="E57" s="1" t="s">
        <v>483</v>
      </c>
      <c r="F57" s="1" t="s">
        <v>484</v>
      </c>
      <c r="G57" s="1" t="s">
        <v>485</v>
      </c>
      <c r="H57" s="1" t="s">
        <v>486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487</v>
      </c>
      <c r="B58" s="1">
        <v>0.0</v>
      </c>
      <c r="C58" s="1" t="s">
        <v>488</v>
      </c>
      <c r="D58" s="1" t="s">
        <v>489</v>
      </c>
      <c r="E58" s="1" t="s">
        <v>403</v>
      </c>
      <c r="F58" s="1" t="s">
        <v>490</v>
      </c>
      <c r="G58" s="1" t="s">
        <v>491</v>
      </c>
      <c r="H58" s="1" t="s">
        <v>492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493</v>
      </c>
      <c r="B59" s="1">
        <v>0.0</v>
      </c>
      <c r="C59" s="1">
        <v>0.0</v>
      </c>
      <c r="D59" s="1" t="s">
        <v>494</v>
      </c>
      <c r="E59" s="1" t="s">
        <v>495</v>
      </c>
      <c r="F59" s="1" t="s">
        <v>496</v>
      </c>
      <c r="G59" s="1" t="s">
        <v>497</v>
      </c>
      <c r="H59" s="1" t="s">
        <v>498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499</v>
      </c>
      <c r="B60" s="1">
        <v>0.0</v>
      </c>
      <c r="C60" s="1">
        <v>0.0</v>
      </c>
      <c r="D60" s="1" t="s">
        <v>500</v>
      </c>
      <c r="E60" s="1" t="s">
        <v>501</v>
      </c>
      <c r="F60" s="1" t="s">
        <v>502</v>
      </c>
      <c r="G60" s="1" t="s">
        <v>503</v>
      </c>
      <c r="H60" s="1" t="s">
        <v>504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505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506</v>
      </c>
      <c r="B62" s="1">
        <v>0.0</v>
      </c>
      <c r="C62" s="1">
        <v>0.0</v>
      </c>
      <c r="D62" s="1">
        <v>0.0</v>
      </c>
      <c r="E62" s="1">
        <v>46.0</v>
      </c>
      <c r="F62" s="1" t="s">
        <v>507</v>
      </c>
      <c r="G62" s="1" t="s">
        <v>508</v>
      </c>
      <c r="H62" s="1" t="s">
        <v>509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510</v>
      </c>
      <c r="B63" s="1">
        <v>0.0</v>
      </c>
      <c r="C63" s="1">
        <v>0.0</v>
      </c>
      <c r="D63" s="1" t="s">
        <v>511</v>
      </c>
      <c r="E63" s="1" t="s">
        <v>512</v>
      </c>
      <c r="F63" s="1" t="s">
        <v>513</v>
      </c>
      <c r="G63" s="1" t="s">
        <v>514</v>
      </c>
      <c r="H63" s="1" t="s">
        <v>515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516</v>
      </c>
      <c r="B64" s="1">
        <v>0.0</v>
      </c>
      <c r="C64" s="1">
        <v>0.0</v>
      </c>
      <c r="D64" s="1" t="s">
        <v>517</v>
      </c>
      <c r="E64" s="1" t="s">
        <v>518</v>
      </c>
      <c r="F64" s="1" t="s">
        <v>519</v>
      </c>
      <c r="G64" s="1" t="s">
        <v>520</v>
      </c>
      <c r="H64" s="1" t="s">
        <v>521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522</v>
      </c>
      <c r="B65" s="1">
        <v>0.0</v>
      </c>
      <c r="C65" s="1">
        <v>0.0</v>
      </c>
      <c r="D65" s="1" t="s">
        <v>523</v>
      </c>
      <c r="E65" s="1" t="s">
        <v>524</v>
      </c>
      <c r="F65" s="1" t="s">
        <v>525</v>
      </c>
      <c r="G65" s="1" t="s">
        <v>526</v>
      </c>
      <c r="H65" s="1" t="s">
        <v>527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528</v>
      </c>
      <c r="B66" s="1">
        <v>0.0</v>
      </c>
      <c r="C66" s="1">
        <v>0.0</v>
      </c>
      <c r="D66" s="1" t="s">
        <v>529</v>
      </c>
      <c r="E66" s="1" t="s">
        <v>530</v>
      </c>
      <c r="F66" s="1" t="s">
        <v>531</v>
      </c>
      <c r="G66" s="1" t="s">
        <v>532</v>
      </c>
      <c r="H66" s="1" t="s">
        <v>533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534</v>
      </c>
      <c r="B67" s="1">
        <v>0.0</v>
      </c>
      <c r="C67" s="1">
        <v>0.0</v>
      </c>
      <c r="D67" s="1" t="s">
        <v>535</v>
      </c>
      <c r="E67" s="1" t="s">
        <v>536</v>
      </c>
      <c r="F67" s="1" t="s">
        <v>537</v>
      </c>
      <c r="G67" s="1" t="s">
        <v>538</v>
      </c>
      <c r="H67" s="1" t="s">
        <v>539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540</v>
      </c>
      <c r="B68" s="1">
        <v>0.0</v>
      </c>
      <c r="C68" s="1">
        <v>0.0</v>
      </c>
      <c r="D68" s="1" t="s">
        <v>535</v>
      </c>
      <c r="E68" s="1" t="s">
        <v>536</v>
      </c>
      <c r="F68" s="1" t="s">
        <v>537</v>
      </c>
      <c r="G68" s="1" t="s">
        <v>538</v>
      </c>
      <c r="H68" s="1" t="s">
        <v>539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541</v>
      </c>
      <c r="B69" s="1">
        <v>0.0</v>
      </c>
      <c r="C69" s="1">
        <v>0.0</v>
      </c>
      <c r="D69" s="1" t="s">
        <v>542</v>
      </c>
      <c r="E69" s="1" t="s">
        <v>543</v>
      </c>
      <c r="F69" s="1" t="s">
        <v>544</v>
      </c>
      <c r="G69" s="1" t="s">
        <v>545</v>
      </c>
      <c r="H69" s="1" t="s">
        <v>546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547</v>
      </c>
      <c r="B70" s="1">
        <v>0.0</v>
      </c>
      <c r="C70" s="1">
        <v>0.0</v>
      </c>
      <c r="D70" s="1" t="s">
        <v>548</v>
      </c>
      <c r="E70" s="1" t="s">
        <v>549</v>
      </c>
      <c r="F70" s="1" t="s">
        <v>550</v>
      </c>
      <c r="G70" s="1" t="s">
        <v>551</v>
      </c>
      <c r="H70" s="1" t="s">
        <v>552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553</v>
      </c>
      <c r="B71" s="1">
        <v>0.0</v>
      </c>
      <c r="C71" s="1">
        <v>0.0</v>
      </c>
      <c r="D71" s="1">
        <v>0.0</v>
      </c>
      <c r="E71" s="1" t="s">
        <v>554</v>
      </c>
      <c r="F71" s="1" t="s">
        <v>555</v>
      </c>
      <c r="G71" s="1" t="s">
        <v>556</v>
      </c>
      <c r="H71" s="1" t="s">
        <v>557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558</v>
      </c>
      <c r="B72" s="1">
        <v>0.0</v>
      </c>
      <c r="C72" s="1">
        <v>0.0</v>
      </c>
      <c r="D72" s="1" t="s">
        <v>559</v>
      </c>
      <c r="E72" s="1" t="s">
        <v>560</v>
      </c>
      <c r="F72" s="1" t="s">
        <v>561</v>
      </c>
      <c r="G72" s="1" t="s">
        <v>562</v>
      </c>
      <c r="H72" s="1" t="s">
        <v>563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564</v>
      </c>
      <c r="B73" s="1">
        <v>0.0</v>
      </c>
      <c r="C73" s="1">
        <v>0.0</v>
      </c>
      <c r="D73" s="1" t="s">
        <v>565</v>
      </c>
      <c r="E73" s="1" t="s">
        <v>566</v>
      </c>
      <c r="F73" s="1" t="s">
        <v>567</v>
      </c>
      <c r="G73" s="1" t="s">
        <v>568</v>
      </c>
      <c r="H73" s="1" t="s">
        <v>569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570</v>
      </c>
      <c r="B74" s="1">
        <v>0.0</v>
      </c>
      <c r="C74" s="1">
        <v>0.0</v>
      </c>
      <c r="D74" s="1" t="s">
        <v>571</v>
      </c>
      <c r="E74" s="1" t="s">
        <v>572</v>
      </c>
      <c r="F74" s="1" t="s">
        <v>573</v>
      </c>
      <c r="G74" s="1" t="s">
        <v>574</v>
      </c>
      <c r="H74" s="1" t="s">
        <v>575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576</v>
      </c>
      <c r="B75" s="1">
        <v>0.0</v>
      </c>
      <c r="C75" s="1">
        <v>0.0</v>
      </c>
      <c r="D75" s="1" t="s">
        <v>577</v>
      </c>
      <c r="E75" s="1" t="s">
        <v>578</v>
      </c>
      <c r="F75" s="1" t="s">
        <v>579</v>
      </c>
      <c r="G75" s="1" t="s">
        <v>580</v>
      </c>
      <c r="H75" s="1" t="s">
        <v>581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582</v>
      </c>
      <c r="B76" s="1">
        <v>0.0</v>
      </c>
      <c r="C76" s="1">
        <v>0.0</v>
      </c>
      <c r="D76" s="1" t="s">
        <v>583</v>
      </c>
      <c r="E76" s="1" t="s">
        <v>584</v>
      </c>
      <c r="F76" s="1" t="s">
        <v>585</v>
      </c>
      <c r="G76" s="1" t="s">
        <v>586</v>
      </c>
      <c r="H76" s="1" t="s">
        <v>587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588</v>
      </c>
      <c r="B77" s="1">
        <v>0.0</v>
      </c>
      <c r="C77" s="1">
        <v>0.0</v>
      </c>
      <c r="D77" s="1" t="s">
        <v>589</v>
      </c>
      <c r="E77" s="1" t="s">
        <v>590</v>
      </c>
      <c r="F77" s="1" t="s">
        <v>591</v>
      </c>
      <c r="G77" s="1" t="s">
        <v>592</v>
      </c>
      <c r="H77" s="1" t="s">
        <v>593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594</v>
      </c>
      <c r="B78" s="1">
        <v>0.0</v>
      </c>
      <c r="C78" s="1">
        <v>0.0</v>
      </c>
      <c r="D78" s="1">
        <v>0.0</v>
      </c>
      <c r="E78" s="1" t="s">
        <v>595</v>
      </c>
      <c r="F78" s="1" t="s">
        <v>596</v>
      </c>
      <c r="G78" s="1" t="s">
        <v>597</v>
      </c>
      <c r="H78" s="1" t="s">
        <v>598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599</v>
      </c>
      <c r="B79" s="1">
        <v>0.0</v>
      </c>
      <c r="C79" s="1">
        <v>0.0</v>
      </c>
      <c r="D79" s="1">
        <v>0.0</v>
      </c>
      <c r="E79" s="1" t="s">
        <v>600</v>
      </c>
      <c r="F79" s="1" t="s">
        <v>601</v>
      </c>
      <c r="G79" s="1" t="s">
        <v>602</v>
      </c>
      <c r="H79" s="1" t="s">
        <v>603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604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605</v>
      </c>
      <c r="B81" s="1">
        <v>0.0</v>
      </c>
      <c r="C81" s="1">
        <v>0.0</v>
      </c>
      <c r="D81" s="1">
        <v>0.0</v>
      </c>
      <c r="E81" s="1">
        <v>0.0</v>
      </c>
      <c r="F81" s="1" t="s">
        <v>606</v>
      </c>
      <c r="G81" s="1" t="s">
        <v>607</v>
      </c>
      <c r="H81" s="1" t="s">
        <v>608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609</v>
      </c>
      <c r="B82" s="1">
        <v>0.0</v>
      </c>
      <c r="C82" s="1">
        <v>0.0</v>
      </c>
      <c r="D82" s="1">
        <v>0.0</v>
      </c>
      <c r="E82" s="1" t="s">
        <v>610</v>
      </c>
      <c r="F82" s="1" t="s">
        <v>611</v>
      </c>
      <c r="G82" s="1" t="s">
        <v>612</v>
      </c>
      <c r="H82" s="1" t="s">
        <v>613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614</v>
      </c>
      <c r="B83" s="1">
        <v>0.0</v>
      </c>
      <c r="C83" s="1">
        <v>0.0</v>
      </c>
      <c r="D83" s="1">
        <v>0.0</v>
      </c>
      <c r="E83" s="1" t="s">
        <v>615</v>
      </c>
      <c r="F83" s="1" t="s">
        <v>616</v>
      </c>
      <c r="G83" s="1" t="s">
        <v>617</v>
      </c>
      <c r="H83" s="1" t="s">
        <v>618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619</v>
      </c>
      <c r="B84" s="1">
        <v>0.0</v>
      </c>
      <c r="C84" s="1">
        <v>0.0</v>
      </c>
      <c r="D84" s="1">
        <v>0.0</v>
      </c>
      <c r="E84" s="1" t="s">
        <v>620</v>
      </c>
      <c r="F84" s="1" t="s">
        <v>621</v>
      </c>
      <c r="G84" s="1" t="s">
        <v>622</v>
      </c>
      <c r="H84" s="1" t="s">
        <v>623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624</v>
      </c>
      <c r="B85" s="1">
        <v>0.0</v>
      </c>
      <c r="C85" s="1">
        <v>0.0</v>
      </c>
      <c r="D85" s="1">
        <v>0.0</v>
      </c>
      <c r="E85" s="1" t="s">
        <v>625</v>
      </c>
      <c r="F85" s="1" t="s">
        <v>621</v>
      </c>
      <c r="G85" s="1" t="s">
        <v>626</v>
      </c>
      <c r="H85" s="1" t="s">
        <v>627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628</v>
      </c>
      <c r="B86" s="1">
        <v>0.0</v>
      </c>
      <c r="C86" s="1">
        <v>0.0</v>
      </c>
      <c r="D86" s="1">
        <v>0.0</v>
      </c>
      <c r="E86" s="1" t="s">
        <v>629</v>
      </c>
      <c r="F86" s="1" t="s">
        <v>613</v>
      </c>
      <c r="G86" s="1" t="s">
        <v>630</v>
      </c>
      <c r="H86" s="1" t="s">
        <v>631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632</v>
      </c>
      <c r="B87" s="1">
        <v>0.0</v>
      </c>
      <c r="C87" s="1">
        <v>0.0</v>
      </c>
      <c r="D87" s="1">
        <v>0.0</v>
      </c>
      <c r="E87" s="1" t="s">
        <v>629</v>
      </c>
      <c r="F87" s="1" t="s">
        <v>613</v>
      </c>
      <c r="G87" s="1" t="s">
        <v>630</v>
      </c>
      <c r="H87" s="1" t="s">
        <v>631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633</v>
      </c>
      <c r="B88" s="1">
        <v>0.0</v>
      </c>
      <c r="C88" s="1">
        <v>0.0</v>
      </c>
      <c r="D88" s="1">
        <v>0.0</v>
      </c>
      <c r="E88" s="1" t="s">
        <v>538</v>
      </c>
      <c r="F88" s="1" t="s">
        <v>634</v>
      </c>
      <c r="G88" s="1" t="s">
        <v>635</v>
      </c>
      <c r="H88" s="1" t="s">
        <v>636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637</v>
      </c>
      <c r="B89" s="1">
        <v>0.0</v>
      </c>
      <c r="C89" s="1">
        <v>0.0</v>
      </c>
      <c r="D89" s="1">
        <v>0.0</v>
      </c>
      <c r="E89" s="1" t="s">
        <v>638</v>
      </c>
      <c r="F89" s="1" t="s">
        <v>639</v>
      </c>
      <c r="G89" s="1" t="s">
        <v>640</v>
      </c>
      <c r="H89" s="1" t="s">
        <v>641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642</v>
      </c>
      <c r="B90" s="1">
        <v>0.0</v>
      </c>
      <c r="C90" s="1">
        <v>0.0</v>
      </c>
      <c r="D90" s="1">
        <v>0.0</v>
      </c>
      <c r="E90" s="1">
        <v>0.0</v>
      </c>
      <c r="F90" s="1" t="s">
        <v>643</v>
      </c>
      <c r="G90" s="1" t="s">
        <v>644</v>
      </c>
      <c r="H90" s="1" t="s">
        <v>645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646</v>
      </c>
      <c r="B91" s="1">
        <v>0.0</v>
      </c>
      <c r="C91" s="1">
        <v>0.0</v>
      </c>
      <c r="D91" s="1">
        <v>0.0</v>
      </c>
      <c r="E91" s="1" t="s">
        <v>647</v>
      </c>
      <c r="F91" s="1" t="s">
        <v>648</v>
      </c>
      <c r="G91" s="1" t="s">
        <v>649</v>
      </c>
      <c r="H91" s="1" t="s">
        <v>650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651</v>
      </c>
      <c r="B92" s="1">
        <v>0.0</v>
      </c>
      <c r="C92" s="1">
        <v>0.0</v>
      </c>
      <c r="D92" s="1">
        <v>0.0</v>
      </c>
      <c r="E92" s="1" t="s">
        <v>652</v>
      </c>
      <c r="F92" s="1" t="s">
        <v>653</v>
      </c>
      <c r="G92" s="1" t="s">
        <v>654</v>
      </c>
      <c r="H92" s="1" t="s">
        <v>655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656</v>
      </c>
      <c r="B93" s="1">
        <v>0.0</v>
      </c>
      <c r="C93" s="1">
        <v>0.0</v>
      </c>
      <c r="D93" s="1">
        <v>0.0</v>
      </c>
      <c r="E93" s="1" t="s">
        <v>657</v>
      </c>
      <c r="F93" s="1" t="s">
        <v>658</v>
      </c>
      <c r="G93" s="1" t="s">
        <v>659</v>
      </c>
      <c r="H93" s="1" t="s">
        <v>660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661</v>
      </c>
      <c r="B94" s="1">
        <v>0.0</v>
      </c>
      <c r="C94" s="1">
        <v>0.0</v>
      </c>
      <c r="D94" s="1">
        <v>0.0</v>
      </c>
      <c r="E94" s="1" t="s">
        <v>662</v>
      </c>
      <c r="F94" s="1" t="s">
        <v>663</v>
      </c>
      <c r="G94" s="1" t="s">
        <v>664</v>
      </c>
      <c r="H94" s="1" t="s">
        <v>665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666</v>
      </c>
      <c r="B95" s="1">
        <v>0.0</v>
      </c>
      <c r="C95" s="1">
        <v>0.0</v>
      </c>
      <c r="D95" s="1">
        <v>0.0</v>
      </c>
      <c r="E95" s="1" t="s">
        <v>667</v>
      </c>
      <c r="F95" s="1" t="s">
        <v>668</v>
      </c>
      <c r="G95" s="1" t="s">
        <v>669</v>
      </c>
      <c r="H95" s="1" t="s">
        <v>670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671</v>
      </c>
      <c r="B96" s="1">
        <v>0.0</v>
      </c>
      <c r="C96" s="1">
        <v>0.0</v>
      </c>
      <c r="D96" s="1">
        <v>0.0</v>
      </c>
      <c r="E96" s="1" t="s">
        <v>672</v>
      </c>
      <c r="F96" s="1" t="s">
        <v>673</v>
      </c>
      <c r="G96" s="1" t="s">
        <v>674</v>
      </c>
      <c r="H96" s="1" t="s">
        <v>675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676</v>
      </c>
      <c r="B97" s="1">
        <v>0.0</v>
      </c>
      <c r="C97" s="1">
        <v>0.0</v>
      </c>
      <c r="D97" s="1">
        <v>0.0</v>
      </c>
      <c r="E97" s="1">
        <v>0.0</v>
      </c>
      <c r="F97" s="1" t="s">
        <v>677</v>
      </c>
      <c r="G97" s="1" t="s">
        <v>678</v>
      </c>
      <c r="H97" s="1" t="s">
        <v>679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680</v>
      </c>
      <c r="B98" s="1">
        <v>0.0</v>
      </c>
      <c r="C98" s="1">
        <v>0.0</v>
      </c>
      <c r="D98" s="1">
        <v>0.0</v>
      </c>
      <c r="E98" s="1">
        <v>0.0</v>
      </c>
      <c r="F98" s="1" t="s">
        <v>681</v>
      </c>
      <c r="G98" s="1" t="s">
        <v>682</v>
      </c>
      <c r="H98" s="1" t="s">
        <v>683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684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685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>
        <v>0.0</v>
      </c>
      <c r="H100" s="1" t="s">
        <v>686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687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688</v>
      </c>
      <c r="H101" s="1" t="s">
        <v>689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690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691</v>
      </c>
      <c r="H102" s="1" t="s">
        <v>692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693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694</v>
      </c>
      <c r="H103" s="1" t="s">
        <v>695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696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694</v>
      </c>
      <c r="H104" s="1" t="s">
        <v>695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697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698</v>
      </c>
      <c r="H105" s="1" t="s">
        <v>699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700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698</v>
      </c>
      <c r="H106" s="1" t="s">
        <v>699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701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702</v>
      </c>
      <c r="H107" s="1" t="s">
        <v>703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704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705</v>
      </c>
      <c r="H108" s="1" t="s">
        <v>706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707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 t="s">
        <v>708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709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710</v>
      </c>
      <c r="H110" s="1" t="s">
        <v>711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712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713</v>
      </c>
      <c r="H111" s="1" t="s">
        <v>714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715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716</v>
      </c>
      <c r="H112" s="1" t="s">
        <v>717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718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719</v>
      </c>
      <c r="H113" s="1" t="s">
        <v>720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721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722</v>
      </c>
      <c r="H114" s="1" t="s">
        <v>723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724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725</v>
      </c>
      <c r="H115" s="1" t="s">
        <v>726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727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728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729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730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731</v>
      </c>
      <c r="C1" s="1" t="s">
        <v>732</v>
      </c>
      <c r="D1" s="1" t="s">
        <v>733</v>
      </c>
      <c r="E1" s="1" t="s">
        <v>734</v>
      </c>
      <c r="F1" s="1" t="s">
        <v>735</v>
      </c>
      <c r="G1" s="1" t="s">
        <v>736</v>
      </c>
      <c r="H1" s="1" t="s">
        <v>737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738</v>
      </c>
      <c r="B2" s="1" t="s">
        <v>739</v>
      </c>
      <c r="C2" s="1" t="s">
        <v>740</v>
      </c>
      <c r="D2" s="1" t="s">
        <v>741</v>
      </c>
      <c r="E2" s="1" t="s">
        <v>742</v>
      </c>
      <c r="F2" s="1" t="s">
        <v>743</v>
      </c>
      <c r="G2" s="1" t="s">
        <v>743</v>
      </c>
      <c r="H2" s="1" t="s">
        <v>744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745</v>
      </c>
      <c r="B3" s="1" t="s">
        <v>744</v>
      </c>
      <c r="C3" s="1" t="s">
        <v>746</v>
      </c>
      <c r="D3" s="1" t="s">
        <v>747</v>
      </c>
      <c r="E3" s="1" t="s">
        <v>748</v>
      </c>
      <c r="F3" s="1" t="s">
        <v>749</v>
      </c>
      <c r="G3" s="1" t="s">
        <v>750</v>
      </c>
      <c r="H3" s="1" t="s">
        <v>744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751</v>
      </c>
      <c r="B4" s="1" t="s">
        <v>739</v>
      </c>
      <c r="C4" s="1" t="s">
        <v>752</v>
      </c>
      <c r="D4" s="1" t="s">
        <v>753</v>
      </c>
      <c r="E4" s="1" t="s">
        <v>754</v>
      </c>
      <c r="F4" s="1" t="s">
        <v>755</v>
      </c>
      <c r="G4" s="1" t="s">
        <v>756</v>
      </c>
      <c r="H4" s="1" t="s">
        <v>757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745</v>
      </c>
      <c r="B5" s="1" t="s">
        <v>744</v>
      </c>
      <c r="C5" s="1" t="s">
        <v>758</v>
      </c>
      <c r="D5" s="1" t="s">
        <v>759</v>
      </c>
      <c r="E5" s="1" t="s">
        <v>760</v>
      </c>
      <c r="F5" s="1" t="s">
        <v>761</v>
      </c>
      <c r="G5" s="1" t="s">
        <v>762</v>
      </c>
      <c r="H5" s="1" t="s">
        <v>763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764</v>
      </c>
      <c r="B6" s="1" t="s">
        <v>765</v>
      </c>
      <c r="C6" s="1" t="s">
        <v>766</v>
      </c>
      <c r="D6" s="1" t="s">
        <v>767</v>
      </c>
      <c r="E6" s="1" t="s">
        <v>768</v>
      </c>
      <c r="F6" s="1" t="s">
        <v>769</v>
      </c>
      <c r="G6" s="1" t="s">
        <v>770</v>
      </c>
      <c r="H6" s="1" t="s">
        <v>771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772</v>
      </c>
      <c r="B7" s="1" t="s">
        <v>773</v>
      </c>
      <c r="C7" s="1" t="s">
        <v>774</v>
      </c>
      <c r="D7" s="1" t="s">
        <v>775</v>
      </c>
      <c r="E7" s="1" t="s">
        <v>776</v>
      </c>
      <c r="F7" s="1" t="s">
        <v>777</v>
      </c>
      <c r="G7" s="1" t="s">
        <v>778</v>
      </c>
      <c r="H7" s="1" t="s">
        <v>779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780</v>
      </c>
      <c r="B8" s="1" t="s">
        <v>781</v>
      </c>
      <c r="C8" s="1" t="s">
        <v>782</v>
      </c>
      <c r="D8" s="1" t="s">
        <v>782</v>
      </c>
      <c r="E8" s="1" t="s">
        <v>783</v>
      </c>
      <c r="F8" s="1" t="s">
        <v>784</v>
      </c>
      <c r="G8" s="1" t="s">
        <v>785</v>
      </c>
      <c r="H8" s="1" t="s">
        <v>786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787</v>
      </c>
      <c r="B9" s="1" t="s">
        <v>788</v>
      </c>
      <c r="C9" s="1" t="s">
        <v>789</v>
      </c>
      <c r="D9" s="1" t="s">
        <v>790</v>
      </c>
      <c r="E9" s="1" t="s">
        <v>791</v>
      </c>
      <c r="F9" s="1" t="s">
        <v>792</v>
      </c>
      <c r="G9" s="1" t="s">
        <v>793</v>
      </c>
      <c r="H9" s="1" t="s">
        <v>794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795</v>
      </c>
      <c r="B10" s="1" t="s">
        <v>788</v>
      </c>
      <c r="C10" s="1" t="s">
        <v>796</v>
      </c>
      <c r="D10" s="1" t="s">
        <v>797</v>
      </c>
      <c r="E10" s="1" t="s">
        <v>798</v>
      </c>
      <c r="F10" s="1" t="s">
        <v>799</v>
      </c>
      <c r="G10" s="1" t="s">
        <v>800</v>
      </c>
      <c r="H10" s="1" t="s">
        <v>801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802</v>
      </c>
      <c r="B11" s="1" t="s">
        <v>803</v>
      </c>
      <c r="C11" s="1" t="s">
        <v>804</v>
      </c>
      <c r="D11" s="1" t="s">
        <v>805</v>
      </c>
      <c r="E11" s="1" t="s">
        <v>806</v>
      </c>
      <c r="F11" s="1" t="s">
        <v>807</v>
      </c>
      <c r="G11" s="1" t="s">
        <v>808</v>
      </c>
      <c r="H11" s="1" t="s">
        <v>809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810</v>
      </c>
      <c r="B12" s="1" t="s">
        <v>811</v>
      </c>
      <c r="C12" s="1" t="s">
        <v>812</v>
      </c>
      <c r="D12" s="1" t="s">
        <v>813</v>
      </c>
      <c r="E12" s="1" t="s">
        <v>814</v>
      </c>
      <c r="F12" s="1" t="s">
        <v>815</v>
      </c>
      <c r="G12" s="1" t="s">
        <v>816</v>
      </c>
      <c r="H12" s="1" t="s">
        <v>817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818</v>
      </c>
      <c r="B13" s="1" t="s">
        <v>819</v>
      </c>
      <c r="C13" s="1" t="s">
        <v>820</v>
      </c>
      <c r="D13" s="1" t="s">
        <v>821</v>
      </c>
      <c r="E13" s="1" t="s">
        <v>822</v>
      </c>
      <c r="F13" s="1" t="s">
        <v>823</v>
      </c>
      <c r="G13" s="1" t="s">
        <v>824</v>
      </c>
      <c r="H13" s="1" t="s">
        <v>825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826</v>
      </c>
      <c r="B14" s="1" t="s">
        <v>827</v>
      </c>
      <c r="C14" s="1" t="s">
        <v>828</v>
      </c>
      <c r="D14" s="1" t="s">
        <v>829</v>
      </c>
      <c r="E14" s="1" t="s">
        <v>830</v>
      </c>
      <c r="F14" s="1" t="s">
        <v>831</v>
      </c>
      <c r="G14" s="1" t="s">
        <v>832</v>
      </c>
      <c r="H14" s="1" t="s">
        <v>833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834</v>
      </c>
      <c r="B15" s="1" t="s">
        <v>744</v>
      </c>
      <c r="C15" s="1" t="s">
        <v>744</v>
      </c>
      <c r="D15" s="1" t="s">
        <v>744</v>
      </c>
      <c r="E15" s="1" t="s">
        <v>744</v>
      </c>
      <c r="F15" s="1" t="s">
        <v>744</v>
      </c>
      <c r="G15" s="1" t="s">
        <v>744</v>
      </c>
      <c r="H15" s="1" t="s">
        <v>744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835</v>
      </c>
      <c r="B16" s="1" t="s">
        <v>744</v>
      </c>
      <c r="C16" s="1" t="s">
        <v>744</v>
      </c>
      <c r="D16" s="1" t="s">
        <v>744</v>
      </c>
      <c r="E16" s="1" t="s">
        <v>744</v>
      </c>
      <c r="F16" s="1" t="s">
        <v>744</v>
      </c>
      <c r="G16" s="1" t="s">
        <v>744</v>
      </c>
      <c r="H16" s="1" t="s">
        <v>744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836</v>
      </c>
      <c r="B17" s="1" t="s">
        <v>145</v>
      </c>
      <c r="C17" s="1" t="s">
        <v>146</v>
      </c>
      <c r="D17" s="1" t="s">
        <v>147</v>
      </c>
      <c r="E17" s="1" t="s">
        <v>148</v>
      </c>
      <c r="F17" s="1" t="s">
        <v>837</v>
      </c>
      <c r="G17" s="1" t="s">
        <v>838</v>
      </c>
      <c r="H17" s="1" t="s">
        <v>839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840</v>
      </c>
      <c r="B18" s="1" t="s">
        <v>744</v>
      </c>
      <c r="C18" s="1" t="s">
        <v>744</v>
      </c>
      <c r="D18" s="1" t="s">
        <v>744</v>
      </c>
      <c r="E18" s="1" t="s">
        <v>744</v>
      </c>
      <c r="F18" s="1" t="s">
        <v>744</v>
      </c>
      <c r="G18" s="1" t="s">
        <v>744</v>
      </c>
      <c r="H18" s="1" t="s">
        <v>744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841</v>
      </c>
      <c r="B19" s="1" t="s">
        <v>842</v>
      </c>
      <c r="C19" s="1" t="s">
        <v>843</v>
      </c>
      <c r="D19" s="1" t="s">
        <v>844</v>
      </c>
      <c r="E19" s="1" t="s">
        <v>845</v>
      </c>
      <c r="F19" s="1" t="s">
        <v>846</v>
      </c>
      <c r="G19" s="1" t="s">
        <v>847</v>
      </c>
      <c r="H19" s="1" t="s">
        <v>848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849</v>
      </c>
      <c r="B20" s="1" t="s">
        <v>850</v>
      </c>
      <c r="C20" s="1" t="s">
        <v>851</v>
      </c>
      <c r="D20" s="1" t="s">
        <v>852</v>
      </c>
      <c r="E20" s="1" t="s">
        <v>853</v>
      </c>
      <c r="F20" s="1" t="s">
        <v>854</v>
      </c>
      <c r="G20" s="1" t="s">
        <v>855</v>
      </c>
      <c r="H20" s="1" t="s">
        <v>856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857</v>
      </c>
      <c r="B21" s="1" t="s">
        <v>858</v>
      </c>
      <c r="C21" s="1" t="s">
        <v>859</v>
      </c>
      <c r="D21" s="1" t="s">
        <v>860</v>
      </c>
      <c r="E21" s="1" t="s">
        <v>861</v>
      </c>
      <c r="F21" s="1" t="s">
        <v>862</v>
      </c>
      <c r="G21" s="1" t="s">
        <v>863</v>
      </c>
      <c r="H21" s="1" t="s">
        <v>864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865</v>
      </c>
      <c r="B22" s="1" t="s">
        <v>866</v>
      </c>
      <c r="C22" s="1" t="s">
        <v>867</v>
      </c>
      <c r="D22" s="1" t="s">
        <v>868</v>
      </c>
      <c r="E22" s="1" t="s">
        <v>869</v>
      </c>
      <c r="F22" s="1" t="s">
        <v>870</v>
      </c>
      <c r="G22" s="1" t="s">
        <v>871</v>
      </c>
      <c r="H22" s="1" t="s">
        <v>872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873</v>
      </c>
      <c r="B23" s="1" t="s">
        <v>744</v>
      </c>
      <c r="C23" s="1" t="s">
        <v>874</v>
      </c>
      <c r="D23" s="1" t="s">
        <v>875</v>
      </c>
      <c r="E23" s="1" t="s">
        <v>876</v>
      </c>
      <c r="F23" s="1" t="s">
        <v>877</v>
      </c>
      <c r="G23" s="1" t="s">
        <v>878</v>
      </c>
      <c r="H23" s="1" t="s">
        <v>879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880</v>
      </c>
      <c r="B24" s="1" t="s">
        <v>881</v>
      </c>
      <c r="C24" s="1" t="s">
        <v>882</v>
      </c>
      <c r="D24" s="1" t="s">
        <v>883</v>
      </c>
      <c r="E24" s="1" t="s">
        <v>884</v>
      </c>
      <c r="F24" s="1" t="s">
        <v>885</v>
      </c>
      <c r="G24" s="1" t="s">
        <v>885</v>
      </c>
      <c r="H24" s="1" t="s">
        <v>885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886</v>
      </c>
      <c r="B25" s="1" t="s">
        <v>887</v>
      </c>
      <c r="C25" s="1" t="s">
        <v>888</v>
      </c>
      <c r="D25" s="1" t="s">
        <v>889</v>
      </c>
      <c r="E25" s="1" t="s">
        <v>890</v>
      </c>
      <c r="F25" s="1" t="s">
        <v>891</v>
      </c>
      <c r="G25" s="1" t="s">
        <v>891</v>
      </c>
      <c r="H25" s="1" t="s">
        <v>744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892</v>
      </c>
      <c r="B26" s="1" t="s">
        <v>893</v>
      </c>
      <c r="C26" s="1" t="s">
        <v>894</v>
      </c>
      <c r="D26" s="1" t="s">
        <v>895</v>
      </c>
      <c r="E26" s="1" t="s">
        <v>896</v>
      </c>
      <c r="F26" s="1" t="s">
        <v>744</v>
      </c>
      <c r="G26" s="1" t="s">
        <v>744</v>
      </c>
      <c r="H26" s="1" t="s">
        <v>744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897</v>
      </c>
      <c r="B2" s="1" t="s">
        <v>898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899</v>
      </c>
      <c r="B3" s="1" t="s">
        <v>900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901</v>
      </c>
      <c r="B4" s="1" t="s">
        <v>902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903</v>
      </c>
      <c r="B5" s="1" t="s">
        <v>904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905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906</v>
      </c>
      <c r="B7" s="1" t="s">
        <v>907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908</v>
      </c>
      <c r="B8" s="4" t="s">
        <v>909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910</v>
      </c>
      <c r="B9" s="1" t="s">
        <v>911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912</v>
      </c>
      <c r="B10" s="1" t="s">
        <v>913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914</v>
      </c>
      <c r="B11" s="1" t="s">
        <v>911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915</v>
      </c>
      <c r="B12" s="1" t="s">
        <v>916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917</v>
      </c>
      <c r="B13" s="1" t="s">
        <v>918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919</v>
      </c>
      <c r="B14" s="1" t="s">
        <v>916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920</v>
      </c>
      <c r="B15" s="1" t="s">
        <v>921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922</v>
      </c>
      <c r="B16" s="1">
        <v>490.0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923</v>
      </c>
      <c r="B17" s="1" t="s">
        <v>924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925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926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927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928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929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930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931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932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933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934</v>
      </c>
      <c r="B27" s="1">
        <v>41.78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935</v>
      </c>
      <c r="B28" s="1">
        <v>41.54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936</v>
      </c>
      <c r="B29" s="1">
        <v>41.145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937</v>
      </c>
      <c r="B30" s="1">
        <v>42.94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938</v>
      </c>
      <c r="B31" s="1">
        <v>41.78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939</v>
      </c>
      <c r="B32" s="1">
        <v>41.54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940</v>
      </c>
      <c r="B33" s="1">
        <v>41.145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941</v>
      </c>
      <c r="B34" s="1">
        <v>42.94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942</v>
      </c>
      <c r="B35" s="1">
        <v>1.404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943</v>
      </c>
      <c r="B36" s="1">
        <v>-10.998863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944</v>
      </c>
      <c r="B37" s="1">
        <v>982734.0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945</v>
      </c>
      <c r="B38" s="1">
        <v>982734.0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946</v>
      </c>
      <c r="B39" s="1">
        <v>1595004.0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947</v>
      </c>
      <c r="B40" s="1">
        <v>1113460.0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948</v>
      </c>
      <c r="B41" s="1">
        <v>1113460.0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949</v>
      </c>
      <c r="B42" s="1">
        <v>42.54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950</v>
      </c>
      <c r="B43" s="1">
        <v>53.27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951</v>
      </c>
      <c r="B44" s="1">
        <v>200.0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952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953</v>
      </c>
      <c r="B46" s="1">
        <v>7.866723328E9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954</v>
      </c>
      <c r="B47" s="1">
        <v>25.93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955</v>
      </c>
      <c r="B48" s="1">
        <v>62.4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956</v>
      </c>
      <c r="B49" s="1">
        <v>10602.053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957</v>
      </c>
      <c r="B50" s="1">
        <v>50.3886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958</v>
      </c>
      <c r="B51" s="1">
        <v>43.7019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959</v>
      </c>
      <c r="B52" s="1" t="s">
        <v>960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961</v>
      </c>
      <c r="B53" s="1">
        <v>5.69832448E9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962</v>
      </c>
      <c r="B54" s="1">
        <v>1.5480053E8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963</v>
      </c>
      <c r="B55" s="1">
        <v>1.84795008E8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964</v>
      </c>
      <c r="B56" s="1">
        <v>1.6292256E7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965</v>
      </c>
      <c r="B57" s="1">
        <v>1.6156619E7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966</v>
      </c>
      <c r="B58" s="1">
        <v>1.7328384E9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967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968</v>
      </c>
      <c r="B60" s="1">
        <v>0.088199995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969</v>
      </c>
      <c r="B61" s="1">
        <v>0.019450001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970</v>
      </c>
      <c r="B62" s="1">
        <v>0.95155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971</v>
      </c>
      <c r="B63" s="1">
        <v>7.89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972</v>
      </c>
      <c r="B64" s="1">
        <v>0.0933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973</v>
      </c>
      <c r="B65" s="1">
        <v>1.84795008E8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974</v>
      </c>
      <c r="B66" s="1">
        <v>9.337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975</v>
      </c>
      <c r="B67" s="1">
        <v>4.5592804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976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977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978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979</v>
      </c>
      <c r="B71" s="1">
        <v>-5.67060992E8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980</v>
      </c>
      <c r="B72" s="1">
        <v>-3.66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981</v>
      </c>
      <c r="B73" s="1">
        <v>-4.05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982</v>
      </c>
      <c r="B74" s="1">
        <v>7679.683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983</v>
      </c>
      <c r="B75" s="1">
        <v>-9.168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984</v>
      </c>
      <c r="B76" s="1">
        <v>0.55478454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985</v>
      </c>
      <c r="B77" s="1">
        <v>0.22455823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986</v>
      </c>
      <c r="B78" s="1" t="s">
        <v>987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988</v>
      </c>
      <c r="B79" s="1" t="s">
        <v>989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990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991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992</v>
      </c>
      <c r="B82" s="1" t="s">
        <v>993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994</v>
      </c>
      <c r="B83" s="1" t="s">
        <v>993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995</v>
      </c>
      <c r="B84" s="1">
        <v>1.5816042E9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996</v>
      </c>
      <c r="B85" s="1" t="s">
        <v>997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998</v>
      </c>
      <c r="B86" s="1" t="s">
        <v>999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1000</v>
      </c>
      <c r="B87" s="1" t="s">
        <v>1001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1002</v>
      </c>
      <c r="B88" s="1" t="s">
        <v>1003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1004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1005</v>
      </c>
      <c r="B90" s="1">
        <v>42.57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1006</v>
      </c>
      <c r="B91" s="1">
        <v>87.0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1007</v>
      </c>
      <c r="B92" s="1">
        <v>62.0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1008</v>
      </c>
      <c r="B93" s="1">
        <v>73.42857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1009</v>
      </c>
      <c r="B94" s="1">
        <v>71.5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1010</v>
      </c>
      <c r="B95" s="1">
        <v>1.33333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1011</v>
      </c>
      <c r="B96" s="1" t="s">
        <v>1012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1013</v>
      </c>
      <c r="B97" s="1">
        <v>14.0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1014</v>
      </c>
      <c r="B98" s="1">
        <v>1.54948096E9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1015</v>
      </c>
      <c r="B99" s="1">
        <v>9.211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1016</v>
      </c>
      <c r="B100" s="1">
        <v>-6.21556992E8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1017</v>
      </c>
      <c r="B101" s="1">
        <v>8.6706E7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1018</v>
      </c>
      <c r="B102" s="1">
        <v>13.977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1019</v>
      </c>
      <c r="B103" s="1">
        <v>14.244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1020</v>
      </c>
      <c r="B104" s="1">
        <v>742000.0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1021</v>
      </c>
      <c r="B105" s="1">
        <v>5.536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1022</v>
      </c>
      <c r="B106" s="1">
        <v>0.005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1023</v>
      </c>
      <c r="B107" s="1">
        <v>-0.2856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1024</v>
      </c>
      <c r="B108" s="1">
        <v>-0.47180998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1025</v>
      </c>
      <c r="B109" s="1">
        <v>-4.25398016E8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1026</v>
      </c>
      <c r="B110" s="1">
        <v>-3.06128E8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1027</v>
      </c>
      <c r="B111" s="1">
        <v>-5.39708992E8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1028</v>
      </c>
      <c r="B112" s="1">
        <v>-845.9528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1029</v>
      </c>
      <c r="B113" s="1" t="s">
        <v>960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1030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-15.0</v>
      </c>
      <c r="D3" s="1">
        <v>-6.0</v>
      </c>
      <c r="E3" s="1">
        <v>-58.0</v>
      </c>
      <c r="F3" s="1">
        <v>-84.0</v>
      </c>
      <c r="G3" s="1">
        <v>-133.0</v>
      </c>
      <c r="H3" s="1">
        <v>-155.0</v>
      </c>
      <c r="I3" s="1">
        <f>IF(H3*FORECAST(I2,B3:H3,B2:H2)&gt;0,FORECAST(I2,B3:H3,B2:H2),H3)*$X$1</f>
        <v>-175.7142857</v>
      </c>
      <c r="J3" s="1">
        <f>IF(I3*FORECAST(J2,B3:I3,B2:I2)&gt;0,FORECAST(J2,B3:I3,B2:I2),I3)*$X$1</f>
        <v>-203.5357143</v>
      </c>
      <c r="K3" s="1">
        <f>IF(J3*FORECAST(K2,B3:J3,B2:J2)&gt;0,FORECAST(K2,B3:J3,B2:J2),J3)*$X$1</f>
        <v>-231.3571429</v>
      </c>
      <c r="L3" s="1">
        <f>IF(K3*FORECAST(L2,B3:K3,B2:K2)&gt;0,FORECAST(L2,B3:K3,B2:K2),K3)*$X$1</f>
        <v>-259.1785714</v>
      </c>
      <c r="M3" s="1">
        <f>IF(L3*FORECAST(M2,B3:L3,B2:L2)&gt;0,FORECAST(M2,B3:L3,B2:L2),L3)*$X$1</f>
        <v>-287</v>
      </c>
      <c r="N3" s="1">
        <f>IF(M3*FORECAST(N2,B3:M3,B2:M2)&gt;0,FORECAST(N2,B3:M3,B2:M2),M3)*$X$1</f>
        <v>-314.8214286</v>
      </c>
      <c r="O3" s="1">
        <f>IF(N3*FORECAST(O2,B3:N3,B2:N2)&gt;0,FORECAST(O2,B3:N3,B2:N2),N3)*$X$1</f>
        <v>-342.6428571</v>
      </c>
      <c r="P3" s="5">
        <f>IF(O3*FORECAST(P2,B3:O3,B2:O2)&gt;0,FORECAST(P2,B3:O3,B2:O2),O3)*$X$1</f>
        <v>-370.4642857</v>
      </c>
      <c r="Q3" s="5">
        <f>IF(P3*FORECAST(Q2,B3:P3,B2:P2)&gt;0,FORECAST(Q2,B3:P3,B2:P2),P3)*$X$1</f>
        <v>-398.2857143</v>
      </c>
      <c r="R3" s="5">
        <f>IF(Q3*FORECAST(R2,B3:Q3,B2:Q2)&gt;0,FORECAST(R2,B3:Q3,B2:Q2),Q3)*$X$1</f>
        <v>-426.1071429</v>
      </c>
      <c r="S3" s="5">
        <f>IF(R3*FORECAST(S2,B3:R3,B2:R2)&gt;0,FORECAST(S2,B3:R3,B2:R2),R3)*$X$1</f>
        <v>-453.9285714</v>
      </c>
      <c r="T3" s="5">
        <f>IF(S3*FORECAST(T2,B3:S3,B2:S2)&gt;0,FORECAST(T2,B3:S3,B2:S2),S3)*$X$1</f>
        <v>-481.75</v>
      </c>
      <c r="U3" s="2"/>
      <c r="V3" s="2"/>
      <c r="W3" s="2"/>
      <c r="X3" s="2"/>
      <c r="Y3" s="2"/>
      <c r="Z3" s="2"/>
    </row>
    <row r="4">
      <c r="A4" s="3" t="s">
        <v>112</v>
      </c>
      <c r="B4" s="1">
        <v>-9.0</v>
      </c>
      <c r="C4" s="1">
        <v>-69.0</v>
      </c>
      <c r="D4" s="1">
        <v>-123.0</v>
      </c>
      <c r="E4" s="1">
        <v>-408.0</v>
      </c>
      <c r="F4" s="1">
        <v>-510.0</v>
      </c>
      <c r="G4" s="1">
        <v>-581.0</v>
      </c>
      <c r="H4" s="1">
        <v>-1770.0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1031</v>
      </c>
      <c r="B5" s="1">
        <v>1.0</v>
      </c>
      <c r="C5" s="1">
        <v>2.0</v>
      </c>
      <c r="D5" s="1">
        <v>2.0</v>
      </c>
      <c r="E5" s="1">
        <v>54.0</v>
      </c>
      <c r="F5" s="1">
        <v>72.0</v>
      </c>
      <c r="G5" s="1">
        <v>80.0</v>
      </c>
      <c r="H5" s="1">
        <v>113.0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1032</v>
      </c>
      <c r="L7" s="1">
        <f>IF(T3*FORECAST(T2,B3:T3,B2:T2)&gt;0,FORECAST(T2,B3:T3,B2:T2),S3)*$X$1 * (1+0.02)/(0.0874-0.02)</f>
        <v>-7290.578635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1033</v>
      </c>
      <c r="L8" s="6">
        <f t="array" ref="L8">NPV(0.0874,J3:T3)</f>
        <v>-2202.315842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1034</v>
      </c>
      <c r="L9" s="6">
        <f t="array" ref="L9">NPV(0.0874,J16:T16)</f>
        <v>-2900.543501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1035</v>
      </c>
      <c r="L10" s="6">
        <f>L8 + L9</f>
        <v>-5102.859343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-1770.0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1036</v>
      </c>
      <c r="L12" s="6">
        <f>L10 - L11</f>
        <v>-3332.859343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1037</v>
      </c>
      <c r="L13" s="1">
        <v>113.0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-29.49433047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-7290.578635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26</v>
      </c>
      <c r="B3" s="1">
        <v>-31.0</v>
      </c>
      <c r="C3" s="1">
        <v>-41.0</v>
      </c>
      <c r="D3" s="1">
        <v>-47.0</v>
      </c>
      <c r="E3" s="1">
        <v>-108.0</v>
      </c>
      <c r="F3" s="1">
        <v>-187.0</v>
      </c>
      <c r="G3" s="1">
        <v>-249.0</v>
      </c>
      <c r="H3" s="1">
        <v>-436.0</v>
      </c>
      <c r="I3" s="1">
        <f>IF(H3*FORECAST(I2,B3:H3,B2:H2)&gt;0,FORECAST(I2,B3:H3,B2:H2),H3)*$X$1</f>
        <v>-410</v>
      </c>
      <c r="J3" s="1">
        <f>IF(I3*FORECAST(J2,B3:I3,B2:I2)&gt;0,FORECAST(J2,B3:I3,B2:I2),I3)*$X$1</f>
        <v>-473.25</v>
      </c>
      <c r="K3" s="1">
        <f>IF(J3*FORECAST(K2,B3:J3,B2:J2)&gt;0,FORECAST(K2,B3:J3,B2:J2),J3)*$X$1</f>
        <v>-536.5</v>
      </c>
      <c r="L3" s="1">
        <f>IF(K3*FORECAST(L2,B3:K3,B2:K2)&gt;0,FORECAST(L2,B3:K3,B2:K2),K3)*$X$1</f>
        <v>-599.75</v>
      </c>
      <c r="M3" s="1">
        <f>IF(L3*FORECAST(M2,B3:L3,B2:L2)&gt;0,FORECAST(M2,B3:L3,B2:L2),L3)*$X$1</f>
        <v>-663</v>
      </c>
      <c r="N3" s="1">
        <f>IF(M3*FORECAST(N2,B3:M3,B2:M2)&gt;0,FORECAST(N2,B3:M3,B2:M2),M3)*$X$1</f>
        <v>-726.25</v>
      </c>
      <c r="O3" s="1">
        <f>IF(N3*FORECAST(O2,B3:N3,B2:N2)&gt;0,FORECAST(O2,B3:N3,B2:N2),N3)*$X$1</f>
        <v>-789.5</v>
      </c>
      <c r="P3" s="5">
        <f>IF(O3*FORECAST(P2,B3:O3,B2:O2)&gt;0,FORECAST(P2,B3:O3,B2:O2),O3)*$X$1</f>
        <v>-852.75</v>
      </c>
      <c r="Q3" s="5">
        <f>IF(P3*FORECAST(Q2,B3:P3,B2:P2)&gt;0,FORECAST(Q2,B3:P3,B2:P2),P3)*$X$1</f>
        <v>-916</v>
      </c>
      <c r="R3" s="5">
        <f>IF(Q3*FORECAST(R2,B3:Q3,B2:Q2)&gt;0,FORECAST(R2,B3:Q3,B2:Q2),Q3)*$X$1</f>
        <v>-979.25</v>
      </c>
      <c r="S3" s="5">
        <f>IF(R3*FORECAST(S2,B3:R3,B2:R2)&gt;0,FORECAST(S2,B3:R3,B2:R2),R3)*$X$1</f>
        <v>-1042.5</v>
      </c>
      <c r="T3" s="5">
        <f>IF(S3*FORECAST(T2,B3:S3,B2:S2)&gt;0,FORECAST(T2,B3:S3,B2:S2),S3)*$X$1</f>
        <v>-1105.75</v>
      </c>
      <c r="U3" s="2"/>
      <c r="V3" s="2"/>
      <c r="W3" s="2"/>
      <c r="X3" s="2"/>
      <c r="Y3" s="2"/>
      <c r="Z3" s="2"/>
    </row>
    <row r="4">
      <c r="A4" s="3" t="s">
        <v>112</v>
      </c>
      <c r="B4" s="1">
        <v>-9.0</v>
      </c>
      <c r="C4" s="1">
        <v>-69.0</v>
      </c>
      <c r="D4" s="1">
        <v>-123.0</v>
      </c>
      <c r="E4" s="1">
        <v>-408.0</v>
      </c>
      <c r="F4" s="1">
        <v>-510.0</v>
      </c>
      <c r="G4" s="1">
        <v>-581.0</v>
      </c>
      <c r="H4" s="1">
        <v>-1770.0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1031</v>
      </c>
      <c r="B5" s="1">
        <v>1.0</v>
      </c>
      <c r="C5" s="1">
        <v>2.0</v>
      </c>
      <c r="D5" s="1">
        <v>2.0</v>
      </c>
      <c r="E5" s="1">
        <v>54.0</v>
      </c>
      <c r="F5" s="1">
        <v>72.0</v>
      </c>
      <c r="G5" s="1">
        <v>80.0</v>
      </c>
      <c r="H5" s="1">
        <v>113.0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1032</v>
      </c>
      <c r="L7" s="1">
        <f>IF(T3*FORECAST(T2,B3:T3,B2:T2)&gt;0,FORECAST(T2,B3:T3,B2:T2),S3)*$X$1 * (1+0.02)/(0.0874-0.02)</f>
        <v>-16733.90208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1033</v>
      </c>
      <c r="L8" s="6">
        <f t="array" ref="L8">NPV(0.0874,J3:T3)</f>
        <v>-5079.327534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1034</v>
      </c>
      <c r="L9" s="6">
        <f t="array" ref="L9">NPV(0.0874,J16:T16)</f>
        <v>-6657.552624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1035</v>
      </c>
      <c r="L10" s="6">
        <f>L8 + L9</f>
        <v>-11736.88016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-1770.0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1036</v>
      </c>
      <c r="L12" s="6">
        <f>L10 - L11</f>
        <v>-9966.880157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1037</v>
      </c>
      <c r="L13" s="1">
        <v>113.0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-88.20247927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-16733.90208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