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<sst xmlns="http://schemas.openxmlformats.org/spreadsheetml/2006/main" count="719" uniqueCount="528">
  <si>
    <t>ticker</t>
  </si>
  <si>
    <t>RNXT</t>
  </si>
  <si>
    <t>nombre</t>
  </si>
  <si>
    <t>RENOVORX INC</t>
  </si>
  <si>
    <t>empresa</t>
  </si>
  <si>
    <t>Biotechnology &amp; Medical Research</t>
  </si>
  <si>
    <t>Open</t>
  </si>
  <si>
    <t>Target Price</t>
  </si>
  <si>
    <t>Upside</t>
  </si>
  <si>
    <t>-2510.24%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</si>
  <si>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</si>
  <si>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</si>
  <si>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</si>
  <si>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</si>
  <si>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</si>
  <si>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</si>
  <si>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</si>
  <si>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</si>
  <si>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-102.02%</t>
  </si>
  <si>
    <t>Total Assets Growth</t>
  </si>
  <si>
    <t>100.00%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</si>
  <si>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</si>
  <si>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</si>
  <si>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</si>
  <si>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</si>
  <si>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</si>
  <si>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</si>
  <si>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</si>
  <si>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</si>
  <si>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</si>
  <si>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</si>
  <si>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</si>
  <si>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</si>
  <si>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</si>
  <si>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</si>
  <si>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</si>
  <si>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</si>
  <si>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</si>
  <si>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</si>
  <si>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</si>
  <si>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</si>
  <si>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</si>
  <si>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</si>
  <si>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</si>
  <si>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</si>
  <si>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</si>
  <si>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</si>
  <si>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</si>
  <si>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</si>
  <si>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</si>
  <si>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</si>
  <si>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</si>
  <si>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</si>
  <si>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</si>
  <si>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</si>
  <si>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</si>
  <si>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</si>
  <si>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</si>
  <si>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</si>
  <si>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</si>
  <si>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</si>
  <si>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</si>
  <si>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</si>
  <si>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</si>
  <si>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</si>
  <si>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</si>
  <si>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</si>
  <si>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</si>
  <si>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</si>
  <si>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</si>
  <si>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</si>
  <si>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</si>
  <si>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</si>
  <si>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</si>
  <si>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</si>
  <si>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</si>
  <si>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</si>
  <si>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</si>
  <si>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</si>
  <si>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</si>
  <si>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</si>
  <si>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</si>
  <si>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</si>
  <si>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</si>
  <si>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-5.02</t>
  </si>
  <si>
    <t>-6.56</t>
  </si>
  <si>
    <t>1.72</t>
  </si>
  <si>
    <t>0.68</t>
  </si>
  <si>
    <t>-0.28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</si>
  <si>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</si>
  <si>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</si>
  <si>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</si>
  <si>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</si>
  <si>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</si>
  <si>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</si>
  <si>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</si>
  <si>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</si>
  <si>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</si>
  <si>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</si>
  <si>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</si>
  <si>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</si>
  <si>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</si>
  <si>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</si>
  <si>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</si>
  <si>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</si>
  <si>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</si>
  <si>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</si>
  <si>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</si>
  <si>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</si>
  <si>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</si>
  <si>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</si>
  <si>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</si>
  <si>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</si>
  <si>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</si>
  <si>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</si>
  <si>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-1.76</t>
  </si>
  <si>
    <t>-1.72</t>
  </si>
  <si>
    <t>-1.21</t>
  </si>
  <si>
    <t>-1.09</t>
  </si>
  <si>
    <t>-0.99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</si>
  <si>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</si>
  <si>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</si>
  <si>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</si>
  <si>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</si>
  <si>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</si>
  <si>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</si>
  <si>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-1.1</t>
  </si>
  <si>
    <t>-1.07</t>
  </si>
  <si>
    <t>-0.77</t>
  </si>
  <si>
    <t>-0.68</t>
  </si>
  <si>
    <t>-0.62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</si>
  <si>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</si>
  <si>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</si>
  <si>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</si>
  <si>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</si>
  <si>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</si>
  <si>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</si>
  <si>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</si>
  <si>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</si>
  <si>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</si>
  <si>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</si>
  <si>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</si>
  <si>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</si>
  <si>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</si>
  <si>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</si>
  <si>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</si>
  <si>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</si>
  <si>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</si>
  <si>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-95.72</t>
  </si>
  <si>
    <t>-38.95</t>
  </si>
  <si>
    <t>-52.81</t>
  </si>
  <si>
    <t>-163.15</t>
  </si>
  <si>
    <t>Return on Total Capital</t>
  </si>
  <si>
    <t>-195.37</t>
  </si>
  <si>
    <t>-44.49</t>
  </si>
  <si>
    <t>-57.82</t>
  </si>
  <si>
    <t>-450.36</t>
  </si>
  <si>
    <t>Return On Equity %</t>
  </si>
  <si>
    <t>-96.23</t>
  </si>
  <si>
    <t>-91.94</t>
  </si>
  <si>
    <t>-646.98</t>
  </si>
  <si>
    <t>Return on Common Equity</t>
  </si>
  <si>
    <t>29.69</t>
  </si>
  <si>
    <t>Short Term Liquidity</t>
  </si>
  <si>
    <t>Current Ratio</t>
  </si>
  <si>
    <t>2.81</t>
  </si>
  <si>
    <t>0.47</t>
  </si>
  <si>
    <t>17.36</t>
  </si>
  <si>
    <t>6.59</t>
  </si>
  <si>
    <t>1.25</t>
  </si>
  <si>
    <t>Quick Ratio</t>
  </si>
  <si>
    <t>2.61</t>
  </si>
  <si>
    <t>0.44</t>
  </si>
  <si>
    <t>16.2</t>
  </si>
  <si>
    <t>5.84</t>
  </si>
  <si>
    <t>Operating Cash Flow to Current Liabilities</t>
  </si>
  <si>
    <t>-4.16</t>
  </si>
  <si>
    <t>-0.86</t>
  </si>
  <si>
    <t>-6.31</t>
  </si>
  <si>
    <t>-8.73</t>
  </si>
  <si>
    <t>Long Term Solvency</t>
  </si>
  <si>
    <t>Total Debt/Equity</t>
  </si>
  <si>
    <t>-126.53</t>
  </si>
  <si>
    <t>Total Debt / Total Capital</t>
  </si>
  <si>
    <t>476.92</t>
  </si>
  <si>
    <t>LT Debt/Equity</t>
  </si>
  <si>
    <t>-1.04</t>
  </si>
  <si>
    <t>Long-Term Debt / Total Capital</t>
  </si>
  <si>
    <t>3.93</t>
  </si>
  <si>
    <t>Total Liabilities / Total Assets</t>
  </si>
  <si>
    <t>35.46</t>
  </si>
  <si>
    <t>215.2</t>
  </si>
  <si>
    <t>5.76</t>
  </si>
  <si>
    <t>15.17</t>
  </si>
  <si>
    <t>304.64</t>
  </si>
  <si>
    <t>EBIT / Interest Expense</t>
  </si>
  <si>
    <t>-5.46</t>
  </si>
  <si>
    <t>-6.8</t>
  </si>
  <si>
    <t>EBITDA / Interest Expense</t>
  </si>
  <si>
    <t>-6.79</t>
  </si>
  <si>
    <t>(EBITDA - Capex) / Interest Expense</t>
  </si>
  <si>
    <t>-6.81</t>
  </si>
  <si>
    <t>Net Debt / EBITDA</t>
  </si>
  <si>
    <t>2.68</t>
  </si>
  <si>
    <t>0.65</t>
  </si>
  <si>
    <t>0.1</t>
  </si>
  <si>
    <t>Net Debt / (EBITDA - Capex)</t>
  </si>
  <si>
    <t>Growth Over Prior Year</t>
  </si>
  <si>
    <t>EBITDA, 1 Yr. Growth %</t>
  </si>
  <si>
    <t>75.63</t>
  </si>
  <si>
    <t>14.54</t>
  </si>
  <si>
    <t>EBITA, 1 Yr. Growth %</t>
  </si>
  <si>
    <t>-17.76</t>
  </si>
  <si>
    <t>75.45</t>
  </si>
  <si>
    <t>14.53</t>
  </si>
  <si>
    <t>EBIT, 1 Yr. Growth %</t>
  </si>
  <si>
    <t>Earnings From Cont. Operations, 1 Yr. Growth %</t>
  </si>
  <si>
    <t>66.51</t>
  </si>
  <si>
    <t>56.37</t>
  </si>
  <si>
    <t>3.47</t>
  </si>
  <si>
    <t>Net Income, 1 Yr. Growth %</t>
  </si>
  <si>
    <t>Normalized Net Income, 1 Yr. Growth %</t>
  </si>
  <si>
    <t>68.14</t>
  </si>
  <si>
    <t>54.85</t>
  </si>
  <si>
    <t>Diluted EPS Before Extra, 1 Yr. Growth %</t>
  </si>
  <si>
    <t>-2.73</t>
  </si>
  <si>
    <t>-29.34</t>
  </si>
  <si>
    <t>-9.87</t>
  </si>
  <si>
    <t>-8.99</t>
  </si>
  <si>
    <t>Total Assets, 1 Yr. Growth %</t>
  </si>
  <si>
    <t>-15.68</t>
  </si>
  <si>
    <t>750.94</t>
  </si>
  <si>
    <t>-55.39</t>
  </si>
  <si>
    <t>-79.82</t>
  </si>
  <si>
    <t>Tangible Book Value, 1 Yr. Growth %</t>
  </si>
  <si>
    <t>34.14</t>
  </si>
  <si>
    <t>-204.73</t>
  </si>
  <si>
    <t>-59.85</t>
  </si>
  <si>
    <t>-148.68</t>
  </si>
  <si>
    <t>Common Equity, 1 Yr. Growth %</t>
  </si>
  <si>
    <t>Cash From Operations, 1 Yr. Growth %</t>
  </si>
  <si>
    <t>5.31</t>
  </si>
  <si>
    <t>67.69</t>
  </si>
  <si>
    <t>48.94</t>
  </si>
  <si>
    <t>16.42</t>
  </si>
  <si>
    <t>Levered Free Cash Flow, 1 Yr. Growth %</t>
  </si>
  <si>
    <t>259.82</t>
  </si>
  <si>
    <t>11.93</t>
  </si>
  <si>
    <t>5.81</t>
  </si>
  <si>
    <t>Unlevered Free Cash Flow, 1 Yr. Growth %</t>
  </si>
  <si>
    <t>240.96</t>
  </si>
  <si>
    <t>7.81</t>
  </si>
  <si>
    <t>Compound Annual Growth Rate Over Two Years</t>
  </si>
  <si>
    <t>EBITDA, 2 Yr. CAGR %</t>
  </si>
  <si>
    <t>41.83</t>
  </si>
  <si>
    <t>EBITA, 2 Yr. CAGR %</t>
  </si>
  <si>
    <t>20.65</t>
  </si>
  <si>
    <t>76.22</t>
  </si>
  <si>
    <t>41.76</t>
  </si>
  <si>
    <t>EBIT, 2 Yr. CAGR %</t>
  </si>
  <si>
    <t>Earnings From Cont. Operations, 2 Yr. CAGR %</t>
  </si>
  <si>
    <t>28.35</t>
  </si>
  <si>
    <t>61.36</t>
  </si>
  <si>
    <t>27.2</t>
  </si>
  <si>
    <t>Net Income, 2 Yr. CAGR %</t>
  </si>
  <si>
    <t>Normalized Net Income, 2 Yr. CAGR %</t>
  </si>
  <si>
    <t>28.98</t>
  </si>
  <si>
    <t>26.58</t>
  </si>
  <si>
    <t>Diluted EPS Before Extra, 2 Yr. CAGR %</t>
  </si>
  <si>
    <t>-17.09</t>
  </si>
  <si>
    <t>-20.2</t>
  </si>
  <si>
    <t>-9.43</t>
  </si>
  <si>
    <t>Total Assets, 2 Yr. CAGR %</t>
  </si>
  <si>
    <t>167.86</t>
  </si>
  <si>
    <t>94.83</t>
  </si>
  <si>
    <t>Tangible Book Value, 2 Yr. CAGR %</t>
  </si>
  <si>
    <t>18.52</t>
  </si>
  <si>
    <t>-35.15</t>
  </si>
  <si>
    <t>-55.79</t>
  </si>
  <si>
    <t>Common Equity, 2 Yr. CAGR %</t>
  </si>
  <si>
    <t>Cash From Operations, 2 Yr. CAGR %</t>
  </si>
  <si>
    <t>32.89</t>
  </si>
  <si>
    <t>58.03</t>
  </si>
  <si>
    <t>31.68</t>
  </si>
  <si>
    <t>Levered Free Cash Flow, 2 Yr. CAGR %</t>
  </si>
  <si>
    <t>100.69</t>
  </si>
  <si>
    <t>8.83</t>
  </si>
  <si>
    <t>Unlevered Free Cash Flow, 2 Yr. CAGR %</t>
  </si>
  <si>
    <t>91.73</t>
  </si>
  <si>
    <t>6.81</t>
  </si>
  <si>
    <t>Compound Annual Growth Rate Over Three Years</t>
  </si>
  <si>
    <t>EBITA, 3 Yr. CAGR %</t>
  </si>
  <si>
    <t>36.69</t>
  </si>
  <si>
    <t>52.65</t>
  </si>
  <si>
    <t>EBIT, 3 Yr. CAGR %</t>
  </si>
  <si>
    <t>Earnings From Cont. Operations, 3 Yr. CAGR %</t>
  </si>
  <si>
    <t>37.08</t>
  </si>
  <si>
    <t>39.15</t>
  </si>
  <si>
    <t>Net Income, 3 Yr. CAGR %</t>
  </si>
  <si>
    <t>Normalized Net Income, 3 Yr. CAGR %</t>
  </si>
  <si>
    <t>Diluted EPS Before Extra, 3 Yr. CAGR %</t>
  </si>
  <si>
    <t>-14.75</t>
  </si>
  <si>
    <t>-16.62</t>
  </si>
  <si>
    <t>Total Assets, 3 Yr. CAGR %</t>
  </si>
  <si>
    <t>47.37</t>
  </si>
  <si>
    <t>-8.5</t>
  </si>
  <si>
    <t>Tangible Book Value, 3 Yr. CAGR %</t>
  </si>
  <si>
    <t>-17.38</t>
  </si>
  <si>
    <t>-41.07</t>
  </si>
  <si>
    <t>Common Equity, 3 Yr. CAGR %</t>
  </si>
  <si>
    <t>Cash From Operations, 3 Yr. CAGR %</t>
  </si>
  <si>
    <t>38.04</t>
  </si>
  <si>
    <t>42.73</t>
  </si>
  <si>
    <t>Levered Free Cash Flow, 3 Yr. CAGR %</t>
  </si>
  <si>
    <t>62.13</t>
  </si>
  <si>
    <t>Unlevered Free Cash Flow, 3 Yr. CAGR %</t>
  </si>
  <si>
    <t>57.26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</si>
  <si>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</si>
  <si>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</si>
  <si>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</si>
  <si>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</si>
  <si>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</si>
  <si>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</si>
  <si>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</si>
  <si>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43.12</t>
  </si>
  <si>
    <t>21.38</t>
  </si>
  <si>
    <t>24.49</t>
  </si>
  <si>
    <t>32.38</t>
  </si>
  <si>
    <t>-</t>
  </si>
  <si>
    <t>Change</t>
  </si>
  <si>
    <t>-50.41%</t>
  </si>
  <si>
    <t>14.54%</t>
  </si>
  <si>
    <t>32.23%</t>
  </si>
  <si>
    <t>0%</t>
  </si>
  <si>
    <t>Enterprise Value (EV)</t>
  </si>
  <si>
    <t>P/E ratio</t>
  </si>
  <si>
    <t>-4x</t>
  </si>
  <si>
    <t>-2.16x</t>
  </si>
  <si>
    <t>-2.31x</t>
  </si>
  <si>
    <t>-3.52x</t>
  </si>
  <si>
    <t>-3.62x</t>
  </si>
  <si>
    <t>-11.3x</t>
  </si>
  <si>
    <t>PBR</t>
  </si>
  <si>
    <t>PEG</t>
  </si>
  <si>
    <t>-0x</t>
  </si>
  <si>
    <t>0.22x</t>
  </si>
  <si>
    <t>0.25x</t>
  </si>
  <si>
    <t>0.1x</t>
  </si>
  <si>
    <t>1.39x</t>
  </si>
  <si>
    <t>0.2x</t>
  </si>
  <si>
    <t>Capitalization / Revenue</t>
  </si>
  <si>
    <t>97.1x</t>
  </si>
  <si>
    <t>2.37x</t>
  </si>
  <si>
    <t>EV / Revenue</t>
  </si>
  <si>
    <t>EV / EBITDA</t>
  </si>
  <si>
    <t>EV / EBIT</t>
  </si>
  <si>
    <t>-2.88x</t>
  </si>
  <si>
    <t>-2.52x</t>
  </si>
  <si>
    <t>-5.33x</t>
  </si>
  <si>
    <t>EV / FCF</t>
  </si>
  <si>
    <t>-7.27x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</si>
  <si>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</si>
  <si>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</si>
  <si>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</si>
  <si>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</si>
  <si>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</si>
  <si>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-0.3833</t>
  </si>
  <si>
    <t>-0.3733</t>
  </si>
  <si>
    <t>-0.12</t>
  </si>
  <si>
    <t>Distribution rate</t>
  </si>
  <si>
    <t>Net sales
                                    1</t>
  </si>
  <si>
    <t>0.3333</t>
  </si>
  <si>
    <t>13.69</t>
  </si>
  <si>
    <t>EBIT
                                    1</t>
  </si>
  <si>
    <t>-5.671</t>
  </si>
  <si>
    <t>-9.95</t>
  </si>
  <si>
    <t>-11.4</t>
  </si>
  <si>
    <t>-11.24</t>
  </si>
  <si>
    <t>-12.87</t>
  </si>
  <si>
    <t>-6.077</t>
  </si>
  <si>
    <t>Net income
                                    1</t>
  </si>
  <si>
    <t>-6.324</t>
  </si>
  <si>
    <t>-9.889</t>
  </si>
  <si>
    <t>-10.23</t>
  </si>
  <si>
    <t>-8.808</t>
  </si>
  <si>
    <t>-12.63</t>
  </si>
  <si>
    <t>-5.852</t>
  </si>
  <si>
    <t>Reference price
                                    2</t>
  </si>
  <si>
    <t>4.840</t>
  </si>
  <si>
    <t>2.350</t>
  </si>
  <si>
    <t>2.290</t>
  </si>
  <si>
    <t>1.350</t>
  </si>
  <si>
    <t>Nbr of stocks (in thousands)</t>
  </si>
  <si>
    <t>8,908</t>
  </si>
  <si>
    <t>9,098</t>
  </si>
  <si>
    <t>10,694</t>
  </si>
  <si>
    <t>23,987</t>
  </si>
  <si>
    <t>Announcement Date</t>
  </si>
  <si>
    <t>3/30/22</t>
  </si>
  <si>
    <t>3/2/23</t>
  </si>
  <si>
    <t>4/1/24</t>
  </si>
  <si>
    <t>address1</t>
  </si>
  <si>
    <t>4546 El Camino Real</t>
  </si>
  <si>
    <t>address2</t>
  </si>
  <si>
    <t>Suite B1</t>
  </si>
  <si>
    <t>city</t>
  </si>
  <si>
    <t>Los Altos</t>
  </si>
  <si>
    <t>state</t>
  </si>
  <si>
    <t>CA</t>
  </si>
  <si>
    <t>zip</t>
  </si>
  <si>
    <t>94022</t>
  </si>
  <si>
    <t>country</t>
  </si>
  <si>
    <t>phone</t>
  </si>
  <si>
    <t>650 284 4433</t>
  </si>
  <si>
    <t>fax</t>
  </si>
  <si>
    <t>650 397 4433</t>
  </si>
  <si>
    <t>website</t>
  </si>
  <si>
    <t>https://renovorx.com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</si>
  <si>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</si>
  <si>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</si>
  <si>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</si>
  <si>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</si>
  <si>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</si>
  <si>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</si>
  <si>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</si>
  <si>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</si>
  <si>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</si>
  <si>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</si>
  <si>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</si>
  <si>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RenovoRx, Inc., a clinical-stage biopharmaceutical company, focuses on developing proprietary targeted combination therapies to improve therapeutic outcomes for cancer patients undergoing treatment. Its lead product candidate is RenovoGem, an oncology drug-device combination product, consisting of intra-arterial gemcitabine and RenovoCath that is in Phase III clinical trials for the locally advanced pancreatic cancer. The company has a research collaboration with Imugene Limited to deliver oncolytic virus therapy for the treatment of difficult-to-access tumors. RenovoRx, Inc. was founded in 2009 and is headquartered in Los Altos, California.</t>
  </si>
  <si>
    <t>fullTimeEmployees</t>
  </si>
  <si>
    <t>companyOfficers</t>
  </si>
  <si>
    <t>[{'maxAge': 1, 'name': 'Dr. Ramtin  Agah M.D.', 'age': 57, 'title': 'Founder, Chairman of Board &amp; Chief Medical Officer', 'yearBorn': 1966, 'fiscalYear': 2023, 'totalPay': 332894, 'exercisedValue': 0, 'unexercisedValue': 173000}, {'maxAge': 1, 'name': 'Mr. Shaun R. Bagai', 'age': 46, 'title': 'CEO, Secretary &amp; Director', 'yearBorn': 1977, 'fiscalYear': 2023, 'totalPay': 589376, 'exercisedValue': 0, 'unexercisedValue': 304200}, {'maxAge': 1, 'name': 'Mr. Ronald B. Kocak CPA, CGMA', 'age': 66, 'title': 'VP, Controller &amp; Principal Accounting Officer', 'yearBorn': 1957, 'fiscalYear': 2023, 'exercisedValue': 0, 'unexercisedValue': 0}, {'maxAge': 1, 'name': 'Ms. Leesa  Gentry', 'age': 53, 'title': 'Chief Clinical Officer', 'yearBorn': 1970, 'fiscalYear': 2023, 'exercisedValue': 0, 'unexercisedValue': 0}, {'maxAge': 1, 'name': 'Mr. Ryan  Witt', 'title': 'Senior VP and Head of Corporate Strategy &amp; Partnerships',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</si>
  <si>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</si>
  <si>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</si>
  <si>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</si>
  <si>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</si>
  <si>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</si>
  <si>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</si>
  <si>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</si>
  <si>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</si>
  <si>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</si>
  <si>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</si>
  <si>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</si>
  <si>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</si>
  <si>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</si>
  <si>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</si>
  <si>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</si>
  <si>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</si>
  <si>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</si>
  <si>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</si>
  <si>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</si>
  <si>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</si>
  <si>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</si>
  <si>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</si>
  <si>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</si>
  <si>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</si>
  <si>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</si>
  <si>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</si>
  <si>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</si>
  <si>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</si>
  <si>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</si>
  <si>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</si>
  <si>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</si>
  <si>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</si>
  <si>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</si>
  <si>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</si>
  <si>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</si>
  <si>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</si>
  <si>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</si>
  <si>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</si>
  <si>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</si>
  <si>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</si>
  <si>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</si>
  <si>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</si>
  <si>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</si>
  <si>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</si>
  <si>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</si>
  <si>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</si>
  <si>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</si>
  <si>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</si>
  <si>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</si>
  <si>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</si>
  <si>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</si>
  <si>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</si>
  <si>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</si>
  <si>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</si>
  <si>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</si>
  <si>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</si>
  <si>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</si>
  <si>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</si>
  <si>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RenovoRx,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</si>
  <si>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</si>
  <si>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</si>
  <si>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</si>
  <si>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</si>
  <si>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</si>
  <si>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</si>
  <si>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</si>
  <si>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6babfc24-dc5c-3de1-bf9d-2ec73346783e</t>
  </si>
  <si>
    <t>messageBoardId</t>
  </si>
  <si>
    <t>finmb_236111504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</si>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</sst>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renovo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-32.53824378639588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3.2401756E7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-2.9347825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-3.0</v>
      </c>
      <c r="C2" s="1">
        <v>-3.0</v>
      </c>
      <c r="D2" s="1">
        <v>-6.0</v>
      </c>
      <c r="E2" s="1">
        <v>-9.0</v>
      </c>
      <c r="F2" s="1">
        <v>-10.0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48.0</v>
      </c>
      <c r="D5" s="1">
        <v>69.0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3.0</v>
      </c>
      <c r="C6" s="1">
        <v>5.0</v>
      </c>
      <c r="D6" s="1">
        <v>14.0</v>
      </c>
      <c r="E6" s="1">
        <v>64.0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-18.0</v>
      </c>
      <c r="E7" s="1">
        <v>0.0</v>
      </c>
      <c r="F7" s="1">
        <v>-1.0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34.0</v>
      </c>
      <c r="C8" s="1">
        <v>-37.0</v>
      </c>
      <c r="D8" s="1">
        <v>36.0</v>
      </c>
      <c r="E8" s="1">
        <v>0.0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10.0</v>
      </c>
      <c r="C9" s="1">
        <v>10.0</v>
      </c>
      <c r="D9" s="1">
        <v>-62.0</v>
      </c>
      <c r="E9" s="1">
        <v>41.0</v>
      </c>
      <c r="F9" s="1">
        <v>57.0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-3.0</v>
      </c>
      <c r="C10" s="1">
        <v>-3.0</v>
      </c>
      <c r="D10" s="1">
        <v>-5.0</v>
      </c>
      <c r="E10" s="1">
        <v>-8.0</v>
      </c>
      <c r="F10" s="1">
        <v>-10.0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-1.0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-2.0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-1.0</v>
      </c>
      <c r="E14" s="1">
        <v>-2.0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3.0</v>
      </c>
      <c r="D15" s="1">
        <v>1.0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14.0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3.0</v>
      </c>
      <c r="D17" s="1">
        <v>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4.0</v>
      </c>
      <c r="D18" s="1">
        <v>17.0</v>
      </c>
      <c r="E18" s="1">
        <v>4.0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-2.0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3.0</v>
      </c>
      <c r="D20" s="1">
        <v>19.0</v>
      </c>
      <c r="E20" s="1">
        <v>4.0</v>
      </c>
      <c r="F20" s="1">
        <v>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-3.0</v>
      </c>
      <c r="C21" s="1">
        <v>-32.0</v>
      </c>
      <c r="D21" s="1">
        <v>13.0</v>
      </c>
      <c r="E21" s="1">
        <v>-10.0</v>
      </c>
      <c r="F21" s="1">
        <v>-3.0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-1.0</v>
      </c>
      <c r="D23" s="1">
        <v>-4.0</v>
      </c>
      <c r="E23" s="1">
        <v>-5.0</v>
      </c>
      <c r="F23" s="1">
        <v>-5.0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-1.0</v>
      </c>
      <c r="D24" s="1">
        <v>-4.0</v>
      </c>
      <c r="E24" s="1">
        <v>-5.0</v>
      </c>
      <c r="F24" s="1">
        <v>-5.0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-57.0</v>
      </c>
      <c r="D25" s="1">
        <v>1.0</v>
      </c>
      <c r="E25" s="1">
        <v>-42.0</v>
      </c>
      <c r="F25" s="1">
        <v>-60.0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3.0</v>
      </c>
      <c r="D26" s="1">
        <v>1.0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2.0</v>
      </c>
      <c r="C3" s="1">
        <v>1.0</v>
      </c>
      <c r="D3" s="1">
        <v>15.0</v>
      </c>
      <c r="E3" s="1">
        <v>4.0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2.0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2.0</v>
      </c>
      <c r="C5" s="1">
        <v>1.0</v>
      </c>
      <c r="D5" s="1">
        <v>15.0</v>
      </c>
      <c r="E5" s="1">
        <v>6.0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14.0</v>
      </c>
      <c r="C6" s="1">
        <v>11.0</v>
      </c>
      <c r="D6" s="1">
        <v>1.0</v>
      </c>
      <c r="E6" s="1">
        <v>82.0</v>
      </c>
      <c r="F6" s="1">
        <v>19.0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2.0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0.0</v>
      </c>
      <c r="E8" s="1">
        <v>0.0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2.0</v>
      </c>
      <c r="C9" s="1">
        <v>1.0</v>
      </c>
      <c r="D9" s="1">
        <v>16.0</v>
      </c>
      <c r="E9" s="1">
        <v>7.0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1.0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2.0</v>
      </c>
      <c r="C14" s="1">
        <v>1.0</v>
      </c>
      <c r="D14" s="1">
        <v>16.0</v>
      </c>
      <c r="E14" s="1">
        <v>7.0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53.0</v>
      </c>
      <c r="C16" s="1">
        <v>16.0</v>
      </c>
      <c r="D16" s="1">
        <v>52.0</v>
      </c>
      <c r="E16" s="1">
        <v>53.0</v>
      </c>
      <c r="F16" s="1">
        <v>56.0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23.0</v>
      </c>
      <c r="C17" s="1">
        <v>31.0</v>
      </c>
      <c r="D17" s="1">
        <v>41.0</v>
      </c>
      <c r="E17" s="1">
        <v>56.0</v>
      </c>
      <c r="F17" s="1">
        <v>61.0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2.0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11.0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3.0</v>
      </c>
      <c r="C20" s="1">
        <v>85.0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80.0</v>
      </c>
      <c r="C21" s="1">
        <v>4.0</v>
      </c>
      <c r="D21" s="1">
        <v>93.0</v>
      </c>
      <c r="E21" s="1">
        <v>1.0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2.0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0.0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80.0</v>
      </c>
      <c r="C24" s="1">
        <v>4.0</v>
      </c>
      <c r="D24" s="1">
        <v>93.0</v>
      </c>
      <c r="E24" s="1">
        <v>1.0</v>
      </c>
      <c r="F24" s="1">
        <v>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12.0</v>
      </c>
      <c r="C25" s="1">
        <v>12.0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12.0</v>
      </c>
      <c r="C26" s="1">
        <v>12.0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23.0</v>
      </c>
      <c r="C28" s="1">
        <v>30.0</v>
      </c>
      <c r="D28" s="1">
        <v>36.0</v>
      </c>
      <c r="E28" s="1">
        <v>37.0</v>
      </c>
      <c r="F28" s="1">
        <v>38.0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-11.0</v>
      </c>
      <c r="C29" s="1">
        <v>-14.0</v>
      </c>
      <c r="D29" s="1">
        <v>-21.0</v>
      </c>
      <c r="E29" s="1">
        <v>-31.0</v>
      </c>
      <c r="F29" s="1">
        <v>-41.0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0.0</v>
      </c>
      <c r="C30" s="1">
        <v>0.0</v>
      </c>
      <c r="D30" s="1">
        <v>0.0</v>
      </c>
      <c r="E30" s="1">
        <v>1.0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-10.0</v>
      </c>
      <c r="C31" s="1">
        <v>-14.0</v>
      </c>
      <c r="D31" s="1">
        <v>15.0</v>
      </c>
      <c r="E31" s="1">
        <v>6.0</v>
      </c>
      <c r="F31" s="1">
        <v>-3.0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1.0</v>
      </c>
      <c r="C32" s="1">
        <v>-2.0</v>
      </c>
      <c r="D32" s="1">
        <v>15.0</v>
      </c>
      <c r="E32" s="1">
        <v>6.0</v>
      </c>
      <c r="F32" s="1">
        <v>-3.0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2.0</v>
      </c>
      <c r="C33" s="1">
        <v>1.0</v>
      </c>
      <c r="D33" s="1">
        <v>16.0</v>
      </c>
      <c r="E33" s="1">
        <v>7.0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2.0</v>
      </c>
      <c r="C35" s="1">
        <v>2.0</v>
      </c>
      <c r="D35" s="1">
        <v>9.0</v>
      </c>
      <c r="E35" s="1">
        <v>9.0</v>
      </c>
      <c r="F35" s="1">
        <v>16.0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2.0</v>
      </c>
      <c r="C36" s="1">
        <v>2.0</v>
      </c>
      <c r="D36" s="1">
        <v>8.0</v>
      </c>
      <c r="E36" s="1">
        <v>9.0</v>
      </c>
      <c r="F36" s="1">
        <v>10.0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 t="s">
        <v>84</v>
      </c>
      <c r="C37" s="1" t="s">
        <v>85</v>
      </c>
      <c r="D37" s="1" t="s">
        <v>86</v>
      </c>
      <c r="E37" s="1" t="s">
        <v>87</v>
      </c>
      <c r="F37" s="1" t="s">
        <v>88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-10.0</v>
      </c>
      <c r="C38" s="1">
        <v>-14.0</v>
      </c>
      <c r="D38" s="1">
        <v>15.0</v>
      </c>
      <c r="E38" s="1">
        <v>6.0</v>
      </c>
      <c r="F38" s="1">
        <v>-3.0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 t="s">
        <v>84</v>
      </c>
      <c r="C39" s="1" t="s">
        <v>85</v>
      </c>
      <c r="D39" s="1" t="s">
        <v>86</v>
      </c>
      <c r="E39" s="1" t="s">
        <v>87</v>
      </c>
      <c r="F39" s="1" t="s">
        <v>88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 t="s">
        <v>92</v>
      </c>
      <c r="C40" s="1">
        <v>2.0</v>
      </c>
      <c r="D40" s="1" t="s">
        <v>92</v>
      </c>
      <c r="E40" s="1" t="s">
        <v>92</v>
      </c>
      <c r="F40" s="1" t="s">
        <v>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-2.0</v>
      </c>
      <c r="C41" s="1">
        <v>99.0</v>
      </c>
      <c r="D41" s="1">
        <v>-15.0</v>
      </c>
      <c r="E41" s="1">
        <v>-6.0</v>
      </c>
      <c r="F41" s="1">
        <v>-1.0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33.0</v>
      </c>
      <c r="C42" s="1">
        <v>35.0</v>
      </c>
      <c r="D42" s="1">
        <v>48.0</v>
      </c>
      <c r="E42" s="1">
        <v>57.0</v>
      </c>
      <c r="F42" s="1">
        <v>60.0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0.0</v>
      </c>
      <c r="C44" s="1">
        <v>9.0</v>
      </c>
      <c r="D44" s="1">
        <v>6.0</v>
      </c>
      <c r="E44" s="1">
        <v>9.0</v>
      </c>
      <c r="F44" s="1">
        <v>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89.0</v>
      </c>
      <c r="C2" s="1">
        <v>81.0</v>
      </c>
      <c r="D2" s="1">
        <v>2.0</v>
      </c>
      <c r="E2" s="1">
        <v>5.0</v>
      </c>
      <c r="F2" s="1">
        <v>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3.0</v>
      </c>
      <c r="C3" s="1">
        <v>2.0</v>
      </c>
      <c r="D3" s="1">
        <v>3.0</v>
      </c>
      <c r="E3" s="1">
        <v>4.0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3.0</v>
      </c>
      <c r="C4" s="1">
        <v>3.0</v>
      </c>
      <c r="D4" s="1">
        <v>5.0</v>
      </c>
      <c r="E4" s="1">
        <v>9.0</v>
      </c>
      <c r="F4" s="1">
        <v>11.0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-3.0</v>
      </c>
      <c r="C5" s="1">
        <v>-3.0</v>
      </c>
      <c r="D5" s="1">
        <v>-5.0</v>
      </c>
      <c r="E5" s="1">
        <v>-9.0</v>
      </c>
      <c r="F5" s="1">
        <v>-11.0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0.0</v>
      </c>
      <c r="C6" s="1">
        <v>-58.0</v>
      </c>
      <c r="D6" s="1">
        <v>-83.0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6.0</v>
      </c>
      <c r="C7" s="1">
        <v>0.0</v>
      </c>
      <c r="D7" s="1">
        <v>0.0</v>
      </c>
      <c r="E7" s="1">
        <v>5.0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6.0</v>
      </c>
      <c r="C8" s="1">
        <v>-58.0</v>
      </c>
      <c r="D8" s="1">
        <v>-83.0</v>
      </c>
      <c r="E8" s="1">
        <v>5.0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0.0</v>
      </c>
      <c r="C9" s="1">
        <v>0.0</v>
      </c>
      <c r="D9" s="1">
        <v>11.0</v>
      </c>
      <c r="E9" s="1">
        <v>0.0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-3.0</v>
      </c>
      <c r="C10" s="1">
        <v>-3.0</v>
      </c>
      <c r="D10" s="1">
        <v>-6.0</v>
      </c>
      <c r="E10" s="1">
        <v>-9.0</v>
      </c>
      <c r="F10" s="1">
        <v>-10.0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0.0</v>
      </c>
      <c r="C11" s="1">
        <v>0.0</v>
      </c>
      <c r="D11" s="1">
        <v>6.0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-3.0</v>
      </c>
      <c r="C12" s="1">
        <v>-3.0</v>
      </c>
      <c r="D12" s="1">
        <v>-6.0</v>
      </c>
      <c r="E12" s="1">
        <v>-9.0</v>
      </c>
      <c r="F12" s="1">
        <v>-10.0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-3.0</v>
      </c>
      <c r="C13" s="1">
        <v>-3.0</v>
      </c>
      <c r="D13" s="1">
        <v>-6.0</v>
      </c>
      <c r="E13" s="1">
        <v>-9.0</v>
      </c>
      <c r="F13" s="1">
        <v>-10.0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-3.0</v>
      </c>
      <c r="C14" s="1">
        <v>-3.0</v>
      </c>
      <c r="D14" s="1">
        <v>-6.0</v>
      </c>
      <c r="E14" s="1">
        <v>-9.0</v>
      </c>
      <c r="F14" s="1">
        <v>-10.0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-3.0</v>
      </c>
      <c r="C15" s="1">
        <v>-3.0</v>
      </c>
      <c r="D15" s="1">
        <v>-6.0</v>
      </c>
      <c r="E15" s="1">
        <v>-9.0</v>
      </c>
      <c r="F15" s="1">
        <v>-10.0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-3.0</v>
      </c>
      <c r="C16" s="1">
        <v>-3.0</v>
      </c>
      <c r="D16" s="1">
        <v>-6.0</v>
      </c>
      <c r="E16" s="1">
        <v>-9.0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-3.0</v>
      </c>
      <c r="C17" s="1">
        <v>-3.0</v>
      </c>
      <c r="D17" s="1">
        <v>-6.0</v>
      </c>
      <c r="E17" s="1">
        <v>-9.0</v>
      </c>
      <c r="F17" s="1">
        <v>-10.0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 t="s">
        <v>115</v>
      </c>
      <c r="C19" s="1" t="s">
        <v>116</v>
      </c>
      <c r="D19" s="1" t="s">
        <v>117</v>
      </c>
      <c r="E19" s="1" t="s">
        <v>118</v>
      </c>
      <c r="F19" s="1" t="s">
        <v>119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 t="s">
        <v>115</v>
      </c>
      <c r="C20" s="1" t="s">
        <v>116</v>
      </c>
      <c r="D20" s="1" t="s">
        <v>117</v>
      </c>
      <c r="E20" s="1" t="s">
        <v>118</v>
      </c>
      <c r="F20" s="1" t="s">
        <v>119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2.0</v>
      </c>
      <c r="C21" s="1">
        <v>2.0</v>
      </c>
      <c r="D21" s="1">
        <v>5.0</v>
      </c>
      <c r="E21" s="1">
        <v>9.0</v>
      </c>
      <c r="F21" s="1">
        <v>10.0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 t="s">
        <v>115</v>
      </c>
      <c r="C22" s="1" t="s">
        <v>116</v>
      </c>
      <c r="D22" s="1" t="s">
        <v>117</v>
      </c>
      <c r="E22" s="1" t="s">
        <v>118</v>
      </c>
      <c r="F22" s="1" t="s">
        <v>119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 t="s">
        <v>115</v>
      </c>
      <c r="C23" s="1" t="s">
        <v>116</v>
      </c>
      <c r="D23" s="1" t="s">
        <v>117</v>
      </c>
      <c r="E23" s="1" t="s">
        <v>118</v>
      </c>
      <c r="F23" s="1" t="s">
        <v>119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2.0</v>
      </c>
      <c r="C24" s="1">
        <v>2.0</v>
      </c>
      <c r="D24" s="1">
        <v>5.0</v>
      </c>
      <c r="E24" s="1">
        <v>9.0</v>
      </c>
      <c r="F24" s="1">
        <v>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126</v>
      </c>
      <c r="C25" s="1" t="s">
        <v>127</v>
      </c>
      <c r="D25" s="1" t="s">
        <v>128</v>
      </c>
      <c r="E25" s="1" t="s">
        <v>129</v>
      </c>
      <c r="F25" s="1" t="s">
        <v>130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126</v>
      </c>
      <c r="C26" s="1" t="s">
        <v>127</v>
      </c>
      <c r="D26" s="1" t="s">
        <v>128</v>
      </c>
      <c r="E26" s="1" t="s">
        <v>129</v>
      </c>
      <c r="F26" s="1" t="s">
        <v>130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0.0</v>
      </c>
      <c r="C28" s="1">
        <v>0.0</v>
      </c>
      <c r="D28" s="1">
        <v>-5.0</v>
      </c>
      <c r="E28" s="1">
        <v>-9.0</v>
      </c>
      <c r="F28" s="1">
        <v>-11.0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-3.0</v>
      </c>
      <c r="C29" s="1">
        <v>-3.0</v>
      </c>
      <c r="D29" s="1">
        <v>-5.0</v>
      </c>
      <c r="E29" s="1">
        <v>-9.0</v>
      </c>
      <c r="F29" s="1">
        <v>-11.0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>
        <v>-3.0</v>
      </c>
      <c r="C30" s="1">
        <v>-3.0</v>
      </c>
      <c r="D30" s="1">
        <v>-5.0</v>
      </c>
      <c r="E30" s="1">
        <v>-9.0</v>
      </c>
      <c r="F30" s="1">
        <v>-11.0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>
        <v>0.0</v>
      </c>
      <c r="D31" s="1">
        <v>-5.0</v>
      </c>
      <c r="E31" s="1">
        <v>-9.0</v>
      </c>
      <c r="F31" s="1">
        <v>-11.0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-2.0</v>
      </c>
      <c r="C32" s="1">
        <v>-2.0</v>
      </c>
      <c r="D32" s="1">
        <v>-3.0</v>
      </c>
      <c r="E32" s="1">
        <v>-6.0</v>
      </c>
      <c r="F32" s="1">
        <v>-6.0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0.0</v>
      </c>
      <c r="C33" s="1">
        <v>58.0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89.0</v>
      </c>
      <c r="C35" s="1">
        <v>81.0</v>
      </c>
      <c r="D35" s="1">
        <v>2.0</v>
      </c>
      <c r="E35" s="1">
        <v>5.0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3.0</v>
      </c>
      <c r="C36" s="1">
        <v>2.0</v>
      </c>
      <c r="D36" s="1">
        <v>3.0</v>
      </c>
      <c r="E36" s="1">
        <v>4.0</v>
      </c>
      <c r="F36" s="1">
        <v>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4.0</v>
      </c>
      <c r="C37" s="1">
        <v>4.0</v>
      </c>
      <c r="D37" s="1">
        <v>6.0</v>
      </c>
      <c r="E37" s="1">
        <v>7.0</v>
      </c>
      <c r="F37" s="1">
        <v>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0.0</v>
      </c>
      <c r="C38" s="1">
        <v>0.0</v>
      </c>
      <c r="D38" s="1">
        <v>2.0</v>
      </c>
      <c r="E38" s="1">
        <v>13.0</v>
      </c>
      <c r="F38" s="1">
        <v>20.0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0.0</v>
      </c>
      <c r="C39" s="1">
        <v>0.0</v>
      </c>
      <c r="D39" s="1">
        <v>12.0</v>
      </c>
      <c r="E39" s="1">
        <v>51.0</v>
      </c>
      <c r="F39" s="1">
        <v>87.0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3.0</v>
      </c>
      <c r="C40" s="1">
        <v>3.0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3.0</v>
      </c>
      <c r="C41" s="1">
        <v>3.0</v>
      </c>
      <c r="D41" s="1">
        <v>14.0</v>
      </c>
      <c r="E41" s="1">
        <v>64.0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 t="s">
        <v>148</v>
      </c>
      <c r="D3" s="1" t="s">
        <v>149</v>
      </c>
      <c r="E3" s="1" t="s">
        <v>150</v>
      </c>
      <c r="F3" s="1" t="s">
        <v>151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152</v>
      </c>
      <c r="B4" s="1">
        <v>0.0</v>
      </c>
      <c r="C4" s="1" t="s">
        <v>153</v>
      </c>
      <c r="D4" s="1" t="s">
        <v>154</v>
      </c>
      <c r="E4" s="1" t="s">
        <v>155</v>
      </c>
      <c r="F4" s="1" t="s">
        <v>156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0.0</v>
      </c>
      <c r="C5" s="1">
        <v>0.0</v>
      </c>
      <c r="D5" s="1" t="s">
        <v>158</v>
      </c>
      <c r="E5" s="1" t="s">
        <v>159</v>
      </c>
      <c r="F5" s="1" t="s">
        <v>160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0.0</v>
      </c>
      <c r="C6" s="1" t="s">
        <v>162</v>
      </c>
      <c r="D6" s="1">
        <v>0.0</v>
      </c>
      <c r="E6" s="1" t="s">
        <v>159</v>
      </c>
      <c r="F6" s="1" t="s">
        <v>160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165</v>
      </c>
      <c r="C8" s="1" t="s">
        <v>166</v>
      </c>
      <c r="D8" s="1" t="s">
        <v>167</v>
      </c>
      <c r="E8" s="1" t="s">
        <v>168</v>
      </c>
      <c r="F8" s="1" t="s">
        <v>169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171</v>
      </c>
      <c r="C9" s="1" t="s">
        <v>172</v>
      </c>
      <c r="D9" s="1" t="s">
        <v>173</v>
      </c>
      <c r="E9" s="1" t="s">
        <v>174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1">
        <v>-8.0</v>
      </c>
      <c r="F10" s="1" t="s">
        <v>179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181</v>
      </c>
      <c r="B12" s="1">
        <v>0.0</v>
      </c>
      <c r="C12" s="1" t="s">
        <v>182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>
        <v>0.0</v>
      </c>
      <c r="C13" s="1" t="s">
        <v>184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 t="s">
        <v>186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187</v>
      </c>
      <c r="B15" s="1">
        <v>0.0</v>
      </c>
      <c r="C15" s="1" t="s">
        <v>188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189</v>
      </c>
      <c r="B16" s="1" t="s">
        <v>190</v>
      </c>
      <c r="C16" s="1" t="s">
        <v>191</v>
      </c>
      <c r="D16" s="1" t="s">
        <v>192</v>
      </c>
      <c r="E16" s="1" t="s">
        <v>193</v>
      </c>
      <c r="F16" s="1" t="s">
        <v>194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195</v>
      </c>
      <c r="B17" s="1">
        <v>0.0</v>
      </c>
      <c r="C17" s="1" t="s">
        <v>196</v>
      </c>
      <c r="D17" s="1" t="s">
        <v>197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198</v>
      </c>
      <c r="B18" s="1">
        <v>0.0</v>
      </c>
      <c r="C18" s="1">
        <v>0.0</v>
      </c>
      <c r="D18" s="1" t="s">
        <v>199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200</v>
      </c>
      <c r="B19" s="1">
        <v>0.0</v>
      </c>
      <c r="C19" s="1">
        <v>0.0</v>
      </c>
      <c r="D19" s="1" t="s">
        <v>201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>
        <v>0.0</v>
      </c>
      <c r="C20" s="1">
        <v>0.0</v>
      </c>
      <c r="D20" s="1" t="s">
        <v>203</v>
      </c>
      <c r="E20" s="1" t="s">
        <v>204</v>
      </c>
      <c r="F20" s="1" t="s">
        <v>205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206</v>
      </c>
      <c r="B21" s="1">
        <v>0.0</v>
      </c>
      <c r="C21" s="1">
        <v>0.0</v>
      </c>
      <c r="D21" s="1" t="s">
        <v>203</v>
      </c>
      <c r="E21" s="1" t="s">
        <v>204</v>
      </c>
      <c r="F21" s="1" t="s">
        <v>205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208</v>
      </c>
      <c r="B23" s="1">
        <v>0.0</v>
      </c>
      <c r="C23" s="1">
        <v>0.0</v>
      </c>
      <c r="D23" s="1">
        <v>0.0</v>
      </c>
      <c r="E23" s="1" t="s">
        <v>209</v>
      </c>
      <c r="F23" s="1" t="s">
        <v>210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211</v>
      </c>
      <c r="B24" s="1">
        <v>0.0</v>
      </c>
      <c r="C24" s="1" t="s">
        <v>212</v>
      </c>
      <c r="D24" s="1">
        <v>77.0</v>
      </c>
      <c r="E24" s="1" t="s">
        <v>213</v>
      </c>
      <c r="F24" s="1" t="s">
        <v>214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>
        <v>0.0</v>
      </c>
      <c r="C25" s="1" t="s">
        <v>212</v>
      </c>
      <c r="D25" s="1">
        <v>77.0</v>
      </c>
      <c r="E25" s="1" t="s">
        <v>213</v>
      </c>
      <c r="F25" s="1" t="s">
        <v>214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216</v>
      </c>
      <c r="B26" s="1">
        <v>0.0</v>
      </c>
      <c r="C26" s="1" t="s">
        <v>127</v>
      </c>
      <c r="D26" s="1" t="s">
        <v>217</v>
      </c>
      <c r="E26" s="1" t="s">
        <v>218</v>
      </c>
      <c r="F26" s="1" t="s">
        <v>219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220</v>
      </c>
      <c r="B27" s="1">
        <v>0.0</v>
      </c>
      <c r="C27" s="1" t="s">
        <v>127</v>
      </c>
      <c r="D27" s="1" t="s">
        <v>217</v>
      </c>
      <c r="E27" s="1" t="s">
        <v>218</v>
      </c>
      <c r="F27" s="1" t="s">
        <v>219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221</v>
      </c>
      <c r="B28" s="1">
        <v>0.0</v>
      </c>
      <c r="C28" s="1" t="s">
        <v>127</v>
      </c>
      <c r="D28" s="1" t="s">
        <v>222</v>
      </c>
      <c r="E28" s="1" t="s">
        <v>223</v>
      </c>
      <c r="F28" s="1" t="s">
        <v>219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224</v>
      </c>
      <c r="B29" s="1">
        <v>0.0</v>
      </c>
      <c r="C29" s="1" t="s">
        <v>225</v>
      </c>
      <c r="D29" s="1" t="s">
        <v>226</v>
      </c>
      <c r="E29" s="1" t="s">
        <v>227</v>
      </c>
      <c r="F29" s="1" t="s">
        <v>228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229</v>
      </c>
      <c r="B30" s="1">
        <v>0.0</v>
      </c>
      <c r="C30" s="1" t="s">
        <v>230</v>
      </c>
      <c r="D30" s="1" t="s">
        <v>231</v>
      </c>
      <c r="E30" s="1" t="s">
        <v>232</v>
      </c>
      <c r="F30" s="1" t="s">
        <v>233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234</v>
      </c>
      <c r="B31" s="1">
        <v>0.0</v>
      </c>
      <c r="C31" s="1" t="s">
        <v>235</v>
      </c>
      <c r="D31" s="1" t="s">
        <v>236</v>
      </c>
      <c r="E31" s="1" t="s">
        <v>237</v>
      </c>
      <c r="F31" s="1" t="s">
        <v>238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239</v>
      </c>
      <c r="B32" s="1">
        <v>0.0</v>
      </c>
      <c r="C32" s="1" t="s">
        <v>235</v>
      </c>
      <c r="D32" s="1" t="s">
        <v>236</v>
      </c>
      <c r="E32" s="1" t="s">
        <v>237</v>
      </c>
      <c r="F32" s="1" t="s">
        <v>238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240</v>
      </c>
      <c r="B33" s="1">
        <v>0.0</v>
      </c>
      <c r="C33" s="1" t="s">
        <v>241</v>
      </c>
      <c r="D33" s="1" t="s">
        <v>242</v>
      </c>
      <c r="E33" s="1" t="s">
        <v>243</v>
      </c>
      <c r="F33" s="1" t="s">
        <v>244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245</v>
      </c>
      <c r="B34" s="1">
        <v>0.0</v>
      </c>
      <c r="C34" s="1">
        <v>0.0</v>
      </c>
      <c r="D34" s="1" t="s">
        <v>246</v>
      </c>
      <c r="E34" s="1" t="s">
        <v>247</v>
      </c>
      <c r="F34" s="1" t="s">
        <v>248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249</v>
      </c>
      <c r="B35" s="1">
        <v>0.0</v>
      </c>
      <c r="C35" s="1">
        <v>0.0</v>
      </c>
      <c r="D35" s="1" t="s">
        <v>250</v>
      </c>
      <c r="E35" s="1" t="s">
        <v>251</v>
      </c>
      <c r="F35" s="1" t="s">
        <v>248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253</v>
      </c>
      <c r="B37" s="1">
        <v>0.0</v>
      </c>
      <c r="C37" s="1">
        <v>0.0</v>
      </c>
      <c r="D37" s="1">
        <v>0.0</v>
      </c>
      <c r="E37" s="1">
        <v>0.0</v>
      </c>
      <c r="F37" s="1" t="s">
        <v>254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255</v>
      </c>
      <c r="B38" s="1">
        <v>0.0</v>
      </c>
      <c r="C38" s="1">
        <v>0.0</v>
      </c>
      <c r="D38" s="1" t="s">
        <v>256</v>
      </c>
      <c r="E38" s="1" t="s">
        <v>257</v>
      </c>
      <c r="F38" s="1" t="s">
        <v>258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259</v>
      </c>
      <c r="B39" s="1">
        <v>0.0</v>
      </c>
      <c r="C39" s="1">
        <v>0.0</v>
      </c>
      <c r="D39" s="1" t="s">
        <v>256</v>
      </c>
      <c r="E39" s="1" t="s">
        <v>257</v>
      </c>
      <c r="F39" s="1" t="s">
        <v>258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260</v>
      </c>
      <c r="B40" s="1">
        <v>0.0</v>
      </c>
      <c r="C40" s="1">
        <v>0.0</v>
      </c>
      <c r="D40" s="1" t="s">
        <v>261</v>
      </c>
      <c r="E40" s="1" t="s">
        <v>262</v>
      </c>
      <c r="F40" s="1" t="s">
        <v>263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264</v>
      </c>
      <c r="B41" s="1">
        <v>0.0</v>
      </c>
      <c r="C41" s="1">
        <v>0.0</v>
      </c>
      <c r="D41" s="1" t="s">
        <v>261</v>
      </c>
      <c r="E41" s="1" t="s">
        <v>262</v>
      </c>
      <c r="F41" s="1" t="s">
        <v>263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265</v>
      </c>
      <c r="B42" s="1">
        <v>0.0</v>
      </c>
      <c r="C42" s="1">
        <v>0.0</v>
      </c>
      <c r="D42" s="1" t="s">
        <v>266</v>
      </c>
      <c r="E42" s="1" t="s">
        <v>262</v>
      </c>
      <c r="F42" s="1" t="s">
        <v>267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268</v>
      </c>
      <c r="B43" s="1">
        <v>0.0</v>
      </c>
      <c r="C43" s="1">
        <v>0.0</v>
      </c>
      <c r="D43" s="1" t="s">
        <v>269</v>
      </c>
      <c r="E43" s="1" t="s">
        <v>270</v>
      </c>
      <c r="F43" s="1" t="s">
        <v>271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272</v>
      </c>
      <c r="B44" s="1">
        <v>0.0</v>
      </c>
      <c r="C44" s="1">
        <v>0.0</v>
      </c>
      <c r="D44" s="1" t="s">
        <v>273</v>
      </c>
      <c r="E44" s="1" t="s">
        <v>274</v>
      </c>
      <c r="F44" s="1">
        <v>-70.0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275</v>
      </c>
      <c r="B45" s="1">
        <v>0.0</v>
      </c>
      <c r="C45" s="1">
        <v>0.0</v>
      </c>
      <c r="D45" s="1" t="s">
        <v>276</v>
      </c>
      <c r="E45" s="1" t="s">
        <v>277</v>
      </c>
      <c r="F45" s="1" t="s">
        <v>278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279</v>
      </c>
      <c r="B46" s="1">
        <v>0.0</v>
      </c>
      <c r="C46" s="1">
        <v>0.0</v>
      </c>
      <c r="D46" s="1" t="s">
        <v>276</v>
      </c>
      <c r="E46" s="1" t="s">
        <v>277</v>
      </c>
      <c r="F46" s="1" t="s">
        <v>278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280</v>
      </c>
      <c r="B47" s="1">
        <v>0.0</v>
      </c>
      <c r="C47" s="1">
        <v>0.0</v>
      </c>
      <c r="D47" s="1" t="s">
        <v>281</v>
      </c>
      <c r="E47" s="1" t="s">
        <v>282</v>
      </c>
      <c r="F47" s="1" t="s">
        <v>283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284</v>
      </c>
      <c r="B48" s="1">
        <v>0.0</v>
      </c>
      <c r="C48" s="1">
        <v>0.0</v>
      </c>
      <c r="D48" s="1">
        <v>0.0</v>
      </c>
      <c r="E48" s="1" t="s">
        <v>285</v>
      </c>
      <c r="F48" s="1" t="s">
        <v>286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287</v>
      </c>
      <c r="B49" s="1">
        <v>0.0</v>
      </c>
      <c r="C49" s="1">
        <v>0.0</v>
      </c>
      <c r="D49" s="1">
        <v>0.0</v>
      </c>
      <c r="E49" s="1" t="s">
        <v>288</v>
      </c>
      <c r="F49" s="1" t="s">
        <v>289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291</v>
      </c>
      <c r="B51" s="1">
        <v>0.0</v>
      </c>
      <c r="C51" s="1">
        <v>0.0</v>
      </c>
      <c r="D51" s="1">
        <v>0.0</v>
      </c>
      <c r="E51" s="1" t="s">
        <v>292</v>
      </c>
      <c r="F51" s="1" t="s">
        <v>293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294</v>
      </c>
      <c r="B52" s="1">
        <v>0.0</v>
      </c>
      <c r="C52" s="1">
        <v>0.0</v>
      </c>
      <c r="D52" s="1">
        <v>0.0</v>
      </c>
      <c r="E52" s="1" t="s">
        <v>292</v>
      </c>
      <c r="F52" s="1" t="s">
        <v>293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295</v>
      </c>
      <c r="B53" s="1">
        <v>0.0</v>
      </c>
      <c r="C53" s="1">
        <v>0.0</v>
      </c>
      <c r="D53" s="1">
        <v>0.0</v>
      </c>
      <c r="E53" s="1" t="s">
        <v>296</v>
      </c>
      <c r="F53" s="1" t="s">
        <v>297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298</v>
      </c>
      <c r="B54" s="1">
        <v>0.0</v>
      </c>
      <c r="C54" s="1">
        <v>0.0</v>
      </c>
      <c r="D54" s="1">
        <v>0.0</v>
      </c>
      <c r="E54" s="1" t="s">
        <v>296</v>
      </c>
      <c r="F54" s="1" t="s">
        <v>297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299</v>
      </c>
      <c r="B55" s="1">
        <v>0.0</v>
      </c>
      <c r="C55" s="1">
        <v>0.0</v>
      </c>
      <c r="D55" s="1">
        <v>0.0</v>
      </c>
      <c r="E55" s="1" t="s">
        <v>296</v>
      </c>
      <c r="F55" s="1" t="s">
        <v>297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300</v>
      </c>
      <c r="B56" s="1">
        <v>0.0</v>
      </c>
      <c r="C56" s="1">
        <v>0.0</v>
      </c>
      <c r="D56" s="1">
        <v>0.0</v>
      </c>
      <c r="E56" s="1" t="s">
        <v>301</v>
      </c>
      <c r="F56" s="1" t="s">
        <v>302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303</v>
      </c>
      <c r="B57" s="1">
        <v>0.0</v>
      </c>
      <c r="C57" s="1">
        <v>0.0</v>
      </c>
      <c r="D57" s="1">
        <v>0.0</v>
      </c>
      <c r="E57" s="1" t="s">
        <v>304</v>
      </c>
      <c r="F57" s="1" t="s">
        <v>305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306</v>
      </c>
      <c r="B58" s="1">
        <v>0.0</v>
      </c>
      <c r="C58" s="1">
        <v>0.0</v>
      </c>
      <c r="D58" s="1">
        <v>0.0</v>
      </c>
      <c r="E58" s="1" t="s">
        <v>307</v>
      </c>
      <c r="F58" s="1" t="s">
        <v>308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309</v>
      </c>
      <c r="B59" s="1">
        <v>0.0</v>
      </c>
      <c r="C59" s="1">
        <v>0.0</v>
      </c>
      <c r="D59" s="1">
        <v>0.0</v>
      </c>
      <c r="E59" s="1" t="s">
        <v>307</v>
      </c>
      <c r="F59" s="1" t="s">
        <v>308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310</v>
      </c>
      <c r="B60" s="1">
        <v>0.0</v>
      </c>
      <c r="C60" s="1">
        <v>0.0</v>
      </c>
      <c r="D60" s="1">
        <v>0.0</v>
      </c>
      <c r="E60" s="1" t="s">
        <v>311</v>
      </c>
      <c r="F60" s="1" t="s">
        <v>312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313</v>
      </c>
      <c r="B61" s="1">
        <v>0.0</v>
      </c>
      <c r="C61" s="1">
        <v>0.0</v>
      </c>
      <c r="D61" s="1">
        <v>0.0</v>
      </c>
      <c r="E61" s="1">
        <v>0.0</v>
      </c>
      <c r="F61" s="1" t="s">
        <v>314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315</v>
      </c>
      <c r="B62" s="1">
        <v>0.0</v>
      </c>
      <c r="C62" s="1">
        <v>0.0</v>
      </c>
      <c r="D62" s="1">
        <v>0.0</v>
      </c>
      <c r="E62" s="1">
        <v>0.0</v>
      </c>
      <c r="F62" s="1" t="s">
        <v>316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317</v>
      </c>
      <c r="C1" s="1" t="s">
        <v>318</v>
      </c>
      <c r="D1" s="1" t="s">
        <v>319</v>
      </c>
      <c r="E1" s="1" t="s">
        <v>320</v>
      </c>
      <c r="F1" s="1" t="s">
        <v>321</v>
      </c>
      <c r="G1" s="1" t="s">
        <v>322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323</v>
      </c>
      <c r="B2" s="1" t="s">
        <v>324</v>
      </c>
      <c r="C2" s="1" t="s">
        <v>325</v>
      </c>
      <c r="D2" s="1" t="s">
        <v>326</v>
      </c>
      <c r="E2" s="1" t="s">
        <v>327</v>
      </c>
      <c r="F2" s="1" t="s">
        <v>327</v>
      </c>
      <c r="G2" s="1" t="s">
        <v>328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329</v>
      </c>
      <c r="B3" s="1" t="s">
        <v>328</v>
      </c>
      <c r="C3" s="1" t="s">
        <v>330</v>
      </c>
      <c r="D3" s="1" t="s">
        <v>331</v>
      </c>
      <c r="E3" s="1" t="s">
        <v>332</v>
      </c>
      <c r="F3" s="1" t="s">
        <v>333</v>
      </c>
      <c r="G3" s="1" t="s">
        <v>328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334</v>
      </c>
      <c r="B4" s="1" t="s">
        <v>324</v>
      </c>
      <c r="C4" s="1" t="s">
        <v>325</v>
      </c>
      <c r="D4" s="1" t="s">
        <v>326</v>
      </c>
      <c r="E4" s="1" t="s">
        <v>327</v>
      </c>
      <c r="F4" s="1" t="s">
        <v>327</v>
      </c>
      <c r="G4" s="1" t="s">
        <v>327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329</v>
      </c>
      <c r="B5" s="1" t="s">
        <v>328</v>
      </c>
      <c r="C5" s="1" t="s">
        <v>330</v>
      </c>
      <c r="D5" s="1" t="s">
        <v>331</v>
      </c>
      <c r="E5" s="1" t="s">
        <v>332</v>
      </c>
      <c r="F5" s="1" t="s">
        <v>333</v>
      </c>
      <c r="G5" s="1" t="s">
        <v>333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335</v>
      </c>
      <c r="B6" s="1" t="s">
        <v>336</v>
      </c>
      <c r="C6" s="1" t="s">
        <v>337</v>
      </c>
      <c r="D6" s="1" t="s">
        <v>338</v>
      </c>
      <c r="E6" s="1" t="s">
        <v>339</v>
      </c>
      <c r="F6" s="1" t="s">
        <v>340</v>
      </c>
      <c r="G6" s="1" t="s">
        <v>341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342</v>
      </c>
      <c r="B7" s="1" t="s">
        <v>328</v>
      </c>
      <c r="C7" s="1" t="s">
        <v>328</v>
      </c>
      <c r="D7" s="1" t="s">
        <v>328</v>
      </c>
      <c r="E7" s="1" t="s">
        <v>328</v>
      </c>
      <c r="F7" s="1" t="s">
        <v>328</v>
      </c>
      <c r="G7" s="1" t="s">
        <v>328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343</v>
      </c>
      <c r="B8" s="1" t="s">
        <v>344</v>
      </c>
      <c r="C8" s="1" t="s">
        <v>345</v>
      </c>
      <c r="D8" s="1" t="s">
        <v>346</v>
      </c>
      <c r="E8" s="1" t="s">
        <v>347</v>
      </c>
      <c r="F8" s="1" t="s">
        <v>348</v>
      </c>
      <c r="G8" s="1" t="s">
        <v>349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350</v>
      </c>
      <c r="B9" s="1" t="s">
        <v>328</v>
      </c>
      <c r="C9" s="1" t="s">
        <v>328</v>
      </c>
      <c r="D9" s="1" t="s">
        <v>328</v>
      </c>
      <c r="E9" s="1" t="s">
        <v>328</v>
      </c>
      <c r="F9" s="1" t="s">
        <v>351</v>
      </c>
      <c r="G9" s="1" t="s">
        <v>352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353</v>
      </c>
      <c r="B10" s="1" t="s">
        <v>328</v>
      </c>
      <c r="C10" s="1" t="s">
        <v>328</v>
      </c>
      <c r="D10" s="1" t="s">
        <v>328</v>
      </c>
      <c r="E10" s="1" t="s">
        <v>328</v>
      </c>
      <c r="F10" s="1" t="s">
        <v>351</v>
      </c>
      <c r="G10" s="1" t="s">
        <v>352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354</v>
      </c>
      <c r="B11" s="1" t="s">
        <v>328</v>
      </c>
      <c r="C11" s="1" t="s">
        <v>328</v>
      </c>
      <c r="D11" s="1" t="s">
        <v>328</v>
      </c>
      <c r="E11" s="1" t="s">
        <v>328</v>
      </c>
      <c r="F11" s="1" t="s">
        <v>328</v>
      </c>
      <c r="G11" s="1" t="s">
        <v>328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355</v>
      </c>
      <c r="B12" s="1" t="s">
        <v>344</v>
      </c>
      <c r="C12" s="1" t="s">
        <v>344</v>
      </c>
      <c r="D12" s="1" t="s">
        <v>344</v>
      </c>
      <c r="E12" s="1" t="s">
        <v>356</v>
      </c>
      <c r="F12" s="1" t="s">
        <v>357</v>
      </c>
      <c r="G12" s="1" t="s">
        <v>358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360</v>
      </c>
      <c r="C13" s="1" t="s">
        <v>328</v>
      </c>
      <c r="D13" s="1" t="s">
        <v>328</v>
      </c>
      <c r="E13" s="1" t="s">
        <v>328</v>
      </c>
      <c r="F13" s="1" t="s">
        <v>328</v>
      </c>
      <c r="G13" s="1" t="s">
        <v>328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361</v>
      </c>
      <c r="B14" s="1" t="s">
        <v>362</v>
      </c>
      <c r="C14" s="1" t="s">
        <v>328</v>
      </c>
      <c r="D14" s="1" t="s">
        <v>328</v>
      </c>
      <c r="E14" s="1" t="s">
        <v>328</v>
      </c>
      <c r="F14" s="1" t="s">
        <v>328</v>
      </c>
      <c r="G14" s="1" t="s">
        <v>328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328</v>
      </c>
      <c r="C15" s="1" t="s">
        <v>328</v>
      </c>
      <c r="D15" s="1" t="s">
        <v>328</v>
      </c>
      <c r="E15" s="1" t="s">
        <v>328</v>
      </c>
      <c r="F15" s="1" t="s">
        <v>328</v>
      </c>
      <c r="G15" s="1" t="s">
        <v>328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364</v>
      </c>
      <c r="B16" s="1" t="s">
        <v>328</v>
      </c>
      <c r="C16" s="1" t="s">
        <v>328</v>
      </c>
      <c r="D16" s="1" t="s">
        <v>328</v>
      </c>
      <c r="E16" s="1" t="s">
        <v>328</v>
      </c>
      <c r="F16" s="1" t="s">
        <v>328</v>
      </c>
      <c r="G16" s="1" t="s">
        <v>328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365</v>
      </c>
      <c r="B17" s="1" t="s">
        <v>117</v>
      </c>
      <c r="C17" s="1" t="s">
        <v>118</v>
      </c>
      <c r="D17" s="1" t="s">
        <v>119</v>
      </c>
      <c r="E17" s="1" t="s">
        <v>366</v>
      </c>
      <c r="F17" s="1" t="s">
        <v>367</v>
      </c>
      <c r="G17" s="1" t="s">
        <v>368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328</v>
      </c>
      <c r="C18" s="1" t="s">
        <v>328</v>
      </c>
      <c r="D18" s="1" t="s">
        <v>328</v>
      </c>
      <c r="E18" s="1" t="s">
        <v>328</v>
      </c>
      <c r="F18" s="1" t="s">
        <v>328</v>
      </c>
      <c r="G18" s="1" t="s">
        <v>328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1" t="s">
        <v>328</v>
      </c>
      <c r="C19" s="1" t="s">
        <v>328</v>
      </c>
      <c r="D19" s="1" t="s">
        <v>328</v>
      </c>
      <c r="E19" s="1" t="s">
        <v>328</v>
      </c>
      <c r="F19" s="1" t="s">
        <v>371</v>
      </c>
      <c r="G19" s="1" t="s">
        <v>372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 t="s">
        <v>328</v>
      </c>
      <c r="C20" s="1" t="s">
        <v>328</v>
      </c>
      <c r="D20" s="1" t="s">
        <v>328</v>
      </c>
      <c r="E20" s="1" t="s">
        <v>328</v>
      </c>
      <c r="F20" s="1" t="s">
        <v>328</v>
      </c>
      <c r="G20" s="1" t="s">
        <v>328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373</v>
      </c>
      <c r="B21" s="1" t="s">
        <v>374</v>
      </c>
      <c r="C21" s="1" t="s">
        <v>375</v>
      </c>
      <c r="D21" s="1" t="s">
        <v>376</v>
      </c>
      <c r="E21" s="1" t="s">
        <v>377</v>
      </c>
      <c r="F21" s="1" t="s">
        <v>378</v>
      </c>
      <c r="G21" s="1" t="s">
        <v>379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382</v>
      </c>
      <c r="D22" s="1" t="s">
        <v>383</v>
      </c>
      <c r="E22" s="1" t="s">
        <v>384</v>
      </c>
      <c r="F22" s="1" t="s">
        <v>385</v>
      </c>
      <c r="G22" s="1" t="s">
        <v>386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328</v>
      </c>
      <c r="C23" s="1" t="s">
        <v>328</v>
      </c>
      <c r="D23" s="1" t="s">
        <v>328</v>
      </c>
      <c r="E23" s="1" t="s">
        <v>328</v>
      </c>
      <c r="F23" s="1" t="s">
        <v>328</v>
      </c>
      <c r="G23" s="1" t="s">
        <v>328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387</v>
      </c>
      <c r="B24" s="1" t="s">
        <v>388</v>
      </c>
      <c r="C24" s="1" t="s">
        <v>389</v>
      </c>
      <c r="D24" s="1" t="s">
        <v>390</v>
      </c>
      <c r="E24" s="1" t="s">
        <v>391</v>
      </c>
      <c r="F24" s="1" t="s">
        <v>391</v>
      </c>
      <c r="G24" s="1" t="s">
        <v>391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392</v>
      </c>
      <c r="B25" s="1" t="s">
        <v>393</v>
      </c>
      <c r="C25" s="1" t="s">
        <v>394</v>
      </c>
      <c r="D25" s="1" t="s">
        <v>395</v>
      </c>
      <c r="E25" s="1" t="s">
        <v>396</v>
      </c>
      <c r="F25" s="1" t="s">
        <v>396</v>
      </c>
      <c r="G25" s="1" t="s">
        <v>328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397</v>
      </c>
      <c r="B26" s="1" t="s">
        <v>398</v>
      </c>
      <c r="C26" s="1" t="s">
        <v>399</v>
      </c>
      <c r="D26" s="1" t="s">
        <v>400</v>
      </c>
      <c r="E26" s="1" t="s">
        <v>328</v>
      </c>
      <c r="F26" s="1" t="s">
        <v>328</v>
      </c>
      <c r="G26" s="1" t="s">
        <v>328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401</v>
      </c>
      <c r="B2" s="1" t="s">
        <v>402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403</v>
      </c>
      <c r="B3" s="1" t="s">
        <v>404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405</v>
      </c>
      <c r="B4" s="1" t="s">
        <v>406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407</v>
      </c>
      <c r="B5" s="1" t="s">
        <v>408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409</v>
      </c>
      <c r="B6" s="1" t="s">
        <v>410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412</v>
      </c>
      <c r="B8" s="1" t="s">
        <v>413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414</v>
      </c>
      <c r="B9" s="1" t="s">
        <v>415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416</v>
      </c>
      <c r="B10" s="4" t="s">
        <v>417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418</v>
      </c>
      <c r="B11" s="1" t="s">
        <v>419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420</v>
      </c>
      <c r="B12" s="1" t="s">
        <v>421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422</v>
      </c>
      <c r="B13" s="1" t="s">
        <v>419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423</v>
      </c>
      <c r="B14" s="1" t="s">
        <v>424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425</v>
      </c>
      <c r="B15" s="1" t="s">
        <v>426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427</v>
      </c>
      <c r="B16" s="1" t="s">
        <v>424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428</v>
      </c>
      <c r="B17" s="1" t="s">
        <v>429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430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431</v>
      </c>
      <c r="B19" s="1" t="s">
        <v>432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433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434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435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436</v>
      </c>
      <c r="B23" s="1">
        <v>1.35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437</v>
      </c>
      <c r="B24" s="1">
        <v>1.35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438</v>
      </c>
      <c r="B25" s="1">
        <v>1.26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439</v>
      </c>
      <c r="B26" s="1">
        <v>1.38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440</v>
      </c>
      <c r="B27" s="1">
        <v>1.35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441</v>
      </c>
      <c r="B28" s="1">
        <v>1.35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442</v>
      </c>
      <c r="B29" s="1">
        <v>1.26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443</v>
      </c>
      <c r="B30" s="1">
        <v>1.38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444</v>
      </c>
      <c r="B31" s="1">
        <v>0.993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445</v>
      </c>
      <c r="B32" s="1">
        <v>-2.9347825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446</v>
      </c>
      <c r="B33" s="1">
        <v>106743.0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447</v>
      </c>
      <c r="B34" s="1">
        <v>106743.0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448</v>
      </c>
      <c r="B35" s="1">
        <v>65810.0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449</v>
      </c>
      <c r="B36" s="1">
        <v>55360.0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450</v>
      </c>
      <c r="B37" s="1">
        <v>55360.0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451</v>
      </c>
      <c r="B38" s="1">
        <v>1.33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452</v>
      </c>
      <c r="B39" s="1">
        <v>1.4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453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454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455</v>
      </c>
      <c r="B42" s="1">
        <v>3.2401756E7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456</v>
      </c>
      <c r="B43" s="1">
        <v>0.774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457</v>
      </c>
      <c r="B44" s="1">
        <v>1.86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458</v>
      </c>
      <c r="B45" s="1">
        <v>1.22182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459</v>
      </c>
      <c r="B46" s="1">
        <v>1.17023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460</v>
      </c>
      <c r="B47" s="1" t="s">
        <v>461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462</v>
      </c>
      <c r="B48" s="1">
        <v>1.4403513E7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463</v>
      </c>
      <c r="B49" s="1">
        <v>2.3530002E7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464</v>
      </c>
      <c r="B50" s="1">
        <v>2.40013E7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465</v>
      </c>
      <c r="B51" s="1">
        <v>71850.0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466</v>
      </c>
      <c r="B52" s="1">
        <v>114311.0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467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468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469</v>
      </c>
      <c r="B55" s="1">
        <v>0.003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470</v>
      </c>
      <c r="B56" s="1">
        <v>0.01904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471</v>
      </c>
      <c r="B57" s="1">
        <v>0.081829995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472</v>
      </c>
      <c r="B58" s="1">
        <v>3.43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473</v>
      </c>
      <c r="B59" s="1">
        <v>0.0031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474</v>
      </c>
      <c r="B60" s="1">
        <v>2.40013E7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475</v>
      </c>
      <c r="B61" s="1">
        <v>-0.281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477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479</v>
      </c>
      <c r="B65" s="1">
        <v>-8113000.0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480</v>
      </c>
      <c r="B66" s="1">
        <v>-0.58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481</v>
      </c>
      <c r="B67" s="1">
        <v>-0.41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482</v>
      </c>
      <c r="B68" s="1">
        <v>0.23148143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483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484</v>
      </c>
      <c r="B70" s="1" t="s">
        <v>485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486</v>
      </c>
      <c r="B71" s="1" t="s">
        <v>487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488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490</v>
      </c>
      <c r="B74" s="1" t="s">
        <v>491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492</v>
      </c>
      <c r="B75" s="1" t="s">
        <v>491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493</v>
      </c>
      <c r="B76" s="1">
        <v>1.6299846E9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494</v>
      </c>
      <c r="B77" s="1" t="s">
        <v>495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496</v>
      </c>
      <c r="B78" s="1" t="s">
        <v>497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498</v>
      </c>
      <c r="B79" s="1" t="s">
        <v>499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500</v>
      </c>
      <c r="B80" s="1" t="s">
        <v>501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502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503</v>
      </c>
      <c r="B82" s="1">
        <v>1.35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504</v>
      </c>
      <c r="B83" s="1">
        <v>9.0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505</v>
      </c>
      <c r="B84" s="1">
        <v>3.5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506</v>
      </c>
      <c r="B85" s="1">
        <v>5.5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507</v>
      </c>
      <c r="B86" s="1">
        <v>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508</v>
      </c>
      <c r="B87" s="1" t="s">
        <v>509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510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511</v>
      </c>
      <c r="B89" s="1">
        <v>1.1742E7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512</v>
      </c>
      <c r="B90" s="1">
        <v>0.49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513</v>
      </c>
      <c r="B91" s="1">
        <v>8.957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514</v>
      </c>
      <c r="B92" s="1">
        <v>9.156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515</v>
      </c>
      <c r="B93" s="1">
        <v>-0.70081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516</v>
      </c>
      <c r="B94" s="1">
        <v>-1.55124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517</v>
      </c>
      <c r="B95" s="1">
        <v>-5617750.0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518</v>
      </c>
      <c r="B96" s="1">
        <v>-9282000.0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519</v>
      </c>
      <c r="B97" s="1" t="s">
        <v>461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520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-1.0</v>
      </c>
      <c r="D3" s="1">
        <v>-4.0</v>
      </c>
      <c r="E3" s="1">
        <v>-5.0</v>
      </c>
      <c r="F3" s="1">
        <v>-5.0</v>
      </c>
      <c r="G3" s="1">
        <f>IF(F3*FORECAST(G2,B3:F3,B2:F2)&gt;0,FORECAST(G2,B3:F3,B2:F2),F3)*$X$1</f>
        <v>-7.2</v>
      </c>
      <c r="H3" s="1">
        <f>IF(G3*FORECAST(H2,B3:G3,B2:G2)&gt;0,FORECAST(H2,B3:G3,B2:G2),G3)*$X$1</f>
        <v>-8.6</v>
      </c>
      <c r="I3" s="1">
        <f>IF(H3*FORECAST(I2,B3:H3,B2:H2)&gt;0,FORECAST(I2,B3:H3,B2:H2),H3)*$X$1</f>
        <v>-10</v>
      </c>
      <c r="J3" s="1">
        <f>IF(I3*FORECAST(J2,B3:I3,B2:I2)&gt;0,FORECAST(J2,B3:I3,B2:I2),I3)*$X$1</f>
        <v>-11.4</v>
      </c>
      <c r="K3" s="1">
        <f>IF(J3*FORECAST(K2,B3:J3,B2:J2)&gt;0,FORECAST(K2,B3:J3,B2:J2),J3)*$X$1</f>
        <v>-12.8</v>
      </c>
      <c r="L3" s="1">
        <f>IF(K3*FORECAST(L2,B3:K3,B2:K2)&gt;0,FORECAST(L2,B3:K3,B2:K2),K3)*$X$1</f>
        <v>-14.2</v>
      </c>
      <c r="M3" s="1">
        <f>IF(L3*FORECAST(M2,B3:L3,B2:L2)&gt;0,FORECAST(M2,B3:L3,B2:L2),L3)*$X$1</f>
        <v>-15.6</v>
      </c>
      <c r="N3" s="5">
        <f>IF(M3*FORECAST(N2,B3:M3,B2:M2)&gt;0,FORECAST(N2,B3:M3,B2:M2),M3)*$X$1</f>
        <v>-17</v>
      </c>
      <c r="O3" s="5">
        <f>IF(N3*FORECAST(O2,B3:N3,B2:N2)&gt;0,FORECAST(O2,B3:N3,B2:N2),N3)*$X$1</f>
        <v>-18.4</v>
      </c>
      <c r="P3" s="5">
        <f>IF(O3*FORECAST(P2,B3:O3,B2:O2)&gt;0,FORECAST(P2,B3:O3,B2:O2),O3)*$X$1</f>
        <v>-19.8</v>
      </c>
      <c r="Q3" s="5">
        <f>IF(P3*FORECAST(Q2,B3:P3,B2:P2)&gt;0,FORECAST(Q2,B3:P3,B2:P2),P3)*$X$1</f>
        <v>-21.2</v>
      </c>
      <c r="R3" s="5">
        <f>IF(Q3*FORECAST(R2,B3:Q3,B2:Q2)&gt;0,FORECAST(R2,B3:Q3,B2:Q2),Q3)*$X$1</f>
        <v>-22.6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-2.0</v>
      </c>
      <c r="C4" s="1">
        <v>99.0</v>
      </c>
      <c r="D4" s="1">
        <v>-15.0</v>
      </c>
      <c r="E4" s="1">
        <v>-6.0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2.0</v>
      </c>
      <c r="C5" s="1">
        <v>2.0</v>
      </c>
      <c r="D5" s="1">
        <v>5.0</v>
      </c>
      <c r="E5" s="1">
        <v>9.0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IF(R3*FORECAST(R2,B3:R3,B2:R2)&gt;0,FORECAST(R2,B3:R3,B2:R2),Q3)*$X$1 * (1+0.02)/(0.0874-0.02)</f>
        <v>-342.0178042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6">
        <f t="array" ref="L8">NPV(0.0874,H3:R3)</f>
        <v>-99.50910577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6">
        <f t="array" ref="L9">NPV(0.0874,H16:R16)</f>
        <v>-136.0711637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6">
        <f>L8 + L9</f>
        <v>-235.5802695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6">
        <f>L10 - L11</f>
        <v>-234.5802695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-23.45802695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-342.0178042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-3.0</v>
      </c>
      <c r="C3" s="1">
        <v>-3.0</v>
      </c>
      <c r="D3" s="1">
        <v>-6.0</v>
      </c>
      <c r="E3" s="1">
        <v>-9.0</v>
      </c>
      <c r="F3" s="1">
        <v>-10.0</v>
      </c>
      <c r="G3" s="1">
        <f>IF(F3*FORECAST(G2,B3:F3,B2:F2)&gt;0,FORECAST(G2,B3:F3,B2:F2),F3)*$X$1</f>
        <v>-12.2</v>
      </c>
      <c r="H3" s="1">
        <f>IF(G3*FORECAST(H2,B3:G3,B2:G2)&gt;0,FORECAST(H2,B3:G3,B2:G2),G3)*$X$1</f>
        <v>-14.2</v>
      </c>
      <c r="I3" s="1">
        <f>IF(H3*FORECAST(I2,B3:H3,B2:H2)&gt;0,FORECAST(I2,B3:H3,B2:H2),H3)*$X$1</f>
        <v>-16.2</v>
      </c>
      <c r="J3" s="1">
        <f>IF(I3*FORECAST(J2,B3:I3,B2:I2)&gt;0,FORECAST(J2,B3:I3,B2:I2),I3)*$X$1</f>
        <v>-18.2</v>
      </c>
      <c r="K3" s="1">
        <f>IF(J3*FORECAST(K2,B3:J3,B2:J2)&gt;0,FORECAST(K2,B3:J3,B2:J2),J3)*$X$1</f>
        <v>-20.2</v>
      </c>
      <c r="L3" s="1">
        <f>IF(K3*FORECAST(L2,B3:K3,B2:K2)&gt;0,FORECAST(L2,B3:K3,B2:K2),K3)*$X$1</f>
        <v>-22.2</v>
      </c>
      <c r="M3" s="1">
        <f>IF(L3*FORECAST(M2,B3:L3,B2:L2)&gt;0,FORECAST(M2,B3:L3,B2:L2),L3)*$X$1</f>
        <v>-24.2</v>
      </c>
      <c r="N3" s="5">
        <f>IF(M3*FORECAST(N2,B3:M3,B2:M2)&gt;0,FORECAST(N2,B3:M3,B2:M2),M3)*$X$1</f>
        <v>-26.2</v>
      </c>
      <c r="O3" s="5">
        <f>IF(N3*FORECAST(O2,B3:N3,B2:N2)&gt;0,FORECAST(O2,B3:N3,B2:N2),N3)*$X$1</f>
        <v>-28.2</v>
      </c>
      <c r="P3" s="5">
        <f>IF(O3*FORECAST(P2,B3:O3,B2:O2)&gt;0,FORECAST(P2,B3:O3,B2:O2),O3)*$X$1</f>
        <v>-30.2</v>
      </c>
      <c r="Q3" s="5">
        <f>IF(P3*FORECAST(Q2,B3:P3,B2:P2)&gt;0,FORECAST(Q2,B3:P3,B2:P2),P3)*$X$1</f>
        <v>-32.2</v>
      </c>
      <c r="R3" s="5">
        <f>IF(Q3*FORECAST(R2,B3:Q3,B2:Q2)&gt;0,FORECAST(R2,B3:Q3,B2:Q2),Q3)*$X$1</f>
        <v>-34.2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-2.0</v>
      </c>
      <c r="C4" s="1">
        <v>99.0</v>
      </c>
      <c r="D4" s="1">
        <v>-15.0</v>
      </c>
      <c r="E4" s="1">
        <v>-6.0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2.0</v>
      </c>
      <c r="C5" s="1">
        <v>2.0</v>
      </c>
      <c r="D5" s="1">
        <v>5.0</v>
      </c>
      <c r="E5" s="1">
        <v>9.0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IF(R3*FORECAST(R2,B3:R3,B2:R2)&gt;0,FORECAST(R2,B3:R3,B2:R2),Q3)*$X$1 * (1+0.02)/(0.0874-0.02)</f>
        <v>-517.5667656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6">
        <f t="array" ref="L8">NPV(0.0874,H3:R3)</f>
        <v>-155.3445451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6">
        <f t="array" ref="L9">NPV(0.0874,H16:R16)</f>
        <v>-205.913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6">
        <f>L8 + L9</f>
        <v>-361.2575451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6">
        <f>L10 - L11</f>
        <v>-360.2575451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-36.02575451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-517.5667656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