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<sst xmlns="http://schemas.openxmlformats.org/spreadsheetml/2006/main" count="929" uniqueCount="771">
  <si>
    <t>ticker</t>
  </si>
  <si>
    <t>RNLX</t>
  </si>
  <si>
    <t>nombre</t>
  </si>
  <si>
    <t>RENALYTIX PLC</t>
  </si>
  <si>
    <t>empresa</t>
  </si>
  <si>
    <t>Advanced Medical Equipment &amp; Technology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</si>
  <si>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</si>
  <si>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</si>
  <si>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</si>
  <si>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</si>
  <si>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</si>
  <si>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</si>
  <si>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</si>
  <si>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</si>
  <si>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</si>
  <si>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</si>
  <si>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</si>
  <si>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-122.22%</t>
  </si>
  <si>
    <t>Total Assets Growth</t>
  </si>
  <si>
    <t>-82.14%</t>
  </si>
  <si>
    <t>Net Property, Plant and Equipment Growth</t>
  </si>
  <si>
    <t>-100.00%</t>
  </si>
  <si>
    <t>EBITDA Growth</t>
  </si>
  <si>
    <t>428.92%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</si>
  <si>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</si>
  <si>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</si>
  <si>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</si>
  <si>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</si>
  <si>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</si>
  <si>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</si>
  <si>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</si>
  <si>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</si>
  <si>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</si>
  <si>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</si>
  <si>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</si>
  <si>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</si>
  <si>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</si>
  <si>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</si>
  <si>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</si>
  <si>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</si>
  <si>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</si>
  <si>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</si>
  <si>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</si>
  <si>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</si>
  <si>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</si>
  <si>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</si>
  <si>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</si>
  <si>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</si>
  <si>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</si>
  <si>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</si>
  <si>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</si>
  <si>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</si>
  <si>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</si>
  <si>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</si>
  <si>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</si>
  <si>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</si>
  <si>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</si>
  <si>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</si>
  <si>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</si>
  <si>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</si>
  <si>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</si>
  <si>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</si>
  <si>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</si>
  <si>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</si>
  <si>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</si>
  <si>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</si>
  <si>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</si>
  <si>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</si>
  <si>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</si>
  <si>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</si>
  <si>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</si>
  <si>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</si>
  <si>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</si>
  <si>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</si>
  <si>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</si>
  <si>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</si>
  <si>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</si>
  <si>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</si>
  <si>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</si>
  <si>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</si>
  <si>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</si>
  <si>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</si>
  <si>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</si>
  <si>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</si>
  <si>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</si>
  <si>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</si>
  <si>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</si>
  <si>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</si>
  <si>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</si>
  <si>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</si>
  <si>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</si>
  <si>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</si>
  <si>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</si>
  <si>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</si>
  <si>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</si>
  <si>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</si>
  <si>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</si>
  <si>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</si>
  <si>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</si>
  <si>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</si>
  <si>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</si>
  <si>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</si>
  <si>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</si>
  <si>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</si>
  <si>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</si>
  <si>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</si>
  <si>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</si>
  <si>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</si>
  <si>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0.52</t>
  </si>
  <si>
    <t>0.61</t>
  </si>
  <si>
    <t>0.99</t>
  </si>
  <si>
    <t>0.41</t>
  </si>
  <si>
    <t>0.07</t>
  </si>
  <si>
    <t>-0.05</t>
  </si>
  <si>
    <t>Tangible Book Value</t>
  </si>
  <si>
    <t>Tangible Book Value Per Share</t>
  </si>
  <si>
    <t>0.18</t>
  </si>
  <si>
    <t>0.32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</si>
  <si>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</si>
  <si>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</si>
  <si>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</si>
  <si>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</si>
  <si>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</si>
  <si>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</si>
  <si>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Inventories - Finished Goods, Total</t>
  </si>
  <si>
    <t>Machinery, Total</t>
  </si>
  <si>
    <t>Full Time Employees</t>
  </si>
  <si>
    <t>9.3</t>
  </si>
  <si>
    <t>8.5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</si>
  <si>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</si>
  <si>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</si>
  <si>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</si>
  <si>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</si>
  <si>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</si>
  <si>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</si>
  <si>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</si>
  <si>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</si>
  <si>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</si>
  <si>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</si>
  <si>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</si>
  <si>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</si>
  <si>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</si>
  <si>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</si>
  <si>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</si>
  <si>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</si>
  <si>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</si>
  <si>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</si>
  <si>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</si>
  <si>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</si>
  <si>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</si>
  <si>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</si>
  <si>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</si>
  <si>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</si>
  <si>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</si>
  <si>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</si>
  <si>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</si>
  <si>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Minority Interest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</si>
  <si>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</si>
  <si>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</si>
  <si>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</si>
  <si>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</si>
  <si>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</si>
  <si>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-0.09</t>
  </si>
  <si>
    <t>-0.15</t>
  </si>
  <si>
    <t>-0.16</t>
  </si>
  <si>
    <t>-0.49</t>
  </si>
  <si>
    <t>-0.62</t>
  </si>
  <si>
    <t>-0.55</t>
  </si>
  <si>
    <t>-0.31</t>
  </si>
  <si>
    <t>Basic EPS - Continuing Operations</t>
  </si>
  <si>
    <t>Basic Weighted Average Shares Outstanding</t>
  </si>
  <si>
    <t>Net EPS - Diluted</t>
  </si>
  <si>
    <t>-0.67</t>
  </si>
  <si>
    <t>Diluted EPS - Continuing Operations</t>
  </si>
  <si>
    <t>Diluted Weighted Average Shares Outstanding</t>
  </si>
  <si>
    <t>Normalized Basic EPS</t>
  </si>
  <si>
    <t>-0.06</t>
  </si>
  <si>
    <t>-0.11</t>
  </si>
  <si>
    <t>-0.36</t>
  </si>
  <si>
    <t>-0.37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</si>
  <si>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</si>
  <si>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</si>
  <si>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</si>
  <si>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</si>
  <si>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</si>
  <si>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</si>
  <si>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</si>
  <si>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14.71</t>
  </si>
  <si>
    <t>12.82</t>
  </si>
  <si>
    <t>-0.01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</si>
  <si>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</si>
  <si>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</si>
  <si>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</si>
  <si>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</si>
  <si>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</si>
  <si>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</si>
  <si>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</si>
  <si>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</si>
  <si>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</si>
  <si>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</si>
  <si>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</si>
  <si>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</si>
  <si>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-28.17</t>
  </si>
  <si>
    <t>-19.72</t>
  </si>
  <si>
    <t>-41.33</t>
  </si>
  <si>
    <t>-51.79</t>
  </si>
  <si>
    <t>-65.43</t>
  </si>
  <si>
    <t>-93.54</t>
  </si>
  <si>
    <t>Return on Total Capital</t>
  </si>
  <si>
    <t>-28.92</t>
  </si>
  <si>
    <t>-21.39</t>
  </si>
  <si>
    <t>-46.91</t>
  </si>
  <si>
    <t>-58.23</t>
  </si>
  <si>
    <t>-85.11</t>
  </si>
  <si>
    <t>-182.66</t>
  </si>
  <si>
    <t>Return On Equity %</t>
  </si>
  <si>
    <t>-39.97</t>
  </si>
  <si>
    <t>-28.85</t>
  </si>
  <si>
    <t>-80.89</t>
  </si>
  <si>
    <t>-88.72</t>
  </si>
  <si>
    <t>-242.76</t>
  </si>
  <si>
    <t>Return on Common Equity</t>
  </si>
  <si>
    <t>-79.49</t>
  </si>
  <si>
    <t>Margin Analysis</t>
  </si>
  <si>
    <t>Gross Profit Margin %</t>
  </si>
  <si>
    <t>42.45</t>
  </si>
  <si>
    <t>29.43</t>
  </si>
  <si>
    <t>21.16</t>
  </si>
  <si>
    <t>6.82</t>
  </si>
  <si>
    <t>SG&amp;A Margin</t>
  </si>
  <si>
    <t>847.78</t>
  </si>
  <si>
    <t>869.64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</si>
  <si>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</si>
  <si>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</si>
  <si>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</si>
  <si>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</si>
  <si>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</si>
  <si>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</si>
  <si>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</si>
  <si>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-912.23</t>
  </si>
  <si>
    <t>-757.33</t>
  </si>
  <si>
    <t>-774.71</t>
  </si>
  <si>
    <t>Levered Free Cash Flow Margin</t>
  </si>
  <si>
    <t>-508.61</t>
  </si>
  <si>
    <t>-850.73</t>
  </si>
  <si>
    <t>Unlevered Free Cash Flow Margin</t>
  </si>
  <si>
    <t>Asset Turnover</t>
  </si>
  <si>
    <t>0.03</t>
  </si>
  <si>
    <t>0.05</t>
  </si>
  <si>
    <t>0.08</t>
  </si>
  <si>
    <t>0.12</t>
  </si>
  <si>
    <t>Fixed Assets Turnover</t>
  </si>
  <si>
    <t>0.72</t>
  </si>
  <si>
    <t>1.18</t>
  </si>
  <si>
    <t>2.66</t>
  </si>
  <si>
    <t>3.27</t>
  </si>
  <si>
    <t>Receivables Turnover (Average Receivables)</t>
  </si>
  <si>
    <t>3.97</t>
  </si>
  <si>
    <t>4.06</t>
  </si>
  <si>
    <t>3.06</t>
  </si>
  <si>
    <t>Short Term Liquidity</t>
  </si>
  <si>
    <t>Current Ratio</t>
  </si>
  <si>
    <t>0.86</t>
  </si>
  <si>
    <t>12.45</t>
  </si>
  <si>
    <t>5.59</t>
  </si>
  <si>
    <t>9.46</t>
  </si>
  <si>
    <t>3.8</t>
  </si>
  <si>
    <t>1.67</t>
  </si>
  <si>
    <t>0.53</t>
  </si>
  <si>
    <t>Quick Ratio</t>
  </si>
  <si>
    <t>12.3</t>
  </si>
  <si>
    <t>4.22</t>
  </si>
  <si>
    <t>9.31</t>
  </si>
  <si>
    <t>3.59</t>
  </si>
  <si>
    <t>1.58</t>
  </si>
  <si>
    <t>0.47</t>
  </si>
  <si>
    <t>Operating Cash Flow to Current Liabilities</t>
  </si>
  <si>
    <t>-4.28</t>
  </si>
  <si>
    <t>-5.29</t>
  </si>
  <si>
    <t>-2.97</t>
  </si>
  <si>
    <t>-4.02</t>
  </si>
  <si>
    <t>-3.9</t>
  </si>
  <si>
    <t>-2.11</t>
  </si>
  <si>
    <t>-2.62</t>
  </si>
  <si>
    <t>Days Sales Outstanding (Average Receivables)</t>
  </si>
  <si>
    <t>91.86</t>
  </si>
  <si>
    <t>89.94</t>
  </si>
  <si>
    <t>119.76</t>
  </si>
  <si>
    <t>Average Days Payable Outstanding</t>
  </si>
  <si>
    <t>846.99</t>
  </si>
  <si>
    <t>367.7</t>
  </si>
  <si>
    <t>366.97</t>
  </si>
  <si>
    <t>475.65</t>
  </si>
  <si>
    <t>Long Term Solvency</t>
  </si>
  <si>
    <t>Total Debt/Equity</t>
  </si>
  <si>
    <t>-703.11</t>
  </si>
  <si>
    <t>1.73</t>
  </si>
  <si>
    <t>40.32</t>
  </si>
  <si>
    <t>173.95</t>
  </si>
  <si>
    <t>-108.67</t>
  </si>
  <si>
    <t>Total Debt / Total Capital</t>
  </si>
  <si>
    <t>116.58</t>
  </si>
  <si>
    <t>1.7</t>
  </si>
  <si>
    <t>28.74</t>
  </si>
  <si>
    <t>63.5</t>
  </si>
  <si>
    <t>LT Debt/Equity</t>
  </si>
  <si>
    <t>1.14</t>
  </si>
  <si>
    <t>25.1</t>
  </si>
  <si>
    <t>108.02</t>
  </si>
  <si>
    <t>-55.14</t>
  </si>
  <si>
    <t>Long-Term Debt / Total Capital</t>
  </si>
  <si>
    <t>1.12</t>
  </si>
  <si>
    <t>17.89</t>
  </si>
  <si>
    <t>39.43</t>
  </si>
  <si>
    <t>635.98</t>
  </si>
  <si>
    <t>Total Liabilities / Total Assets</t>
  </si>
  <si>
    <t>2.61</t>
  </si>
  <si>
    <t>12.92</t>
  </si>
  <si>
    <t>9.05</t>
  </si>
  <si>
    <t>38.87</t>
  </si>
  <si>
    <t>77.25</t>
  </si>
  <si>
    <t>198.52</t>
  </si>
  <si>
    <t>EBIT / Interest Expense</t>
  </si>
  <si>
    <t>-326.85</t>
  </si>
  <si>
    <t>EBITDA / Interest Expense</t>
  </si>
  <si>
    <t>-270.55</t>
  </si>
  <si>
    <t>(EBITDA - Capex) / Interest Expense</t>
  </si>
  <si>
    <t>-285.95</t>
  </si>
  <si>
    <t>Total Debt / EBITDA</t>
  </si>
  <si>
    <t>-0.23</t>
  </si>
  <si>
    <t>-0.29</t>
  </si>
  <si>
    <t>-0.3</t>
  </si>
  <si>
    <t>Net Debt / EBITDA</t>
  </si>
  <si>
    <t>1.72</t>
  </si>
  <si>
    <t>1.39</t>
  </si>
  <si>
    <t>1.99</t>
  </si>
  <si>
    <t>0.55</t>
  </si>
  <si>
    <t>0.3</t>
  </si>
  <si>
    <t>-0.14</t>
  </si>
  <si>
    <t>Total Debt / (EBITDA - Capex)</t>
  </si>
  <si>
    <t>Net Debt / (EBITDA - Capex)</t>
  </si>
  <si>
    <t>1.62</t>
  </si>
  <si>
    <t>1.34</t>
  </si>
  <si>
    <t>1.95</t>
  </si>
  <si>
    <t>0.54</t>
  </si>
  <si>
    <t>Growth Over Prior Year</t>
  </si>
  <si>
    <t>Total Revenues, 1 Yr. Growth %</t>
  </si>
  <si>
    <t>99.2</t>
  </si>
  <si>
    <t>14.58</t>
  </si>
  <si>
    <t>-32.74</t>
  </si>
  <si>
    <t>Gross Profit, 1 Yr. Growth %</t>
  </si>
  <si>
    <t>38.07</t>
  </si>
  <si>
    <t>-17.62</t>
  </si>
  <si>
    <t>-78.33</t>
  </si>
  <si>
    <t>EBITDA, 1 Yr. Growth %</t>
  </si>
  <si>
    <t>105.12</t>
  </si>
  <si>
    <t>219.07</t>
  </si>
  <si>
    <t>62.16</t>
  </si>
  <si>
    <t>-20.9</t>
  </si>
  <si>
    <t>-31.74</t>
  </si>
  <si>
    <t>EBITA, 1 Yr. Growth %</t>
  </si>
  <si>
    <t>333.97</t>
  </si>
  <si>
    <t>105.75</t>
  </si>
  <si>
    <t>218.82</t>
  </si>
  <si>
    <t>62.07</t>
  </si>
  <si>
    <t>-20.75</t>
  </si>
  <si>
    <t>-31.62</t>
  </si>
  <si>
    <t>EBIT, 1 Yr. Growth %</t>
  </si>
  <si>
    <t>421.29</t>
  </si>
  <si>
    <t>95.48</t>
  </si>
  <si>
    <t>Earnings From Cont. Operations, 1 Yr. Growth %</t>
  </si>
  <si>
    <t>343.3</t>
  </si>
  <si>
    <t>87.49</t>
  </si>
  <si>
    <t>258.96</t>
  </si>
  <si>
    <t>28.13</t>
  </si>
  <si>
    <t>0.73</t>
  </si>
  <si>
    <t>-26.64</t>
  </si>
  <si>
    <t>Net Income, 1 Yr. Growth %</t>
  </si>
  <si>
    <t>252.75</t>
  </si>
  <si>
    <t>30.38</t>
  </si>
  <si>
    <t>Normalized Net Income, 1 Yr. Growth %</t>
  </si>
  <si>
    <t>419.78</t>
  </si>
  <si>
    <t>87.7</t>
  </si>
  <si>
    <t>313.74</t>
  </si>
  <si>
    <t>5.25</t>
  </si>
  <si>
    <t>-5.13</t>
  </si>
  <si>
    <t>-31.52</t>
  </si>
  <si>
    <t>Diluted EPS Before Extra, 1 Yr. Growth %</t>
  </si>
  <si>
    <t>18.48</t>
  </si>
  <si>
    <t>191.54</t>
  </si>
  <si>
    <t>35.92</t>
  </si>
  <si>
    <t>-16.7</t>
  </si>
  <si>
    <t>-44.12</t>
  </si>
  <si>
    <t>Accounts Receivable, 1 Yr. Growth %</t>
  </si>
  <si>
    <t>51.68</t>
  </si>
  <si>
    <t>-13.87</t>
  </si>
  <si>
    <t>-6.96</t>
  </si>
  <si>
    <t>Net Property, Plant and Equip., 1 Yr. Growth %</t>
  </si>
  <si>
    <t>239.93</t>
  </si>
  <si>
    <t>50.45</t>
  </si>
  <si>
    <t>2.73</t>
  </si>
  <si>
    <t>-13.37</t>
  </si>
  <si>
    <t>-81.79</t>
  </si>
  <si>
    <t>Total Assets, 1 Yr. Growth %</t>
  </si>
  <si>
    <t>42.79</t>
  </si>
  <si>
    <t>276.27</t>
  </si>
  <si>
    <t>-36.28</t>
  </si>
  <si>
    <t>-38.82</t>
  </si>
  <si>
    <t>-73.97</t>
  </si>
  <si>
    <t>Tangible Book Value, 1 Yr. Growth %</t>
  </si>
  <si>
    <t>90.73</t>
  </si>
  <si>
    <t>349.1</t>
  </si>
  <si>
    <t>-57.17</t>
  </si>
  <si>
    <t>-77.24</t>
  </si>
  <si>
    <t>-212.73</t>
  </si>
  <si>
    <t>Common Equity, 1 Yr. Growth %</t>
  </si>
  <si>
    <t>27.67</t>
  </si>
  <si>
    <t>Cash From Operations, 1 Yr. Growth %</t>
  </si>
  <si>
    <t>215.48</t>
  </si>
  <si>
    <t>203.71</t>
  </si>
  <si>
    <t>198.25</t>
  </si>
  <si>
    <t>61.71</t>
  </si>
  <si>
    <t>-25.78</t>
  </si>
  <si>
    <t>-11.66</t>
  </si>
  <si>
    <t>Capital Expenditures, 1 Yr. Growth %</t>
  </si>
  <si>
    <t>55.41</t>
  </si>
  <si>
    <t>-3.86</t>
  </si>
  <si>
    <t>-27.94</t>
  </si>
  <si>
    <t>Levered Free Cash Flow, 1 Yr. Growth %</t>
  </si>
  <si>
    <t>-28.59</t>
  </si>
  <si>
    <t>242.6</t>
  </si>
  <si>
    <t>86.25</t>
  </si>
  <si>
    <t>-43.38</t>
  </si>
  <si>
    <t>12.51</t>
  </si>
  <si>
    <t>Unlevered Free Cash Flow, 1 Yr. Growth %</t>
  </si>
  <si>
    <t>-28.54</t>
  </si>
  <si>
    <t>Compound Annual Growth Rate Over Two Years</t>
  </si>
  <si>
    <t>Total Revenues, 2 Yr. CAGR %</t>
  </si>
  <si>
    <t>51.07</t>
  </si>
  <si>
    <t>-12.21</t>
  </si>
  <si>
    <t>Gross Profit, 2 Yr. CAGR %</t>
  </si>
  <si>
    <t>6.65</t>
  </si>
  <si>
    <t>-57.75</t>
  </si>
  <si>
    <t>EBITDA, 2 Yr. CAGR %</t>
  </si>
  <si>
    <t>115.76</t>
  </si>
  <si>
    <t>127.47</t>
  </si>
  <si>
    <t>13.26</t>
  </si>
  <si>
    <t>-26.52</t>
  </si>
  <si>
    <t>EBITA, 2 Yr. CAGR %</t>
  </si>
  <si>
    <t>181.97</t>
  </si>
  <si>
    <t>115.93</t>
  </si>
  <si>
    <t>127.31</t>
  </si>
  <si>
    <t>13.33</t>
  </si>
  <si>
    <t>-26.38</t>
  </si>
  <si>
    <t>EBIT, 2 Yr. CAGR %</t>
  </si>
  <si>
    <t>197.22</t>
  </si>
  <si>
    <t>Earnings From Cont. Operations, 2 Yr. CAGR %</t>
  </si>
  <si>
    <t>171.6</t>
  </si>
  <si>
    <t>-8.6</t>
  </si>
  <si>
    <t>114.46</t>
  </si>
  <si>
    <t>13.61</t>
  </si>
  <si>
    <t>-14.04</t>
  </si>
  <si>
    <t>Net Income, 2 Yr. CAGR %</t>
  </si>
  <si>
    <t>-9.4</t>
  </si>
  <si>
    <t>14.6</t>
  </si>
  <si>
    <t>Normalized Net Income, 2 Yr. CAGR %</t>
  </si>
  <si>
    <t>190.88</t>
  </si>
  <si>
    <t>142.18</t>
  </si>
  <si>
    <t>108.79</t>
  </si>
  <si>
    <t>0.06</t>
  </si>
  <si>
    <t>-19.2</t>
  </si>
  <si>
    <t>Diluted EPS Before Extra, 2 Yr. CAGR %</t>
  </si>
  <si>
    <t>128.45</t>
  </si>
  <si>
    <t>-30.09</t>
  </si>
  <si>
    <t>97.93</t>
  </si>
  <si>
    <t>6.4</t>
  </si>
  <si>
    <t>-31.78</t>
  </si>
  <si>
    <t>Accounts Receivable, 2 Yr. CAGR %</t>
  </si>
  <si>
    <t>14.3</t>
  </si>
  <si>
    <t>-10.48</t>
  </si>
  <si>
    <t>Net Property, Plant and Equip., 2 Yr. CAGR %</t>
  </si>
  <si>
    <t>199.28</t>
  </si>
  <si>
    <t>24.32</t>
  </si>
  <si>
    <t>-30.99</t>
  </si>
  <si>
    <t>-60.28</t>
  </si>
  <si>
    <t>Total Assets, 2 Yr. CAGR %</t>
  </si>
  <si>
    <t>184.62</t>
  </si>
  <si>
    <t>54.84</t>
  </si>
  <si>
    <t>-37.57</t>
  </si>
  <si>
    <t>-60.1</t>
  </si>
  <si>
    <t>Tangible Book Value, 2 Yr. CAGR %</t>
  </si>
  <si>
    <t>634.81</t>
  </si>
  <si>
    <t>189.09</t>
  </si>
  <si>
    <t>38.69</t>
  </si>
  <si>
    <t>-68.78</t>
  </si>
  <si>
    <t>-49.34</t>
  </si>
  <si>
    <t>Common Equity, 2 Yr. CAGR %</t>
  </si>
  <si>
    <t>915.1</t>
  </si>
  <si>
    <t>Cash From Operations, 2 Yr. CAGR %</t>
  </si>
  <si>
    <t>181.88</t>
  </si>
  <si>
    <t>114.78</t>
  </si>
  <si>
    <t>119.61</t>
  </si>
  <si>
    <t>9.55</t>
  </si>
  <si>
    <t>-19.03</t>
  </si>
  <si>
    <t>Capital Expenditures, 2 Yr. CAGR %</t>
  </si>
  <si>
    <t>58.16</t>
  </si>
  <si>
    <t>-16.77</t>
  </si>
  <si>
    <t>-91.53</t>
  </si>
  <si>
    <t>Levered Free Cash Flow, 2 Yr. CAGR %</t>
  </si>
  <si>
    <t>7.02</t>
  </si>
  <si>
    <t>153.2</t>
  </si>
  <si>
    <t>2.69</t>
  </si>
  <si>
    <t>-20.18</t>
  </si>
  <si>
    <t>Unlevered Free Cash Flow, 2 Yr. CAGR %</t>
  </si>
  <si>
    <t>7.05</t>
  </si>
  <si>
    <t>Compound Annual Growth Rate Over Three Years</t>
  </si>
  <si>
    <t>Total Revenues, 3 Yr. CAGR %</t>
  </si>
  <si>
    <t>15.36</t>
  </si>
  <si>
    <t>Gross Profit, 3 Yr. CAGR %</t>
  </si>
  <si>
    <t>-37.3</t>
  </si>
  <si>
    <t>EBITDA, 3 Yr. CAGR %</t>
  </si>
  <si>
    <t>96.17</t>
  </si>
  <si>
    <t>59.96</t>
  </si>
  <si>
    <t>-4.33</t>
  </si>
  <si>
    <t>EBITA, 3 Yr. CAGR %</t>
  </si>
  <si>
    <t>197.1</t>
  </si>
  <si>
    <t>96.24</t>
  </si>
  <si>
    <t>59.99</t>
  </si>
  <si>
    <t>-4.23</t>
  </si>
  <si>
    <t>EBIT, 3 Yr. CAGR %</t>
  </si>
  <si>
    <t>Earnings From Cont. Operations, 3 Yr. CAGR %</t>
  </si>
  <si>
    <t>204.3</t>
  </si>
  <si>
    <t>2.29</t>
  </si>
  <si>
    <t>66.71</t>
  </si>
  <si>
    <t>-1.81</t>
  </si>
  <si>
    <t>Net Income, 3 Yr. CAGR %</t>
  </si>
  <si>
    <t>202.54</t>
  </si>
  <si>
    <t>-1.23</t>
  </si>
  <si>
    <t>Normalized Net Income, 3 Yr. CAGR %</t>
  </si>
  <si>
    <t>220.13</t>
  </si>
  <si>
    <t>83.51</t>
  </si>
  <si>
    <t>60.66</t>
  </si>
  <si>
    <t>-11.68</t>
  </si>
  <si>
    <t>Diluted EPS Before Extra, 3 Yr. CAGR %</t>
  </si>
  <si>
    <t>152.99</t>
  </si>
  <si>
    <t>-12.49</t>
  </si>
  <si>
    <t>48.33</t>
  </si>
  <si>
    <t>-14.15</t>
  </si>
  <si>
    <t>Accounts Receivable, 3 Yr. CAGR %</t>
  </si>
  <si>
    <t>6.72</t>
  </si>
  <si>
    <t>Net Property, Plant and Equip., 3 Yr. CAGR %</t>
  </si>
  <si>
    <t>109.55</t>
  </si>
  <si>
    <t>-10.51</t>
  </si>
  <si>
    <t>-55.73</t>
  </si>
  <si>
    <t>Total Assets, 3 Yr. CAGR %</t>
  </si>
  <si>
    <t>859.33</t>
  </si>
  <si>
    <t>72.82</t>
  </si>
  <si>
    <t>13.62</t>
  </si>
  <si>
    <t>-53.36</t>
  </si>
  <si>
    <t>Tangible Book Value, 3 Yr. CAGR %</t>
  </si>
  <si>
    <t>489.41</t>
  </si>
  <si>
    <t>52.97</t>
  </si>
  <si>
    <t>-24.07</t>
  </si>
  <si>
    <t>-52.1</t>
  </si>
  <si>
    <t>Common Equity, 3 Yr. CAGR %</t>
  </si>
  <si>
    <t>Cash From Operations, 3 Yr. CAGR %</t>
  </si>
  <si>
    <t>182.03</t>
  </si>
  <si>
    <t>95.4</t>
  </si>
  <si>
    <t>1.97</t>
  </si>
  <si>
    <t>Capital Expenditures, 3 Yr. CAGR %</t>
  </si>
  <si>
    <t>21.7</t>
  </si>
  <si>
    <t>-82.7</t>
  </si>
  <si>
    <t>Levered Free Cash Flow, 3 Yr. CAGR %</t>
  </si>
  <si>
    <t>28.93</t>
  </si>
  <si>
    <t>53.69</t>
  </si>
  <si>
    <t>5.87</t>
  </si>
  <si>
    <t>Unlevered Free Cash Flow, 3 Yr. CAGR %</t>
  </si>
  <si>
    <t>28.96</t>
  </si>
  <si>
    <t>Compound Annual Growth Rate Over Five Years</t>
  </si>
  <si>
    <t>EBITDA, 5 Yr. CAGR %</t>
  </si>
  <si>
    <t>32.45</t>
  </si>
  <si>
    <t>EBITA, 5 Yr. CAGR %</t>
  </si>
  <si>
    <t>102.06</t>
  </si>
  <si>
    <t>32.57</t>
  </si>
  <si>
    <t>EBIT, 5 Yr. CAGR %</t>
  </si>
  <si>
    <t>Earnings From Cont. Operations, 5 Yr. CAGR %</t>
  </si>
  <si>
    <t>105.19</t>
  </si>
  <si>
    <t>-4.58</t>
  </si>
  <si>
    <t>Net Income, 5 Yr. CAGR %</t>
  </si>
  <si>
    <t>Normalized Net Income, 5 Yr. CAGR %</t>
  </si>
  <si>
    <t>101.09</t>
  </si>
  <si>
    <t>32.24</t>
  </si>
  <si>
    <t>Diluted EPS Before Extra, 5 Yr. CAGR %</t>
  </si>
  <si>
    <t>79.22</t>
  </si>
  <si>
    <t>-20.79</t>
  </si>
  <si>
    <t>Net Property, Plant and Equip., 5 Yr. CAGR %</t>
  </si>
  <si>
    <t>-4.92</t>
  </si>
  <si>
    <t>Total Assets, 5 Yr. CAGR %</t>
  </si>
  <si>
    <t>221.62</t>
  </si>
  <si>
    <t>-3.85</t>
  </si>
  <si>
    <t>Tangible Book Value, 5 Yr. CAGR %</t>
  </si>
  <si>
    <t>81.99</t>
  </si>
  <si>
    <t>-1.69</t>
  </si>
  <si>
    <t>Common Equity, 5 Yr. CAGR %</t>
  </si>
  <si>
    <t>Cash From Operations, 5 Yr. CAGR %</t>
  </si>
  <si>
    <t>93.21</t>
  </si>
  <si>
    <t>37.37</t>
  </si>
  <si>
    <t>Capital Expenditures, 5 Yr. CAGR %</t>
  </si>
  <si>
    <t>-58.08</t>
  </si>
  <si>
    <t>Levered Free Cash Flow, 5 Yr. CAGR %</t>
  </si>
  <si>
    <t>6.43</t>
  </si>
  <si>
    <t>Unlevered Free Cash Flow, 5 Yr. CAGR %</t>
  </si>
  <si>
    <t>6.44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</si>
  <si>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</si>
  <si>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</si>
  <si>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</si>
  <si>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</si>
  <si>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</si>
  <si>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</si>
  <si>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</si>
  <si>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205.2</t>
  </si>
  <si>
    <t>389.9</t>
  </si>
  <si>
    <t>1,077</t>
  </si>
  <si>
    <t>95.39</t>
  </si>
  <si>
    <t>134.1</t>
  </si>
  <si>
    <t>21.46</t>
  </si>
  <si>
    <t>Change</t>
  </si>
  <si>
    <t>-</t>
  </si>
  <si>
    <t>90.05%</t>
  </si>
  <si>
    <t>176.19%</t>
  </si>
  <si>
    <t>-91.14%</t>
  </si>
  <si>
    <t>40.56%</t>
  </si>
  <si>
    <t>-83.99%</t>
  </si>
  <si>
    <t>Enterprise Value (EV)
                                    1</t>
  </si>
  <si>
    <t>195.9</t>
  </si>
  <si>
    <t>376.3</t>
  </si>
  <si>
    <t>1,012</t>
  </si>
  <si>
    <t>66.4</t>
  </si>
  <si>
    <t>121.5</t>
  </si>
  <si>
    <t>25.31</t>
  </si>
  <si>
    <t>92.09%</t>
  </si>
  <si>
    <t>168.91%</t>
  </si>
  <si>
    <t>-93.44%</t>
  </si>
  <si>
    <t>83.01%</t>
  </si>
  <si>
    <t>-79.17%</t>
  </si>
  <si>
    <t>P/E ratio</t>
  </si>
  <si>
    <t>-25.4x</t>
  </si>
  <si>
    <t>-41.9x</t>
  </si>
  <si>
    <t>-30.7x</t>
  </si>
  <si>
    <t>-1.92x</t>
  </si>
  <si>
    <t>-2.58x</t>
  </si>
  <si>
    <t>-0.45x</t>
  </si>
  <si>
    <t>PBR</t>
  </si>
  <si>
    <t>7.28x</t>
  </si>
  <si>
    <t>10.8x</t>
  </si>
  <si>
    <t>15.1x</t>
  </si>
  <si>
    <t>3.12x</t>
  </si>
  <si>
    <t>19.2x</t>
  </si>
  <si>
    <t>-2.73x</t>
  </si>
  <si>
    <t>PEG</t>
  </si>
  <si>
    <t>-9.57x</t>
  </si>
  <si>
    <t>-0x</t>
  </si>
  <si>
    <t>-0.1x</t>
  </si>
  <si>
    <t>0.2x</t>
  </si>
  <si>
    <t>0x</t>
  </si>
  <si>
    <t>Capitalization / Revenue</t>
  </si>
  <si>
    <t>722,268,086x</t>
  </si>
  <si>
    <t>32,116,721x</t>
  </si>
  <si>
    <t>39,398,762x</t>
  </si>
  <si>
    <t>9,375,188x</t>
  </si>
  <si>
    <t>EV / Revenue</t>
  </si>
  <si>
    <t>678,587,335x</t>
  </si>
  <si>
    <t>22,355,442x</t>
  </si>
  <si>
    <t>35,707,020x</t>
  </si>
  <si>
    <t>11,059,330x</t>
  </si>
  <si>
    <t>EV / EBITDA</t>
  </si>
  <si>
    <t>-36.2x</t>
  </si>
  <si>
    <t>-38x</t>
  </si>
  <si>
    <t>-31x</t>
  </si>
  <si>
    <t>-1.25x</t>
  </si>
  <si>
    <t>-2.9x</t>
  </si>
  <si>
    <t>-0.88x</t>
  </si>
  <si>
    <t>EV / EBIT</t>
  </si>
  <si>
    <t>-30x</t>
  </si>
  <si>
    <t>-34x</t>
  </si>
  <si>
    <t>-30.8x</t>
  </si>
  <si>
    <t>-2.88x</t>
  </si>
  <si>
    <t>EV / FCF</t>
  </si>
  <si>
    <t>-13.2x</t>
  </si>
  <si>
    <t>-48x</t>
  </si>
  <si>
    <t>-61.9x</t>
  </si>
  <si>
    <t>-2.17x</t>
  </si>
  <si>
    <t>-7.02x</t>
  </si>
  <si>
    <t>-1.3x</t>
  </si>
  <si>
    <t>FCF Yield</t>
  </si>
  <si>
    <t>-7.57%</t>
  </si>
  <si>
    <t>-2.09%</t>
  </si>
  <si>
    <t>-1.61%</t>
  </si>
  <si>
    <t>-46%</t>
  </si>
  <si>
    <t>-14.2%</t>
  </si>
  <si>
    <t>-76.9%</t>
  </si>
  <si>
    <t>Dividend per Share
                                    2</t>
  </si>
  <si>
    <t>Rate of return</t>
  </si>
  <si>
    <t>EPS
                                    2</t>
  </si>
  <si>
    <t>-0.1566</t>
  </si>
  <si>
    <t>-0.4858</t>
  </si>
  <si>
    <t>-0.666</t>
  </si>
  <si>
    <t>-0.5548</t>
  </si>
  <si>
    <t>Distribution rate</t>
  </si>
  <si>
    <t>Net sales</t>
  </si>
  <si>
    <t>1.491</t>
  </si>
  <si>
    <t>2.97</t>
  </si>
  <si>
    <t>3.403</t>
  </si>
  <si>
    <t>2.289</t>
  </si>
  <si>
    <t>EBITDA
                                    1</t>
  </si>
  <si>
    <t>-5.411</t>
  </si>
  <si>
    <t>-9.892</t>
  </si>
  <si>
    <t>-32.69</t>
  </si>
  <si>
    <t>-53.01</t>
  </si>
  <si>
    <t>-41.93</t>
  </si>
  <si>
    <t>-28.62</t>
  </si>
  <si>
    <t>EBIT
                                    1</t>
  </si>
  <si>
    <t>-6.537</t>
  </si>
  <si>
    <t>-11.08</t>
  </si>
  <si>
    <t>-32.89</t>
  </si>
  <si>
    <t>-53.3</t>
  </si>
  <si>
    <t>-42.24</t>
  </si>
  <si>
    <t>-28.88</t>
  </si>
  <si>
    <t>Net income
                                    1</t>
  </si>
  <si>
    <t>-5.559</t>
  </si>
  <si>
    <t>-9.25</t>
  </si>
  <si>
    <t>-34.72</t>
  </si>
  <si>
    <t>-45.28</t>
  </si>
  <si>
    <t>-45.61</t>
  </si>
  <si>
    <t>-33.46</t>
  </si>
  <si>
    <t>Net Debt
                                    1</t>
  </si>
  <si>
    <t>-9.288</t>
  </si>
  <si>
    <t>-13.65</t>
  </si>
  <si>
    <t>-65.13</t>
  </si>
  <si>
    <t>-28.99</t>
  </si>
  <si>
    <t>-12.56</t>
  </si>
  <si>
    <t>3.855</t>
  </si>
  <si>
    <t>Reference price
                                    2</t>
  </si>
  <si>
    <t>3.8123</t>
  </si>
  <si>
    <t>6.5623</t>
  </si>
  <si>
    <t>14.9161</t>
  </si>
  <si>
    <t>1.2759</t>
  </si>
  <si>
    <t>1.4296</t>
  </si>
  <si>
    <t>0.1390</t>
  </si>
  <si>
    <t>Nbr of stocks (in thousands)</t>
  </si>
  <si>
    <t>53,816</t>
  </si>
  <si>
    <t>59,416</t>
  </si>
  <si>
    <t>72,197</t>
  </si>
  <si>
    <t>74,760</t>
  </si>
  <si>
    <t>93,781</t>
  </si>
  <si>
    <t>154,368</t>
  </si>
  <si>
    <t>Announcement Date</t>
  </si>
  <si>
    <t>9/6/19</t>
  </si>
  <si>
    <t>10/20/20</t>
  </si>
  <si>
    <t>10/21/21</t>
  </si>
  <si>
    <t>10/31/22</t>
  </si>
  <si>
    <t>9/28/23</t>
  </si>
  <si>
    <t>9/30/24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</si>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</sst>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-8.996278636221904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-23.0</v>
      </c>
      <c r="C2" s="1">
        <v>-5.0</v>
      </c>
      <c r="D2" s="1">
        <v>-9.0</v>
      </c>
      <c r="E2" s="1">
        <v>-34.0</v>
      </c>
      <c r="F2" s="1">
        <v>-45.0</v>
      </c>
      <c r="G2" s="1">
        <v>-45.0</v>
      </c>
      <c r="H2" s="1">
        <v>-33.0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0.0</v>
      </c>
      <c r="C3" s="1">
        <v>3.0</v>
      </c>
      <c r="D3" s="1">
        <v>14.0</v>
      </c>
      <c r="E3" s="1">
        <v>19.0</v>
      </c>
      <c r="F3" s="1">
        <v>28.0</v>
      </c>
      <c r="G3" s="1">
        <v>30.0</v>
      </c>
      <c r="H3" s="1">
        <v>26.0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1.0</v>
      </c>
      <c r="D4" s="1">
        <v>1.0</v>
      </c>
      <c r="E4" s="1">
        <v>0.0</v>
      </c>
      <c r="F4" s="1">
        <v>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1.0</v>
      </c>
      <c r="D5" s="1">
        <v>1.0</v>
      </c>
      <c r="E5" s="1">
        <v>19.0</v>
      </c>
      <c r="F5" s="1">
        <v>28.0</v>
      </c>
      <c r="G5" s="1">
        <v>30.0</v>
      </c>
      <c r="H5" s="1">
        <v>26.0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8.0</v>
      </c>
      <c r="F6" s="1">
        <v>20.0</v>
      </c>
      <c r="G6" s="1">
        <v>20.0</v>
      </c>
      <c r="H6" s="1">
        <v>10.0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-4.0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-6.0</v>
      </c>
      <c r="F8" s="1">
        <v>5.0</v>
      </c>
      <c r="G8" s="1">
        <v>1.0</v>
      </c>
      <c r="H8" s="1">
        <v>64.0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72.0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6.0</v>
      </c>
      <c r="E10" s="1">
        <v>2.0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53.0</v>
      </c>
      <c r="D11" s="1">
        <v>1.0</v>
      </c>
      <c r="E11" s="1">
        <v>2.0</v>
      </c>
      <c r="F11" s="1">
        <v>4.0</v>
      </c>
      <c r="G11" s="1">
        <v>2.0</v>
      </c>
      <c r="H11" s="1">
        <v>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-95.0</v>
      </c>
      <c r="D12" s="1">
        <v>-1.0</v>
      </c>
      <c r="E12" s="1">
        <v>4.0</v>
      </c>
      <c r="F12" s="1">
        <v>-11.0</v>
      </c>
      <c r="G12" s="1">
        <v>1.0</v>
      </c>
      <c r="H12" s="1">
        <v>3.0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-4.0</v>
      </c>
      <c r="C13" s="1">
        <v>21.0</v>
      </c>
      <c r="D13" s="1">
        <v>-1.0</v>
      </c>
      <c r="E13" s="1">
        <v>-59.0</v>
      </c>
      <c r="F13" s="1">
        <v>-30.0</v>
      </c>
      <c r="G13" s="1">
        <v>12.0</v>
      </c>
      <c r="H13" s="1">
        <v>5.0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0.0</v>
      </c>
      <c r="D14" s="1">
        <v>-32.0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75.0</v>
      </c>
      <c r="D15" s="1">
        <v>2.0</v>
      </c>
      <c r="E15" s="1">
        <v>78.0</v>
      </c>
      <c r="F15" s="1">
        <v>2.0</v>
      </c>
      <c r="G15" s="1">
        <v>44.0</v>
      </c>
      <c r="H15" s="1">
        <v>-32.0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12.0</v>
      </c>
      <c r="F16" s="1">
        <v>-7.0</v>
      </c>
      <c r="G16" s="1">
        <v>-4.0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-10.0</v>
      </c>
      <c r="D17" s="1">
        <v>-4.0</v>
      </c>
      <c r="E17" s="1">
        <v>3.0</v>
      </c>
      <c r="F17" s="1">
        <v>-1.0</v>
      </c>
      <c r="G17" s="1">
        <v>5.0</v>
      </c>
      <c r="H17" s="1">
        <v>-3.0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-28.0</v>
      </c>
      <c r="C18" s="1">
        <v>-3.0</v>
      </c>
      <c r="D18" s="1">
        <v>-10.0</v>
      </c>
      <c r="E18" s="1">
        <v>-28.0</v>
      </c>
      <c r="F18" s="1">
        <v>-45.0</v>
      </c>
      <c r="G18" s="1">
        <v>-34.0</v>
      </c>
      <c r="H18" s="1">
        <v>-30.0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-30.0</v>
      </c>
      <c r="D19" s="1">
        <v>-35.0</v>
      </c>
      <c r="E19" s="1">
        <v>-77.0</v>
      </c>
      <c r="F19" s="1">
        <v>-55.0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-12.0</v>
      </c>
      <c r="D20" s="1">
        <v>-1.0</v>
      </c>
      <c r="E20" s="1">
        <v>-74.0</v>
      </c>
      <c r="F20" s="1">
        <v>-10.0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98.0</v>
      </c>
      <c r="E21" s="1">
        <v>1.0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-6.0</v>
      </c>
      <c r="E22" s="1">
        <v>-22.0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-13.0</v>
      </c>
      <c r="D23" s="1">
        <v>-84.0</v>
      </c>
      <c r="E23" s="1">
        <v>-75.0</v>
      </c>
      <c r="F23" s="1">
        <v>-66.0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6.0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25.0</v>
      </c>
      <c r="E25" s="1">
        <v>0.0</v>
      </c>
      <c r="F25" s="1">
        <v>18.0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19.0</v>
      </c>
      <c r="C26" s="1">
        <v>0.0</v>
      </c>
      <c r="D26" s="1">
        <v>25.0</v>
      </c>
      <c r="E26" s="1">
        <v>0.0</v>
      </c>
      <c r="F26" s="1">
        <v>18.0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-43.0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-3.0</v>
      </c>
      <c r="H28" s="1">
        <v>-1.0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-43.0</v>
      </c>
      <c r="D29" s="1">
        <v>0.0</v>
      </c>
      <c r="E29" s="1">
        <v>0.0</v>
      </c>
      <c r="F29" s="1">
        <v>0.0</v>
      </c>
      <c r="G29" s="1">
        <v>-3.0</v>
      </c>
      <c r="H29" s="1">
        <v>-1.0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20.0</v>
      </c>
      <c r="C30" s="1">
        <v>26.0</v>
      </c>
      <c r="D30" s="1">
        <v>16.0</v>
      </c>
      <c r="E30" s="1">
        <v>79.0</v>
      </c>
      <c r="F30" s="1">
        <v>9.0</v>
      </c>
      <c r="G30" s="1">
        <v>20.0</v>
      </c>
      <c r="H30" s="1">
        <v>13.0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-8.0</v>
      </c>
      <c r="E31" s="1">
        <v>-2.0</v>
      </c>
      <c r="F31" s="1">
        <v>-1.0</v>
      </c>
      <c r="G31" s="1">
        <v>-99.0</v>
      </c>
      <c r="H31" s="1">
        <v>-1.0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40.0</v>
      </c>
      <c r="C32" s="1">
        <v>26.0</v>
      </c>
      <c r="D32" s="1">
        <v>16.0</v>
      </c>
      <c r="E32" s="1">
        <v>77.0</v>
      </c>
      <c r="F32" s="1">
        <v>25.0</v>
      </c>
      <c r="G32" s="1">
        <v>16.0</v>
      </c>
      <c r="H32" s="1">
        <v>10.0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3.0</v>
      </c>
      <c r="F33" s="1">
        <v>-2.0</v>
      </c>
      <c r="G33" s="1">
        <v>1.0</v>
      </c>
      <c r="H33" s="1">
        <v>-13.0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12.0</v>
      </c>
      <c r="C34" s="1">
        <v>9.0</v>
      </c>
      <c r="D34" s="1">
        <v>5.0</v>
      </c>
      <c r="E34" s="1">
        <v>51.0</v>
      </c>
      <c r="F34" s="1">
        <v>-23.0</v>
      </c>
      <c r="G34" s="1">
        <v>-16.0</v>
      </c>
      <c r="H34" s="1">
        <v>-20.0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24.0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-14.0</v>
      </c>
      <c r="D37" s="1">
        <v>-7.0</v>
      </c>
      <c r="E37" s="1">
        <v>-16.0</v>
      </c>
      <c r="F37" s="1">
        <v>-30.0</v>
      </c>
      <c r="G37" s="1">
        <v>-17.0</v>
      </c>
      <c r="H37" s="1">
        <v>-19.0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-14.0</v>
      </c>
      <c r="D38" s="1">
        <v>-7.0</v>
      </c>
      <c r="E38" s="1">
        <v>-16.0</v>
      </c>
      <c r="F38" s="1">
        <v>-30.0</v>
      </c>
      <c r="G38" s="1">
        <v>-17.0</v>
      </c>
      <c r="H38" s="1">
        <v>-19.0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-65.0</v>
      </c>
      <c r="D39" s="1">
        <v>2.0</v>
      </c>
      <c r="E39" s="1">
        <v>-2.0</v>
      </c>
      <c r="F39" s="1">
        <v>1.0</v>
      </c>
      <c r="G39" s="1">
        <v>-5.0</v>
      </c>
      <c r="H39" s="1">
        <v>3.0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19.0</v>
      </c>
      <c r="C40" s="1">
        <v>-43.0</v>
      </c>
      <c r="D40" s="1">
        <v>25.0</v>
      </c>
      <c r="E40" s="1">
        <v>0.0</v>
      </c>
      <c r="F40" s="1">
        <v>18.0</v>
      </c>
      <c r="G40" s="1">
        <v>-3.0</v>
      </c>
      <c r="H40" s="1">
        <v>-1.0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4.0</v>
      </c>
      <c r="C3" s="1">
        <v>9.0</v>
      </c>
      <c r="D3" s="1">
        <v>13.0</v>
      </c>
      <c r="E3" s="1">
        <v>65.0</v>
      </c>
      <c r="F3" s="1">
        <v>41.0</v>
      </c>
      <c r="G3" s="1">
        <v>24.0</v>
      </c>
      <c r="H3" s="1">
        <v>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98.0</v>
      </c>
      <c r="E4" s="1">
        <v>0.0</v>
      </c>
      <c r="F4" s="1">
        <v>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4.0</v>
      </c>
      <c r="C5" s="1">
        <v>9.0</v>
      </c>
      <c r="D5" s="1">
        <v>14.0</v>
      </c>
      <c r="E5" s="1">
        <v>65.0</v>
      </c>
      <c r="F5" s="1">
        <v>41.0</v>
      </c>
      <c r="G5" s="1">
        <v>24.0</v>
      </c>
      <c r="H5" s="1">
        <v>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0.0</v>
      </c>
      <c r="C6" s="1">
        <v>0.0</v>
      </c>
      <c r="D6" s="1">
        <v>0.0</v>
      </c>
      <c r="E6" s="1">
        <v>59.0</v>
      </c>
      <c r="F6" s="1">
        <v>90.0</v>
      </c>
      <c r="G6" s="1">
        <v>77.0</v>
      </c>
      <c r="H6" s="1">
        <v>72.0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1.0</v>
      </c>
      <c r="C7" s="1">
        <v>0.0</v>
      </c>
      <c r="D7" s="1">
        <v>1.0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0.0</v>
      </c>
      <c r="C8" s="1">
        <v>0.0</v>
      </c>
      <c r="D8" s="1">
        <v>0.0</v>
      </c>
      <c r="E8" s="1">
        <v>7.0</v>
      </c>
      <c r="F8" s="1">
        <v>7.0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1.0</v>
      </c>
      <c r="C9" s="1">
        <v>0.0</v>
      </c>
      <c r="D9" s="1">
        <v>1.0</v>
      </c>
      <c r="E9" s="1">
        <v>67.0</v>
      </c>
      <c r="F9" s="1">
        <v>97.0</v>
      </c>
      <c r="G9" s="1">
        <v>77.0</v>
      </c>
      <c r="H9" s="1">
        <v>72.0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0.0</v>
      </c>
      <c r="D10" s="1">
        <v>32.0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6.0</v>
      </c>
      <c r="D11" s="1">
        <v>13.0</v>
      </c>
      <c r="E11" s="1">
        <v>99.0</v>
      </c>
      <c r="F11" s="1">
        <v>2.0</v>
      </c>
      <c r="G11" s="1">
        <v>1.0</v>
      </c>
      <c r="H11" s="1">
        <v>71.0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0.0</v>
      </c>
      <c r="C12" s="1">
        <v>4.0</v>
      </c>
      <c r="D12" s="1">
        <v>4.0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5.0</v>
      </c>
      <c r="C13" s="1">
        <v>9.0</v>
      </c>
      <c r="D13" s="1">
        <v>18.0</v>
      </c>
      <c r="E13" s="1">
        <v>66.0</v>
      </c>
      <c r="F13" s="1">
        <v>44.0</v>
      </c>
      <c r="G13" s="1">
        <v>26.0</v>
      </c>
      <c r="H13" s="1">
        <v>6.0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0.0</v>
      </c>
      <c r="C14" s="1">
        <v>30.0</v>
      </c>
      <c r="D14" s="1">
        <v>1.0</v>
      </c>
      <c r="E14" s="1">
        <v>2.0</v>
      </c>
      <c r="F14" s="1">
        <v>3.0</v>
      </c>
      <c r="G14" s="1">
        <v>2.0</v>
      </c>
      <c r="H14" s="1">
        <v>51.0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-3.0</v>
      </c>
      <c r="D15" s="1">
        <v>-13.0</v>
      </c>
      <c r="E15" s="1">
        <v>-33.0</v>
      </c>
      <c r="F15" s="1">
        <v>-79.0</v>
      </c>
      <c r="G15" s="1">
        <v>-85.0</v>
      </c>
      <c r="H15" s="1">
        <v>-29.0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27.0</v>
      </c>
      <c r="D16" s="1">
        <v>94.0</v>
      </c>
      <c r="E16" s="1">
        <v>2.0</v>
      </c>
      <c r="F16" s="1">
        <v>2.0</v>
      </c>
      <c r="G16" s="1">
        <v>1.0</v>
      </c>
      <c r="H16" s="1">
        <v>21.0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1.0</v>
      </c>
      <c r="E17" s="1">
        <v>9.0</v>
      </c>
      <c r="F17" s="1">
        <v>2.0</v>
      </c>
      <c r="G17" s="1">
        <v>1.0</v>
      </c>
      <c r="H17" s="1">
        <v>69.0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18.0</v>
      </c>
      <c r="D18" s="1">
        <v>17.0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8.0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95.0</v>
      </c>
      <c r="D20" s="1">
        <v>2.0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1.0</v>
      </c>
      <c r="H21" s="1">
        <v>94.0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5.0</v>
      </c>
      <c r="C22" s="1">
        <v>28.0</v>
      </c>
      <c r="D22" s="1">
        <v>41.0</v>
      </c>
      <c r="E22" s="1">
        <v>78.0</v>
      </c>
      <c r="F22" s="1">
        <v>50.0</v>
      </c>
      <c r="G22" s="1">
        <v>30.0</v>
      </c>
      <c r="H22" s="1">
        <v>7.0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31.0</v>
      </c>
      <c r="D24" s="1">
        <v>2.0</v>
      </c>
      <c r="E24" s="1">
        <v>1.0</v>
      </c>
      <c r="F24" s="1">
        <v>2.0</v>
      </c>
      <c r="G24" s="1">
        <v>2.0</v>
      </c>
      <c r="H24" s="1">
        <v>2.0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44.0</v>
      </c>
      <c r="D25" s="1">
        <v>67.0</v>
      </c>
      <c r="E25" s="1">
        <v>4.0</v>
      </c>
      <c r="F25" s="1">
        <v>4.0</v>
      </c>
      <c r="G25" s="1">
        <v>7.0</v>
      </c>
      <c r="H25" s="1">
        <v>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6.0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0.0</v>
      </c>
      <c r="D27" s="1">
        <v>12.0</v>
      </c>
      <c r="E27" s="1">
        <v>0.0</v>
      </c>
      <c r="F27" s="1">
        <v>4.0</v>
      </c>
      <c r="G27" s="1">
        <v>4.0</v>
      </c>
      <c r="H27" s="1">
        <v>4.0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0.0</v>
      </c>
      <c r="D28" s="1">
        <v>9.0</v>
      </c>
      <c r="E28" s="1">
        <v>0.0</v>
      </c>
      <c r="F28" s="1">
        <v>0.0</v>
      </c>
      <c r="G28" s="1">
        <v>13.0</v>
      </c>
      <c r="H28" s="1">
        <v>4.0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0.0</v>
      </c>
      <c r="D29" s="1">
        <v>0.0</v>
      </c>
      <c r="E29" s="1">
        <v>12.0</v>
      </c>
      <c r="F29" s="1">
        <v>4.0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0.0</v>
      </c>
      <c r="D30" s="1">
        <v>27.0</v>
      </c>
      <c r="E30" s="1">
        <v>50.0</v>
      </c>
      <c r="F30" s="1">
        <v>6.0</v>
      </c>
      <c r="G30" s="1">
        <v>67.0</v>
      </c>
      <c r="H30" s="1">
        <v>96.0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6.0</v>
      </c>
      <c r="C31" s="1">
        <v>75.0</v>
      </c>
      <c r="D31" s="1">
        <v>3.0</v>
      </c>
      <c r="E31" s="1">
        <v>7.0</v>
      </c>
      <c r="F31" s="1">
        <v>11.0</v>
      </c>
      <c r="G31" s="1">
        <v>16.0</v>
      </c>
      <c r="H31" s="1">
        <v>11.0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0.0</v>
      </c>
      <c r="D32" s="1">
        <v>13.0</v>
      </c>
      <c r="E32" s="1">
        <v>0.0</v>
      </c>
      <c r="F32" s="1">
        <v>7.0</v>
      </c>
      <c r="G32" s="1">
        <v>7.0</v>
      </c>
      <c r="H32" s="1">
        <v>4.0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0.0</v>
      </c>
      <c r="D33" s="1">
        <v>27.0</v>
      </c>
      <c r="E33" s="1">
        <v>0.0</v>
      </c>
      <c r="F33" s="1">
        <v>0.0</v>
      </c>
      <c r="G33" s="1">
        <v>4.0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0.0</v>
      </c>
      <c r="D34" s="1">
        <v>1.0</v>
      </c>
      <c r="E34" s="1">
        <v>5.0</v>
      </c>
      <c r="F34" s="1">
        <v>0.0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6.0</v>
      </c>
      <c r="C35" s="1">
        <v>75.0</v>
      </c>
      <c r="D35" s="1">
        <v>5.0</v>
      </c>
      <c r="E35" s="1">
        <v>7.0</v>
      </c>
      <c r="F35" s="1">
        <v>19.0</v>
      </c>
      <c r="G35" s="1">
        <v>23.0</v>
      </c>
      <c r="H35" s="1">
        <v>15.0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6.0</v>
      </c>
      <c r="C36" s="1">
        <v>17.0</v>
      </c>
      <c r="D36" s="1">
        <v>19.0</v>
      </c>
      <c r="E36" s="1">
        <v>22.0</v>
      </c>
      <c r="F36" s="1">
        <v>22.0</v>
      </c>
      <c r="G36" s="1">
        <v>28.0</v>
      </c>
      <c r="H36" s="1">
        <v>47.0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34.0</v>
      </c>
      <c r="D37" s="1">
        <v>0.0</v>
      </c>
      <c r="E37" s="1">
        <v>150.0</v>
      </c>
      <c r="F37" s="1">
        <v>164.0</v>
      </c>
      <c r="G37" s="1">
        <v>186.0</v>
      </c>
      <c r="H37" s="1">
        <v>205.0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-7.0</v>
      </c>
      <c r="C38" s="1">
        <v>-5.0</v>
      </c>
      <c r="D38" s="1">
        <v>34.0</v>
      </c>
      <c r="E38" s="1">
        <v>-87.0</v>
      </c>
      <c r="F38" s="1">
        <v>-133.0</v>
      </c>
      <c r="G38" s="1">
        <v>-178.0</v>
      </c>
      <c r="H38" s="1">
        <v>-212.0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-6.0</v>
      </c>
      <c r="D39" s="1">
        <v>91.0</v>
      </c>
      <c r="E39" s="1">
        <v>8.0</v>
      </c>
      <c r="F39" s="1">
        <v>-91.0</v>
      </c>
      <c r="G39" s="1">
        <v>-1.0</v>
      </c>
      <c r="H39" s="1">
        <v>-1.0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0.0</v>
      </c>
      <c r="C40" s="1">
        <v>28.0</v>
      </c>
      <c r="D40" s="1">
        <v>35.0</v>
      </c>
      <c r="E40" s="1">
        <v>71.0</v>
      </c>
      <c r="F40" s="1">
        <v>30.0</v>
      </c>
      <c r="G40" s="1">
        <v>6.0</v>
      </c>
      <c r="H40" s="1">
        <v>-7.0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28.0</v>
      </c>
      <c r="D41" s="1">
        <v>35.0</v>
      </c>
      <c r="E41" s="1">
        <v>71.0</v>
      </c>
      <c r="F41" s="1">
        <v>30.0</v>
      </c>
      <c r="G41" s="1">
        <v>6.0</v>
      </c>
      <c r="H41" s="1">
        <v>-7.0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5.0</v>
      </c>
      <c r="C42" s="1">
        <v>28.0</v>
      </c>
      <c r="D42" s="1">
        <v>41.0</v>
      </c>
      <c r="E42" s="1">
        <v>78.0</v>
      </c>
      <c r="F42" s="1">
        <v>50.0</v>
      </c>
      <c r="G42" s="1">
        <v>30.0</v>
      </c>
      <c r="H42" s="1">
        <v>7.0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53.0</v>
      </c>
      <c r="C44" s="1">
        <v>59.0</v>
      </c>
      <c r="D44" s="1">
        <v>59.0</v>
      </c>
      <c r="E44" s="1">
        <v>72.0</v>
      </c>
      <c r="F44" s="1">
        <v>74.0</v>
      </c>
      <c r="G44" s="1">
        <v>95.0</v>
      </c>
      <c r="H44" s="1">
        <v>166.0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5.0</v>
      </c>
      <c r="C45" s="1">
        <v>53.0</v>
      </c>
      <c r="D45" s="1">
        <v>59.0</v>
      </c>
      <c r="E45" s="1">
        <v>72.0</v>
      </c>
      <c r="F45" s="1">
        <v>74.0</v>
      </c>
      <c r="G45" s="1">
        <v>93.0</v>
      </c>
      <c r="H45" s="1">
        <v>154.0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0.0</v>
      </c>
      <c r="C46" s="1" t="s">
        <v>108</v>
      </c>
      <c r="D46" s="1" t="s">
        <v>109</v>
      </c>
      <c r="E46" s="1" t="s">
        <v>110</v>
      </c>
      <c r="F46" s="1" t="s">
        <v>111</v>
      </c>
      <c r="G46" s="1" t="s">
        <v>112</v>
      </c>
      <c r="H46" s="1" t="s">
        <v>113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0.0</v>
      </c>
      <c r="C47" s="1">
        <v>9.0</v>
      </c>
      <c r="D47" s="1">
        <v>18.0</v>
      </c>
      <c r="E47" s="1">
        <v>71.0</v>
      </c>
      <c r="F47" s="1">
        <v>30.0</v>
      </c>
      <c r="G47" s="1">
        <v>6.0</v>
      </c>
      <c r="H47" s="1">
        <v>-7.0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0.0</v>
      </c>
      <c r="C48" s="1" t="s">
        <v>116</v>
      </c>
      <c r="D48" s="1" t="s">
        <v>117</v>
      </c>
      <c r="E48" s="1" t="s">
        <v>110</v>
      </c>
      <c r="F48" s="1" t="s">
        <v>111</v>
      </c>
      <c r="G48" s="1" t="s">
        <v>112</v>
      </c>
      <c r="H48" s="1" t="s">
        <v>113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6.0</v>
      </c>
      <c r="C49" s="1" t="s">
        <v>119</v>
      </c>
      <c r="D49" s="1">
        <v>62.0</v>
      </c>
      <c r="E49" s="1" t="s">
        <v>119</v>
      </c>
      <c r="F49" s="1">
        <v>12.0</v>
      </c>
      <c r="G49" s="1">
        <v>12.0</v>
      </c>
      <c r="H49" s="1">
        <v>8.0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2.0</v>
      </c>
      <c r="C50" s="1">
        <v>-9.0</v>
      </c>
      <c r="D50" s="1">
        <v>-13.0</v>
      </c>
      <c r="E50" s="1">
        <v>-65.0</v>
      </c>
      <c r="F50" s="1">
        <v>-28.0</v>
      </c>
      <c r="G50" s="1">
        <v>-12.0</v>
      </c>
      <c r="H50" s="1">
        <v>3.0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0.0</v>
      </c>
      <c r="C51" s="1">
        <v>1.0</v>
      </c>
      <c r="D51" s="1">
        <v>0.0</v>
      </c>
      <c r="E51" s="1">
        <v>3.0</v>
      </c>
      <c r="F51" s="1">
        <v>5.0</v>
      </c>
      <c r="G51" s="1">
        <v>5.0</v>
      </c>
      <c r="H51" s="1">
        <v>4.0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0.0</v>
      </c>
      <c r="D52" s="1">
        <v>1.0</v>
      </c>
      <c r="E52" s="1">
        <v>0.0</v>
      </c>
      <c r="F52" s="1">
        <v>0.0</v>
      </c>
      <c r="G52" s="1">
        <v>0.0</v>
      </c>
      <c r="H52" s="1">
        <v>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3.0</v>
      </c>
      <c r="C53" s="1">
        <v>3.0</v>
      </c>
      <c r="D53" s="1">
        <v>3.0</v>
      </c>
      <c r="E53" s="1">
        <v>0.0</v>
      </c>
      <c r="F53" s="1">
        <v>0.0</v>
      </c>
      <c r="G53" s="1">
        <v>3.0</v>
      </c>
      <c r="H53" s="1">
        <v>3.0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0.0</v>
      </c>
      <c r="C54" s="1">
        <v>0.0</v>
      </c>
      <c r="D54" s="1">
        <v>32.0</v>
      </c>
      <c r="E54" s="1">
        <v>0.0</v>
      </c>
      <c r="F54" s="1">
        <v>0.0</v>
      </c>
      <c r="G54" s="1">
        <v>0.0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0.0</v>
      </c>
      <c r="C55" s="1">
        <v>30.0</v>
      </c>
      <c r="D55" s="1">
        <v>65.0</v>
      </c>
      <c r="E55" s="1">
        <v>71.0</v>
      </c>
      <c r="F55" s="1">
        <v>1.0</v>
      </c>
      <c r="G55" s="1">
        <v>1.0</v>
      </c>
      <c r="H55" s="1">
        <v>51.0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0.0</v>
      </c>
      <c r="C56" s="1" t="s">
        <v>127</v>
      </c>
      <c r="D56" s="1" t="s">
        <v>128</v>
      </c>
      <c r="E56" s="1">
        <v>51.0</v>
      </c>
      <c r="F56" s="1">
        <v>102.0</v>
      </c>
      <c r="G56" s="1">
        <v>0.0</v>
      </c>
      <c r="H56" s="1">
        <v>0.0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129</v>
      </c>
      <c r="B57" s="1">
        <v>0.0</v>
      </c>
      <c r="C57" s="1">
        <v>0.0</v>
      </c>
      <c r="D57" s="1">
        <v>0.0</v>
      </c>
      <c r="E57" s="1">
        <v>6.0</v>
      </c>
      <c r="F57" s="1">
        <v>0.0</v>
      </c>
      <c r="G57" s="1">
        <v>0.0</v>
      </c>
      <c r="H57" s="1">
        <v>0.0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130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10.0</v>
      </c>
      <c r="H58" s="1">
        <v>10.0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0.0</v>
      </c>
      <c r="C2" s="1">
        <v>0.0</v>
      </c>
      <c r="D2" s="1">
        <v>0.0</v>
      </c>
      <c r="E2" s="1">
        <v>1.0</v>
      </c>
      <c r="F2" s="1">
        <v>2.0</v>
      </c>
      <c r="G2" s="1">
        <v>3.0</v>
      </c>
      <c r="H2" s="1">
        <v>2.0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>
        <v>0.0</v>
      </c>
      <c r="D3" s="1">
        <v>0.0</v>
      </c>
      <c r="E3" s="1">
        <v>1.0</v>
      </c>
      <c r="F3" s="1">
        <v>2.0</v>
      </c>
      <c r="G3" s="1">
        <v>3.0</v>
      </c>
      <c r="H3" s="1">
        <v>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0.0</v>
      </c>
      <c r="C4" s="1">
        <v>0.0</v>
      </c>
      <c r="D4" s="1">
        <v>0.0</v>
      </c>
      <c r="E4" s="1">
        <v>85.0</v>
      </c>
      <c r="F4" s="1">
        <v>2.0</v>
      </c>
      <c r="G4" s="1">
        <v>2.0</v>
      </c>
      <c r="H4" s="1">
        <v>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0.0</v>
      </c>
      <c r="C5" s="1">
        <v>0.0</v>
      </c>
      <c r="D5" s="1">
        <v>0.0</v>
      </c>
      <c r="E5" s="1">
        <v>63.0</v>
      </c>
      <c r="F5" s="1">
        <v>87.0</v>
      </c>
      <c r="G5" s="1">
        <v>72.0</v>
      </c>
      <c r="H5" s="1">
        <v>15.0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23.0</v>
      </c>
      <c r="C6" s="1">
        <v>6.0</v>
      </c>
      <c r="D6" s="1">
        <v>8.0</v>
      </c>
      <c r="E6" s="1">
        <v>23.0</v>
      </c>
      <c r="F6" s="1">
        <v>39.0</v>
      </c>
      <c r="G6" s="1">
        <v>28.0</v>
      </c>
      <c r="H6" s="1">
        <v>19.0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0.0</v>
      </c>
      <c r="C7" s="1">
        <v>0.0</v>
      </c>
      <c r="D7" s="1">
        <v>0.0</v>
      </c>
      <c r="E7" s="1">
        <v>10.0</v>
      </c>
      <c r="F7" s="1">
        <v>14.0</v>
      </c>
      <c r="G7" s="1">
        <v>14.0</v>
      </c>
      <c r="H7" s="1">
        <v>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0.0</v>
      </c>
      <c r="C8" s="1">
        <v>0.0</v>
      </c>
      <c r="D8" s="1">
        <v>1.0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0.0</v>
      </c>
      <c r="C9" s="1">
        <v>0.0</v>
      </c>
      <c r="D9" s="1">
        <v>1.0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23.0</v>
      </c>
      <c r="C10" s="1">
        <v>6.0</v>
      </c>
      <c r="D10" s="1">
        <v>11.0</v>
      </c>
      <c r="E10" s="1">
        <v>33.0</v>
      </c>
      <c r="F10" s="1">
        <v>54.0</v>
      </c>
      <c r="G10" s="1">
        <v>42.0</v>
      </c>
      <c r="H10" s="1">
        <v>29.0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-23.0</v>
      </c>
      <c r="C11" s="1">
        <v>-6.0</v>
      </c>
      <c r="D11" s="1">
        <v>-11.0</v>
      </c>
      <c r="E11" s="1">
        <v>-32.0</v>
      </c>
      <c r="F11" s="1">
        <v>-53.0</v>
      </c>
      <c r="G11" s="1">
        <v>-42.0</v>
      </c>
      <c r="H11" s="1">
        <v>-28.0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-2.0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0.0</v>
      </c>
      <c r="C13" s="1">
        <v>3.0</v>
      </c>
      <c r="D13" s="1">
        <v>19.0</v>
      </c>
      <c r="E13" s="1">
        <v>20.0</v>
      </c>
      <c r="F13" s="1">
        <v>1.0</v>
      </c>
      <c r="G13" s="1">
        <v>10.0</v>
      </c>
      <c r="H13" s="1">
        <v>20.0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1.0</v>
      </c>
      <c r="D14" s="1">
        <v>19.0</v>
      </c>
      <c r="E14" s="1">
        <v>20.0</v>
      </c>
      <c r="F14" s="1">
        <v>1.0</v>
      </c>
      <c r="G14" s="1">
        <v>10.0</v>
      </c>
      <c r="H14" s="1">
        <v>20.0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0.0</v>
      </c>
      <c r="C15" s="1">
        <v>0.0</v>
      </c>
      <c r="D15" s="1">
        <v>-6.0</v>
      </c>
      <c r="E15" s="1">
        <v>-2.0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0.0</v>
      </c>
      <c r="D16" s="1">
        <v>0.0</v>
      </c>
      <c r="E16" s="1">
        <v>-8.0</v>
      </c>
      <c r="F16" s="1">
        <v>9.0</v>
      </c>
      <c r="G16" s="1">
        <v>35.0</v>
      </c>
      <c r="H16" s="1">
        <v>16.0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33.0</v>
      </c>
      <c r="E17" s="1">
        <v>1.0</v>
      </c>
      <c r="F17" s="1">
        <v>23.0</v>
      </c>
      <c r="G17" s="1">
        <v>55.0</v>
      </c>
      <c r="H17" s="1">
        <v>14.0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-23.0</v>
      </c>
      <c r="C18" s="1">
        <v>-6.0</v>
      </c>
      <c r="D18" s="1">
        <v>-10.0</v>
      </c>
      <c r="E18" s="1">
        <v>-42.0</v>
      </c>
      <c r="F18" s="1">
        <v>-43.0</v>
      </c>
      <c r="G18" s="1">
        <v>-41.0</v>
      </c>
      <c r="H18" s="1">
        <v>-28.0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-72.0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0.0</v>
      </c>
      <c r="C20" s="1">
        <v>0.0</v>
      </c>
      <c r="D20" s="1">
        <v>0.0</v>
      </c>
      <c r="E20" s="1">
        <v>6.0</v>
      </c>
      <c r="F20" s="1">
        <v>-5.0</v>
      </c>
      <c r="G20" s="1">
        <v>-1.0</v>
      </c>
      <c r="H20" s="1">
        <v>-60.0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0.0</v>
      </c>
      <c r="C21" s="1">
        <v>0.0</v>
      </c>
      <c r="D21" s="1">
        <v>0.0</v>
      </c>
      <c r="E21" s="1">
        <v>4.0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0.0</v>
      </c>
      <c r="C22" s="1">
        <v>0.0</v>
      </c>
      <c r="D22" s="1">
        <v>0.0</v>
      </c>
      <c r="E22" s="1">
        <v>25.0</v>
      </c>
      <c r="F22" s="1">
        <v>4.0</v>
      </c>
      <c r="G22" s="1">
        <v>-3.0</v>
      </c>
      <c r="H22" s="1">
        <v>-3.0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-23.0</v>
      </c>
      <c r="C23" s="1">
        <v>-6.0</v>
      </c>
      <c r="D23" s="1">
        <v>-10.0</v>
      </c>
      <c r="E23" s="1">
        <v>-35.0</v>
      </c>
      <c r="F23" s="1">
        <v>-45.0</v>
      </c>
      <c r="G23" s="1">
        <v>-45.0</v>
      </c>
      <c r="H23" s="1">
        <v>-33.0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0.0</v>
      </c>
      <c r="C24" s="1">
        <v>-95.0</v>
      </c>
      <c r="D24" s="1">
        <v>-1.0</v>
      </c>
      <c r="E24" s="1">
        <v>0.0</v>
      </c>
      <c r="F24" s="1">
        <v>2.0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-23.0</v>
      </c>
      <c r="C25" s="1">
        <v>-5.0</v>
      </c>
      <c r="D25" s="1">
        <v>-9.0</v>
      </c>
      <c r="E25" s="1">
        <v>-35.0</v>
      </c>
      <c r="F25" s="1">
        <v>-45.0</v>
      </c>
      <c r="G25" s="1">
        <v>-45.0</v>
      </c>
      <c r="H25" s="1">
        <v>-33.0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-23.0</v>
      </c>
      <c r="C26" s="1">
        <v>-5.0</v>
      </c>
      <c r="D26" s="1">
        <v>-9.0</v>
      </c>
      <c r="E26" s="1">
        <v>-35.0</v>
      </c>
      <c r="F26" s="1">
        <v>-45.0</v>
      </c>
      <c r="G26" s="1">
        <v>-45.0</v>
      </c>
      <c r="H26" s="1">
        <v>-33.0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0.0</v>
      </c>
      <c r="C27" s="1">
        <v>0.0</v>
      </c>
      <c r="D27" s="1">
        <v>0.0</v>
      </c>
      <c r="E27" s="1">
        <v>61.0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-23.0</v>
      </c>
      <c r="C28" s="1">
        <v>-5.0</v>
      </c>
      <c r="D28" s="1">
        <v>-9.0</v>
      </c>
      <c r="E28" s="1">
        <v>-34.0</v>
      </c>
      <c r="F28" s="1">
        <v>-45.0</v>
      </c>
      <c r="G28" s="1">
        <v>-45.0</v>
      </c>
      <c r="H28" s="1">
        <v>-33.0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-23.0</v>
      </c>
      <c r="C29" s="1">
        <v>-5.0</v>
      </c>
      <c r="D29" s="1">
        <v>-9.0</v>
      </c>
      <c r="E29" s="1">
        <v>-34.0</v>
      </c>
      <c r="F29" s="1">
        <v>-45.0</v>
      </c>
      <c r="G29" s="1">
        <v>-45.0</v>
      </c>
      <c r="H29" s="1">
        <v>-33.0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>
        <v>-23.0</v>
      </c>
      <c r="C30" s="1">
        <v>-5.0</v>
      </c>
      <c r="D30" s="1">
        <v>-9.0</v>
      </c>
      <c r="E30" s="1">
        <v>-34.0</v>
      </c>
      <c r="F30" s="1">
        <v>-45.0</v>
      </c>
      <c r="G30" s="1">
        <v>-45.0</v>
      </c>
      <c r="H30" s="1">
        <v>-33.0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 t="s">
        <v>162</v>
      </c>
      <c r="C32" s="1" t="s">
        <v>163</v>
      </c>
      <c r="D32" s="1" t="s">
        <v>164</v>
      </c>
      <c r="E32" s="1" t="s">
        <v>165</v>
      </c>
      <c r="F32" s="1" t="s">
        <v>166</v>
      </c>
      <c r="G32" s="1" t="s">
        <v>167</v>
      </c>
      <c r="H32" s="1" t="s">
        <v>168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 t="s">
        <v>162</v>
      </c>
      <c r="C33" s="1" t="s">
        <v>163</v>
      </c>
      <c r="D33" s="1" t="s">
        <v>164</v>
      </c>
      <c r="E33" s="1" t="s">
        <v>165</v>
      </c>
      <c r="F33" s="1" t="s">
        <v>166</v>
      </c>
      <c r="G33" s="1" t="s">
        <v>167</v>
      </c>
      <c r="H33" s="1" t="s">
        <v>168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>
        <v>2.0</v>
      </c>
      <c r="C34" s="1">
        <v>37.0</v>
      </c>
      <c r="D34" s="1">
        <v>59.0</v>
      </c>
      <c r="E34" s="1">
        <v>71.0</v>
      </c>
      <c r="F34" s="1">
        <v>72.0</v>
      </c>
      <c r="G34" s="1">
        <v>82.0</v>
      </c>
      <c r="H34" s="1">
        <v>108.0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 t="s">
        <v>162</v>
      </c>
      <c r="C35" s="1" t="s">
        <v>163</v>
      </c>
      <c r="D35" s="1" t="s">
        <v>164</v>
      </c>
      <c r="E35" s="1" t="s">
        <v>165</v>
      </c>
      <c r="F35" s="1" t="s">
        <v>172</v>
      </c>
      <c r="G35" s="1" t="s">
        <v>167</v>
      </c>
      <c r="H35" s="1" t="s">
        <v>168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 t="s">
        <v>162</v>
      </c>
      <c r="C36" s="1" t="s">
        <v>163</v>
      </c>
      <c r="D36" s="1" t="s">
        <v>164</v>
      </c>
      <c r="E36" s="1" t="s">
        <v>165</v>
      </c>
      <c r="F36" s="1" t="s">
        <v>172</v>
      </c>
      <c r="G36" s="1" t="s">
        <v>167</v>
      </c>
      <c r="H36" s="1" t="s">
        <v>168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>
        <v>2.0</v>
      </c>
      <c r="C37" s="1">
        <v>37.0</v>
      </c>
      <c r="D37" s="1">
        <v>59.0</v>
      </c>
      <c r="E37" s="1">
        <v>71.0</v>
      </c>
      <c r="F37" s="1">
        <v>73.0</v>
      </c>
      <c r="G37" s="1">
        <v>82.0</v>
      </c>
      <c r="H37" s="1">
        <v>108.0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 t="s">
        <v>176</v>
      </c>
      <c r="C38" s="1" t="s">
        <v>177</v>
      </c>
      <c r="D38" s="1" t="s">
        <v>177</v>
      </c>
      <c r="E38" s="1" t="s">
        <v>178</v>
      </c>
      <c r="F38" s="1" t="s">
        <v>179</v>
      </c>
      <c r="G38" s="1" t="s">
        <v>168</v>
      </c>
      <c r="H38" s="1" t="s">
        <v>164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 t="s">
        <v>176</v>
      </c>
      <c r="C39" s="1" t="s">
        <v>177</v>
      </c>
      <c r="D39" s="1" t="s">
        <v>177</v>
      </c>
      <c r="E39" s="1" t="s">
        <v>178</v>
      </c>
      <c r="F39" s="1" t="s">
        <v>179</v>
      </c>
      <c r="G39" s="1" t="s">
        <v>168</v>
      </c>
      <c r="H39" s="1" t="s">
        <v>164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181</v>
      </c>
      <c r="B40" s="1">
        <v>2.0</v>
      </c>
      <c r="C40" s="1">
        <v>2.0</v>
      </c>
      <c r="D40" s="1">
        <v>2.0</v>
      </c>
      <c r="E40" s="1">
        <v>2.0</v>
      </c>
      <c r="F40" s="1">
        <v>2.0</v>
      </c>
      <c r="G40" s="1">
        <v>2.0</v>
      </c>
      <c r="H40" s="1">
        <v>2.0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182</v>
      </c>
      <c r="B42" s="1">
        <v>0.0</v>
      </c>
      <c r="C42" s="1">
        <v>-5.0</v>
      </c>
      <c r="D42" s="1">
        <v>-9.0</v>
      </c>
      <c r="E42" s="1">
        <v>-32.0</v>
      </c>
      <c r="F42" s="1">
        <v>-53.0</v>
      </c>
      <c r="G42" s="1">
        <v>-41.0</v>
      </c>
      <c r="H42" s="1">
        <v>-28.0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183</v>
      </c>
      <c r="B43" s="1">
        <v>-23.0</v>
      </c>
      <c r="C43" s="1">
        <v>-5.0</v>
      </c>
      <c r="D43" s="1">
        <v>-9.0</v>
      </c>
      <c r="E43" s="1">
        <v>-32.0</v>
      </c>
      <c r="F43" s="1">
        <v>-53.0</v>
      </c>
      <c r="G43" s="1">
        <v>-42.0</v>
      </c>
      <c r="H43" s="1">
        <v>-28.0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184</v>
      </c>
      <c r="B44" s="1">
        <v>-23.0</v>
      </c>
      <c r="C44" s="1">
        <v>-6.0</v>
      </c>
      <c r="D44" s="1">
        <v>-11.0</v>
      </c>
      <c r="E44" s="1">
        <v>-32.0</v>
      </c>
      <c r="F44" s="1">
        <v>-53.0</v>
      </c>
      <c r="G44" s="1">
        <v>-42.0</v>
      </c>
      <c r="H44" s="1">
        <v>-28.0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0.0</v>
      </c>
      <c r="C45" s="1">
        <v>-5.0</v>
      </c>
      <c r="D45" s="1">
        <v>0.0</v>
      </c>
      <c r="E45" s="1">
        <v>-32.0</v>
      </c>
      <c r="F45" s="1">
        <v>-52.0</v>
      </c>
      <c r="G45" s="1">
        <v>-41.0</v>
      </c>
      <c r="H45" s="1">
        <v>-28.0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1">
        <v>0.0</v>
      </c>
      <c r="C46" s="1" t="s">
        <v>187</v>
      </c>
      <c r="D46" s="1" t="s">
        <v>188</v>
      </c>
      <c r="E46" s="1">
        <v>0.0</v>
      </c>
      <c r="F46" s="1" t="s">
        <v>176</v>
      </c>
      <c r="G46" s="1">
        <v>0.0</v>
      </c>
      <c r="H46" s="1" t="s">
        <v>189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190</v>
      </c>
      <c r="B47" s="1">
        <v>0.0</v>
      </c>
      <c r="C47" s="1">
        <v>-95.0</v>
      </c>
      <c r="D47" s="1">
        <v>-1.0</v>
      </c>
      <c r="E47" s="1">
        <v>0.0</v>
      </c>
      <c r="F47" s="1">
        <v>0.0</v>
      </c>
      <c r="G47" s="1">
        <v>0.0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191</v>
      </c>
      <c r="B48" s="1">
        <v>-14.0</v>
      </c>
      <c r="C48" s="1">
        <v>-4.0</v>
      </c>
      <c r="D48" s="1">
        <v>-6.0</v>
      </c>
      <c r="E48" s="1">
        <v>-25.0</v>
      </c>
      <c r="F48" s="1">
        <v>-27.0</v>
      </c>
      <c r="G48" s="1">
        <v>-25.0</v>
      </c>
      <c r="H48" s="1">
        <v>-17.0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193</v>
      </c>
      <c r="B50" s="1">
        <v>23.0</v>
      </c>
      <c r="C50" s="1">
        <v>6.0</v>
      </c>
      <c r="D50" s="1">
        <v>3.0</v>
      </c>
      <c r="E50" s="1">
        <v>23.0</v>
      </c>
      <c r="F50" s="1">
        <v>39.0</v>
      </c>
      <c r="G50" s="1">
        <v>28.0</v>
      </c>
      <c r="H50" s="1">
        <v>19.0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194</v>
      </c>
      <c r="B51" s="1">
        <v>0.0</v>
      </c>
      <c r="C51" s="1">
        <v>1.0</v>
      </c>
      <c r="D51" s="1">
        <v>0.0</v>
      </c>
      <c r="E51" s="1">
        <v>10.0</v>
      </c>
      <c r="F51" s="1">
        <v>14.0</v>
      </c>
      <c r="G51" s="1">
        <v>14.0</v>
      </c>
      <c r="H51" s="1">
        <v>9.0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195</v>
      </c>
      <c r="B52" s="1">
        <v>0.0</v>
      </c>
      <c r="C52" s="1">
        <v>20.0</v>
      </c>
      <c r="D52" s="1">
        <v>0.0</v>
      </c>
      <c r="E52" s="1">
        <v>40.0</v>
      </c>
      <c r="F52" s="1">
        <v>70.0</v>
      </c>
      <c r="G52" s="1">
        <v>70.0</v>
      </c>
      <c r="H52" s="1">
        <v>61.0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1.0</v>
      </c>
      <c r="H53" s="1">
        <v>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197</v>
      </c>
      <c r="B54" s="1">
        <v>0.0</v>
      </c>
      <c r="C54" s="1">
        <v>0.0</v>
      </c>
      <c r="D54" s="1">
        <v>64.0</v>
      </c>
      <c r="E54" s="1">
        <v>70.0</v>
      </c>
      <c r="F54" s="1">
        <v>34.0</v>
      </c>
      <c r="G54" s="1">
        <v>31.0</v>
      </c>
      <c r="H54" s="1">
        <v>31.0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198</v>
      </c>
      <c r="B55" s="1">
        <v>0.0</v>
      </c>
      <c r="C55" s="1">
        <v>53.0</v>
      </c>
      <c r="D55" s="1">
        <v>1.0</v>
      </c>
      <c r="E55" s="1">
        <v>1.0</v>
      </c>
      <c r="F55" s="1">
        <v>4.0</v>
      </c>
      <c r="G55" s="1">
        <v>2.0</v>
      </c>
      <c r="H55" s="1">
        <v>1.0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199</v>
      </c>
      <c r="B56" s="1">
        <v>0.0</v>
      </c>
      <c r="C56" s="1">
        <v>53.0</v>
      </c>
      <c r="D56" s="1">
        <v>1.0</v>
      </c>
      <c r="E56" s="1">
        <v>2.0</v>
      </c>
      <c r="F56" s="1">
        <v>4.0</v>
      </c>
      <c r="G56" s="1">
        <v>2.0</v>
      </c>
      <c r="H56" s="1">
        <v>1.0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201</v>
      </c>
      <c r="B3" s="1">
        <v>0.0</v>
      </c>
      <c r="C3" s="1" t="s">
        <v>202</v>
      </c>
      <c r="D3" s="1" t="s">
        <v>203</v>
      </c>
      <c r="E3" s="1" t="s">
        <v>204</v>
      </c>
      <c r="F3" s="1" t="s">
        <v>205</v>
      </c>
      <c r="G3" s="1" t="s">
        <v>206</v>
      </c>
      <c r="H3" s="1" t="s">
        <v>207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208</v>
      </c>
      <c r="B4" s="1">
        <v>0.0</v>
      </c>
      <c r="C4" s="1" t="s">
        <v>209</v>
      </c>
      <c r="D4" s="1" t="s">
        <v>210</v>
      </c>
      <c r="E4" s="1" t="s">
        <v>211</v>
      </c>
      <c r="F4" s="1" t="s">
        <v>212</v>
      </c>
      <c r="G4" s="1" t="s">
        <v>213</v>
      </c>
      <c r="H4" s="1" t="s">
        <v>214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215</v>
      </c>
      <c r="B5" s="1">
        <v>0.0</v>
      </c>
      <c r="C5" s="1" t="s">
        <v>216</v>
      </c>
      <c r="D5" s="1" t="s">
        <v>217</v>
      </c>
      <c r="E5" s="1" t="s">
        <v>218</v>
      </c>
      <c r="F5" s="1" t="s">
        <v>219</v>
      </c>
      <c r="G5" s="1" t="s">
        <v>220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221</v>
      </c>
      <c r="B6" s="1">
        <v>0.0</v>
      </c>
      <c r="C6" s="1" t="s">
        <v>216</v>
      </c>
      <c r="D6" s="1" t="s">
        <v>217</v>
      </c>
      <c r="E6" s="1" t="s">
        <v>222</v>
      </c>
      <c r="F6" s="1" t="s">
        <v>219</v>
      </c>
      <c r="G6" s="1" t="s">
        <v>220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224</v>
      </c>
      <c r="B8" s="1">
        <v>0.0</v>
      </c>
      <c r="C8" s="1">
        <v>0.0</v>
      </c>
      <c r="D8" s="1">
        <v>0.0</v>
      </c>
      <c r="E8" s="1" t="s">
        <v>225</v>
      </c>
      <c r="F8" s="1" t="s">
        <v>226</v>
      </c>
      <c r="G8" s="1" t="s">
        <v>227</v>
      </c>
      <c r="H8" s="1" t="s">
        <v>228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230</v>
      </c>
      <c r="H9" s="1" t="s">
        <v>231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234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238</v>
      </c>
      <c r="B16" s="1">
        <v>0.0</v>
      </c>
      <c r="C16" s="1">
        <v>0.0</v>
      </c>
      <c r="D16" s="1">
        <v>0.0</v>
      </c>
      <c r="E16" s="1">
        <v>0.0</v>
      </c>
      <c r="F16" s="1" t="s">
        <v>239</v>
      </c>
      <c r="G16" s="1" t="s">
        <v>240</v>
      </c>
      <c r="H16" s="1" t="s">
        <v>241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243</v>
      </c>
      <c r="H17" s="1" t="s">
        <v>244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243</v>
      </c>
      <c r="H18" s="1" t="s">
        <v>244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246</v>
      </c>
      <c r="B20" s="1">
        <v>0.0</v>
      </c>
      <c r="C20" s="1">
        <v>0.0</v>
      </c>
      <c r="D20" s="1">
        <v>0.0</v>
      </c>
      <c r="E20" s="1" t="s">
        <v>247</v>
      </c>
      <c r="F20" s="1" t="s">
        <v>248</v>
      </c>
      <c r="G20" s="1" t="s">
        <v>249</v>
      </c>
      <c r="H20" s="1" t="s">
        <v>250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251</v>
      </c>
      <c r="B21" s="1">
        <v>0.0</v>
      </c>
      <c r="C21" s="1">
        <v>0.0</v>
      </c>
      <c r="D21" s="1">
        <v>0.0</v>
      </c>
      <c r="E21" s="1" t="s">
        <v>252</v>
      </c>
      <c r="F21" s="1" t="s">
        <v>253</v>
      </c>
      <c r="G21" s="1" t="s">
        <v>254</v>
      </c>
      <c r="H21" s="1" t="s">
        <v>255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256</v>
      </c>
      <c r="B22" s="1">
        <v>0.0</v>
      </c>
      <c r="C22" s="1">
        <v>0.0</v>
      </c>
      <c r="D22" s="1">
        <v>0.0</v>
      </c>
      <c r="E22" s="1">
        <v>0.0</v>
      </c>
      <c r="F22" s="1" t="s">
        <v>257</v>
      </c>
      <c r="G22" s="1" t="s">
        <v>258</v>
      </c>
      <c r="H22" s="1" t="s">
        <v>259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261</v>
      </c>
      <c r="B24" s="1" t="s">
        <v>262</v>
      </c>
      <c r="C24" s="1" t="s">
        <v>263</v>
      </c>
      <c r="D24" s="1" t="s">
        <v>264</v>
      </c>
      <c r="E24" s="1" t="s">
        <v>265</v>
      </c>
      <c r="F24" s="1" t="s">
        <v>266</v>
      </c>
      <c r="G24" s="1" t="s">
        <v>267</v>
      </c>
      <c r="H24" s="1" t="s">
        <v>268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269</v>
      </c>
      <c r="B25" s="1" t="s">
        <v>262</v>
      </c>
      <c r="C25" s="1" t="s">
        <v>270</v>
      </c>
      <c r="D25" s="1" t="s">
        <v>271</v>
      </c>
      <c r="E25" s="1" t="s">
        <v>272</v>
      </c>
      <c r="F25" s="1" t="s">
        <v>273</v>
      </c>
      <c r="G25" s="1" t="s">
        <v>274</v>
      </c>
      <c r="H25" s="1" t="s">
        <v>275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276</v>
      </c>
      <c r="B26" s="1" t="s">
        <v>277</v>
      </c>
      <c r="C26" s="1" t="s">
        <v>278</v>
      </c>
      <c r="D26" s="1" t="s">
        <v>279</v>
      </c>
      <c r="E26" s="1" t="s">
        <v>280</v>
      </c>
      <c r="F26" s="1" t="s">
        <v>281</v>
      </c>
      <c r="G26" s="1" t="s">
        <v>282</v>
      </c>
      <c r="H26" s="1" t="s">
        <v>283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284</v>
      </c>
      <c r="B27" s="1">
        <v>0.0</v>
      </c>
      <c r="C27" s="1">
        <v>0.0</v>
      </c>
      <c r="D27" s="1">
        <v>0.0</v>
      </c>
      <c r="E27" s="1">
        <v>0.0</v>
      </c>
      <c r="F27" s="1" t="s">
        <v>285</v>
      </c>
      <c r="G27" s="1" t="s">
        <v>286</v>
      </c>
      <c r="H27" s="1" t="s">
        <v>287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288</v>
      </c>
      <c r="B28" s="1">
        <v>0.0</v>
      </c>
      <c r="C28" s="1">
        <v>0.0</v>
      </c>
      <c r="D28" s="1">
        <v>0.0</v>
      </c>
      <c r="E28" s="1" t="s">
        <v>289</v>
      </c>
      <c r="F28" s="1" t="s">
        <v>290</v>
      </c>
      <c r="G28" s="1" t="s">
        <v>291</v>
      </c>
      <c r="H28" s="1" t="s">
        <v>292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294</v>
      </c>
      <c r="B30" s="1" t="s">
        <v>295</v>
      </c>
      <c r="C30" s="1">
        <v>0.0</v>
      </c>
      <c r="D30" s="1" t="s">
        <v>296</v>
      </c>
      <c r="E30" s="1">
        <v>0.0</v>
      </c>
      <c r="F30" s="1" t="s">
        <v>297</v>
      </c>
      <c r="G30" s="1" t="s">
        <v>298</v>
      </c>
      <c r="H30" s="1" t="s">
        <v>299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300</v>
      </c>
      <c r="B31" s="1" t="s">
        <v>301</v>
      </c>
      <c r="C31" s="1">
        <v>0.0</v>
      </c>
      <c r="D31" s="1" t="s">
        <v>302</v>
      </c>
      <c r="E31" s="1">
        <v>0.0</v>
      </c>
      <c r="F31" s="1" t="s">
        <v>303</v>
      </c>
      <c r="G31" s="1" t="s">
        <v>304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305</v>
      </c>
      <c r="B32" s="1">
        <v>0.0</v>
      </c>
      <c r="C32" s="1">
        <v>0.0</v>
      </c>
      <c r="D32" s="1" t="s">
        <v>306</v>
      </c>
      <c r="E32" s="1">
        <v>0.0</v>
      </c>
      <c r="F32" s="1" t="s">
        <v>307</v>
      </c>
      <c r="G32" s="1" t="s">
        <v>308</v>
      </c>
      <c r="H32" s="1" t="s">
        <v>309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310</v>
      </c>
      <c r="B33" s="1">
        <v>0.0</v>
      </c>
      <c r="C33" s="1">
        <v>0.0</v>
      </c>
      <c r="D33" s="1" t="s">
        <v>311</v>
      </c>
      <c r="E33" s="1">
        <v>0.0</v>
      </c>
      <c r="F33" s="1" t="s">
        <v>312</v>
      </c>
      <c r="G33" s="1" t="s">
        <v>313</v>
      </c>
      <c r="H33" s="1" t="s">
        <v>314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315</v>
      </c>
      <c r="B34" s="1" t="s">
        <v>301</v>
      </c>
      <c r="C34" s="1" t="s">
        <v>316</v>
      </c>
      <c r="D34" s="1" t="s">
        <v>317</v>
      </c>
      <c r="E34" s="1" t="s">
        <v>318</v>
      </c>
      <c r="F34" s="1" t="s">
        <v>319</v>
      </c>
      <c r="G34" s="1" t="s">
        <v>320</v>
      </c>
      <c r="H34" s="1" t="s">
        <v>321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322</v>
      </c>
      <c r="B35" s="1">
        <v>0.0</v>
      </c>
      <c r="C35" s="1" t="s">
        <v>323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324</v>
      </c>
      <c r="B36" s="1">
        <v>0.0</v>
      </c>
      <c r="C36" s="1" t="s">
        <v>325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326</v>
      </c>
      <c r="B37" s="1">
        <v>0.0</v>
      </c>
      <c r="C37" s="1" t="s">
        <v>327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328</v>
      </c>
      <c r="B38" s="1">
        <v>0.0</v>
      </c>
      <c r="C38" s="1">
        <v>0.0</v>
      </c>
      <c r="D38" s="1" t="s">
        <v>176</v>
      </c>
      <c r="E38" s="1">
        <v>0.0</v>
      </c>
      <c r="F38" s="1" t="s">
        <v>329</v>
      </c>
      <c r="G38" s="1" t="s">
        <v>330</v>
      </c>
      <c r="H38" s="1" t="s">
        <v>331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332</v>
      </c>
      <c r="B39" s="1">
        <v>0.0</v>
      </c>
      <c r="C39" s="1" t="s">
        <v>333</v>
      </c>
      <c r="D39" s="1" t="s">
        <v>334</v>
      </c>
      <c r="E39" s="1" t="s">
        <v>335</v>
      </c>
      <c r="F39" s="1" t="s">
        <v>336</v>
      </c>
      <c r="G39" s="1" t="s">
        <v>337</v>
      </c>
      <c r="H39" s="1" t="s">
        <v>338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339</v>
      </c>
      <c r="B40" s="1">
        <v>0.0</v>
      </c>
      <c r="C40" s="1">
        <v>0.0</v>
      </c>
      <c r="D40" s="1" t="s">
        <v>176</v>
      </c>
      <c r="E40" s="1">
        <v>0.0</v>
      </c>
      <c r="F40" s="1" t="s">
        <v>329</v>
      </c>
      <c r="G40" s="1" t="s">
        <v>330</v>
      </c>
      <c r="H40" s="1" t="s">
        <v>331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340</v>
      </c>
      <c r="B41" s="1">
        <v>0.0</v>
      </c>
      <c r="C41" s="1" t="s">
        <v>341</v>
      </c>
      <c r="D41" s="1" t="s">
        <v>342</v>
      </c>
      <c r="E41" s="1" t="s">
        <v>343</v>
      </c>
      <c r="F41" s="1" t="s">
        <v>344</v>
      </c>
      <c r="G41" s="1" t="s">
        <v>337</v>
      </c>
      <c r="H41" s="1" t="s">
        <v>338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346</v>
      </c>
      <c r="B43" s="1">
        <v>0.0</v>
      </c>
      <c r="C43" s="1">
        <v>0.0</v>
      </c>
      <c r="D43" s="1">
        <v>0.0</v>
      </c>
      <c r="E43" s="1">
        <v>0.0</v>
      </c>
      <c r="F43" s="1" t="s">
        <v>347</v>
      </c>
      <c r="G43" s="1" t="s">
        <v>348</v>
      </c>
      <c r="H43" s="1" t="s">
        <v>349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350</v>
      </c>
      <c r="B44" s="1">
        <v>0.0</v>
      </c>
      <c r="C44" s="1">
        <v>0.0</v>
      </c>
      <c r="D44" s="1">
        <v>0.0</v>
      </c>
      <c r="E44" s="1">
        <v>0.0</v>
      </c>
      <c r="F44" s="1" t="s">
        <v>351</v>
      </c>
      <c r="G44" s="1" t="s">
        <v>352</v>
      </c>
      <c r="H44" s="1" t="s">
        <v>353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354</v>
      </c>
      <c r="B45" s="1">
        <v>0.0</v>
      </c>
      <c r="C45" s="1">
        <v>0.0</v>
      </c>
      <c r="D45" s="1" t="s">
        <v>355</v>
      </c>
      <c r="E45" s="1" t="s">
        <v>356</v>
      </c>
      <c r="F45" s="1" t="s">
        <v>357</v>
      </c>
      <c r="G45" s="1" t="s">
        <v>358</v>
      </c>
      <c r="H45" s="1" t="s">
        <v>359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360</v>
      </c>
      <c r="B46" s="1">
        <v>0.0</v>
      </c>
      <c r="C46" s="1" t="s">
        <v>361</v>
      </c>
      <c r="D46" s="1" t="s">
        <v>362</v>
      </c>
      <c r="E46" s="1" t="s">
        <v>363</v>
      </c>
      <c r="F46" s="1" t="s">
        <v>364</v>
      </c>
      <c r="G46" s="1" t="s">
        <v>365</v>
      </c>
      <c r="H46" s="1" t="s">
        <v>366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367</v>
      </c>
      <c r="B47" s="1">
        <v>0.0</v>
      </c>
      <c r="C47" s="1" t="s">
        <v>368</v>
      </c>
      <c r="D47" s="1" t="s">
        <v>369</v>
      </c>
      <c r="E47" s="1" t="s">
        <v>363</v>
      </c>
      <c r="F47" s="1" t="s">
        <v>364</v>
      </c>
      <c r="G47" s="1" t="s">
        <v>365</v>
      </c>
      <c r="H47" s="1" t="s">
        <v>366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370</v>
      </c>
      <c r="B48" s="1">
        <v>0.0</v>
      </c>
      <c r="C48" s="1" t="s">
        <v>371</v>
      </c>
      <c r="D48" s="1" t="s">
        <v>372</v>
      </c>
      <c r="E48" s="1" t="s">
        <v>373</v>
      </c>
      <c r="F48" s="1" t="s">
        <v>374</v>
      </c>
      <c r="G48" s="1" t="s">
        <v>375</v>
      </c>
      <c r="H48" s="1" t="s">
        <v>376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377</v>
      </c>
      <c r="B49" s="1">
        <v>0.0</v>
      </c>
      <c r="C49" s="1" t="s">
        <v>371</v>
      </c>
      <c r="D49" s="1" t="s">
        <v>372</v>
      </c>
      <c r="E49" s="1" t="s">
        <v>378</v>
      </c>
      <c r="F49" s="1" t="s">
        <v>379</v>
      </c>
      <c r="G49" s="1" t="s">
        <v>375</v>
      </c>
      <c r="H49" s="1" t="s">
        <v>376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380</v>
      </c>
      <c r="B50" s="1">
        <v>0.0</v>
      </c>
      <c r="C50" s="1" t="s">
        <v>381</v>
      </c>
      <c r="D50" s="1" t="s">
        <v>382</v>
      </c>
      <c r="E50" s="1" t="s">
        <v>383</v>
      </c>
      <c r="F50" s="1" t="s">
        <v>384</v>
      </c>
      <c r="G50" s="1" t="s">
        <v>385</v>
      </c>
      <c r="H50" s="1" t="s">
        <v>386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387</v>
      </c>
      <c r="B51" s="1">
        <v>0.0</v>
      </c>
      <c r="C51" s="1">
        <v>400.0</v>
      </c>
      <c r="D51" s="1" t="s">
        <v>388</v>
      </c>
      <c r="E51" s="1" t="s">
        <v>389</v>
      </c>
      <c r="F51" s="1" t="s">
        <v>390</v>
      </c>
      <c r="G51" s="1" t="s">
        <v>391</v>
      </c>
      <c r="H51" s="1" t="s">
        <v>392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393</v>
      </c>
      <c r="B52" s="1">
        <v>0.0</v>
      </c>
      <c r="C52" s="1">
        <v>0.0</v>
      </c>
      <c r="D52" s="1">
        <v>0.0</v>
      </c>
      <c r="E52" s="1">
        <v>0.0</v>
      </c>
      <c r="F52" s="1" t="s">
        <v>394</v>
      </c>
      <c r="G52" s="1" t="s">
        <v>395</v>
      </c>
      <c r="H52" s="1" t="s">
        <v>396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397</v>
      </c>
      <c r="B53" s="1">
        <v>0.0</v>
      </c>
      <c r="C53" s="1">
        <v>0.0</v>
      </c>
      <c r="D53" s="1" t="s">
        <v>398</v>
      </c>
      <c r="E53" s="1" t="s">
        <v>399</v>
      </c>
      <c r="F53" s="1" t="s">
        <v>400</v>
      </c>
      <c r="G53" s="1" t="s">
        <v>401</v>
      </c>
      <c r="H53" s="1" t="s">
        <v>402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403</v>
      </c>
      <c r="B54" s="1">
        <v>0.0</v>
      </c>
      <c r="C54" s="1">
        <v>3.0</v>
      </c>
      <c r="D54" s="1" t="s">
        <v>404</v>
      </c>
      <c r="E54" s="1" t="s">
        <v>405</v>
      </c>
      <c r="F54" s="1" t="s">
        <v>406</v>
      </c>
      <c r="G54" s="1" t="s">
        <v>407</v>
      </c>
      <c r="H54" s="1" t="s">
        <v>408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409</v>
      </c>
      <c r="B55" s="1">
        <v>0.0</v>
      </c>
      <c r="C55" s="1">
        <v>0.0</v>
      </c>
      <c r="D55" s="1" t="s">
        <v>410</v>
      </c>
      <c r="E55" s="1" t="s">
        <v>411</v>
      </c>
      <c r="F55" s="1" t="s">
        <v>412</v>
      </c>
      <c r="G55" s="1" t="s">
        <v>413</v>
      </c>
      <c r="H55" s="1" t="s">
        <v>414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415</v>
      </c>
      <c r="B56" s="1">
        <v>0.0</v>
      </c>
      <c r="C56" s="1">
        <v>0.0</v>
      </c>
      <c r="D56" s="1" t="s">
        <v>416</v>
      </c>
      <c r="E56" s="1" t="s">
        <v>411</v>
      </c>
      <c r="F56" s="1" t="s">
        <v>412</v>
      </c>
      <c r="G56" s="1" t="s">
        <v>413</v>
      </c>
      <c r="H56" s="1" t="s">
        <v>414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417</v>
      </c>
      <c r="B57" s="1">
        <v>0.0</v>
      </c>
      <c r="C57" s="1" t="s">
        <v>418</v>
      </c>
      <c r="D57" s="1" t="s">
        <v>419</v>
      </c>
      <c r="E57" s="1" t="s">
        <v>420</v>
      </c>
      <c r="F57" s="1" t="s">
        <v>421</v>
      </c>
      <c r="G57" s="1" t="s">
        <v>422</v>
      </c>
      <c r="H57" s="1" t="s">
        <v>423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424</v>
      </c>
      <c r="B58" s="1">
        <v>0.0</v>
      </c>
      <c r="C58" s="1">
        <v>0.0</v>
      </c>
      <c r="D58" s="1" t="s">
        <v>425</v>
      </c>
      <c r="E58" s="1" t="s">
        <v>426</v>
      </c>
      <c r="F58" s="1" t="s">
        <v>427</v>
      </c>
      <c r="G58" s="1">
        <v>0.0</v>
      </c>
      <c r="H58" s="1">
        <v>0.0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428</v>
      </c>
      <c r="B59" s="1">
        <v>0.0</v>
      </c>
      <c r="C59" s="1">
        <v>0.0</v>
      </c>
      <c r="D59" s="1" t="s">
        <v>429</v>
      </c>
      <c r="E59" s="1" t="s">
        <v>430</v>
      </c>
      <c r="F59" s="1" t="s">
        <v>431</v>
      </c>
      <c r="G59" s="1" t="s">
        <v>432</v>
      </c>
      <c r="H59" s="1" t="s">
        <v>433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434</v>
      </c>
      <c r="B60" s="1">
        <v>0.0</v>
      </c>
      <c r="C60" s="1">
        <v>0.0</v>
      </c>
      <c r="D60" s="1" t="s">
        <v>435</v>
      </c>
      <c r="E60" s="1" t="s">
        <v>430</v>
      </c>
      <c r="F60" s="1" t="s">
        <v>431</v>
      </c>
      <c r="G60" s="1" t="s">
        <v>432</v>
      </c>
      <c r="H60" s="1" t="s">
        <v>433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437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438</v>
      </c>
      <c r="H62" s="1" t="s">
        <v>439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440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441</v>
      </c>
      <c r="H63" s="1" t="s">
        <v>442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443</v>
      </c>
      <c r="B64" s="1">
        <v>0.0</v>
      </c>
      <c r="C64" s="1">
        <v>0.0</v>
      </c>
      <c r="D64" s="1">
        <v>0.0</v>
      </c>
      <c r="E64" s="1" t="s">
        <v>444</v>
      </c>
      <c r="F64" s="1" t="s">
        <v>445</v>
      </c>
      <c r="G64" s="1" t="s">
        <v>446</v>
      </c>
      <c r="H64" s="1" t="s">
        <v>447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448</v>
      </c>
      <c r="B65" s="1">
        <v>0.0</v>
      </c>
      <c r="C65" s="1">
        <v>0.0</v>
      </c>
      <c r="D65" s="1" t="s">
        <v>449</v>
      </c>
      <c r="E65" s="1" t="s">
        <v>450</v>
      </c>
      <c r="F65" s="1" t="s">
        <v>451</v>
      </c>
      <c r="G65" s="1" t="s">
        <v>452</v>
      </c>
      <c r="H65" s="1" t="s">
        <v>453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454</v>
      </c>
      <c r="B66" s="1">
        <v>0.0</v>
      </c>
      <c r="C66" s="1">
        <v>0.0</v>
      </c>
      <c r="D66" s="1" t="s">
        <v>455</v>
      </c>
      <c r="E66" s="1" t="s">
        <v>450</v>
      </c>
      <c r="F66" s="1" t="s">
        <v>451</v>
      </c>
      <c r="G66" s="1" t="s">
        <v>452</v>
      </c>
      <c r="H66" s="1" t="s">
        <v>453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456</v>
      </c>
      <c r="B67" s="1">
        <v>0.0</v>
      </c>
      <c r="C67" s="1">
        <v>0.0</v>
      </c>
      <c r="D67" s="1" t="s">
        <v>457</v>
      </c>
      <c r="E67" s="1" t="s">
        <v>458</v>
      </c>
      <c r="F67" s="1" t="s">
        <v>459</v>
      </c>
      <c r="G67" s="1" t="s">
        <v>460</v>
      </c>
      <c r="H67" s="1" t="s">
        <v>461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462</v>
      </c>
      <c r="B68" s="1">
        <v>0.0</v>
      </c>
      <c r="C68" s="1">
        <v>0.0</v>
      </c>
      <c r="D68" s="1" t="s">
        <v>457</v>
      </c>
      <c r="E68" s="1" t="s">
        <v>463</v>
      </c>
      <c r="F68" s="1" t="s">
        <v>459</v>
      </c>
      <c r="G68" s="1" t="s">
        <v>464</v>
      </c>
      <c r="H68" s="1" t="s">
        <v>461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465</v>
      </c>
      <c r="B69" s="1">
        <v>0.0</v>
      </c>
      <c r="C69" s="1">
        <v>0.0</v>
      </c>
      <c r="D69" s="1" t="s">
        <v>466</v>
      </c>
      <c r="E69" s="1" t="s">
        <v>467</v>
      </c>
      <c r="F69" s="1" t="s">
        <v>468</v>
      </c>
      <c r="G69" s="1" t="s">
        <v>469</v>
      </c>
      <c r="H69" s="1" t="s">
        <v>470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471</v>
      </c>
      <c r="B70" s="1">
        <v>0.0</v>
      </c>
      <c r="C70" s="1">
        <v>0.0</v>
      </c>
      <c r="D70" s="1" t="s">
        <v>472</v>
      </c>
      <c r="E70" s="1" t="s">
        <v>473</v>
      </c>
      <c r="F70" s="1" t="s">
        <v>474</v>
      </c>
      <c r="G70" s="1" t="s">
        <v>475</v>
      </c>
      <c r="H70" s="1" t="s">
        <v>476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477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478</v>
      </c>
      <c r="H71" s="1" t="s">
        <v>479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480</v>
      </c>
      <c r="B72" s="1">
        <v>0.0</v>
      </c>
      <c r="C72" s="1">
        <v>0.0</v>
      </c>
      <c r="D72" s="1">
        <v>0.0</v>
      </c>
      <c r="E72" s="1" t="s">
        <v>481</v>
      </c>
      <c r="F72" s="1" t="s">
        <v>482</v>
      </c>
      <c r="G72" s="1" t="s">
        <v>483</v>
      </c>
      <c r="H72" s="1" t="s">
        <v>484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485</v>
      </c>
      <c r="B73" s="1">
        <v>0.0</v>
      </c>
      <c r="C73" s="1">
        <v>0.0</v>
      </c>
      <c r="D73" s="1">
        <v>0.0</v>
      </c>
      <c r="E73" s="1" t="s">
        <v>486</v>
      </c>
      <c r="F73" s="1" t="s">
        <v>487</v>
      </c>
      <c r="G73" s="1" t="s">
        <v>488</v>
      </c>
      <c r="H73" s="1" t="s">
        <v>489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490</v>
      </c>
      <c r="B74" s="1">
        <v>0.0</v>
      </c>
      <c r="C74" s="1">
        <v>0.0</v>
      </c>
      <c r="D74" s="1" t="s">
        <v>491</v>
      </c>
      <c r="E74" s="1" t="s">
        <v>492</v>
      </c>
      <c r="F74" s="1" t="s">
        <v>493</v>
      </c>
      <c r="G74" s="1" t="s">
        <v>494</v>
      </c>
      <c r="H74" s="1" t="s">
        <v>495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496</v>
      </c>
      <c r="B75" s="1">
        <v>0.0</v>
      </c>
      <c r="C75" s="1">
        <v>0.0</v>
      </c>
      <c r="D75" s="1" t="s">
        <v>497</v>
      </c>
      <c r="E75" s="1" t="s">
        <v>492</v>
      </c>
      <c r="F75" s="1" t="s">
        <v>493</v>
      </c>
      <c r="G75" s="1" t="s">
        <v>494</v>
      </c>
      <c r="H75" s="1" t="s">
        <v>495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498</v>
      </c>
      <c r="B76" s="1">
        <v>0.0</v>
      </c>
      <c r="C76" s="1">
        <v>0.0</v>
      </c>
      <c r="D76" s="1" t="s">
        <v>499</v>
      </c>
      <c r="E76" s="1" t="s">
        <v>500</v>
      </c>
      <c r="F76" s="1" t="s">
        <v>501</v>
      </c>
      <c r="G76" s="1" t="s">
        <v>502</v>
      </c>
      <c r="H76" s="1" t="s">
        <v>503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504</v>
      </c>
      <c r="B77" s="1">
        <v>0.0</v>
      </c>
      <c r="C77" s="1">
        <v>0.0</v>
      </c>
      <c r="D77" s="1">
        <v>0.0</v>
      </c>
      <c r="E77" s="1" t="s">
        <v>505</v>
      </c>
      <c r="F77" s="1" t="s">
        <v>506</v>
      </c>
      <c r="G77" s="1">
        <v>0.0</v>
      </c>
      <c r="H77" s="1" t="s">
        <v>507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508</v>
      </c>
      <c r="B78" s="1">
        <v>0.0</v>
      </c>
      <c r="C78" s="1">
        <v>0.0</v>
      </c>
      <c r="D78" s="1">
        <v>0.0</v>
      </c>
      <c r="E78" s="1" t="s">
        <v>509</v>
      </c>
      <c r="F78" s="1" t="s">
        <v>510</v>
      </c>
      <c r="G78" s="1" t="s">
        <v>511</v>
      </c>
      <c r="H78" s="1" t="s">
        <v>512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513</v>
      </c>
      <c r="B79" s="1">
        <v>0.0</v>
      </c>
      <c r="C79" s="1">
        <v>0.0</v>
      </c>
      <c r="D79" s="1">
        <v>0.0</v>
      </c>
      <c r="E79" s="1" t="s">
        <v>514</v>
      </c>
      <c r="F79" s="1" t="s">
        <v>510</v>
      </c>
      <c r="G79" s="1" t="s">
        <v>511</v>
      </c>
      <c r="H79" s="1" t="s">
        <v>512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515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516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 t="s">
        <v>517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518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>
        <v>0.0</v>
      </c>
      <c r="H82" s="1" t="s">
        <v>519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520</v>
      </c>
      <c r="B83" s="1">
        <v>0.0</v>
      </c>
      <c r="C83" s="1">
        <v>0.0</v>
      </c>
      <c r="D83" s="1">
        <v>0.0</v>
      </c>
      <c r="E83" s="1">
        <v>0.0</v>
      </c>
      <c r="F83" s="1" t="s">
        <v>521</v>
      </c>
      <c r="G83" s="1" t="s">
        <v>522</v>
      </c>
      <c r="H83" s="1" t="s">
        <v>523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524</v>
      </c>
      <c r="B84" s="1">
        <v>0.0</v>
      </c>
      <c r="C84" s="1">
        <v>0.0</v>
      </c>
      <c r="D84" s="1">
        <v>0.0</v>
      </c>
      <c r="E84" s="1" t="s">
        <v>525</v>
      </c>
      <c r="F84" s="1" t="s">
        <v>526</v>
      </c>
      <c r="G84" s="1" t="s">
        <v>527</v>
      </c>
      <c r="H84" s="1" t="s">
        <v>528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529</v>
      </c>
      <c r="B85" s="1">
        <v>0.0</v>
      </c>
      <c r="C85" s="1">
        <v>0.0</v>
      </c>
      <c r="D85" s="1">
        <v>0.0</v>
      </c>
      <c r="E85" s="1" t="s">
        <v>525</v>
      </c>
      <c r="F85" s="1" t="s">
        <v>526</v>
      </c>
      <c r="G85" s="1" t="s">
        <v>527</v>
      </c>
      <c r="H85" s="1" t="s">
        <v>528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530</v>
      </c>
      <c r="B86" s="1">
        <v>0.0</v>
      </c>
      <c r="C86" s="1">
        <v>0.0</v>
      </c>
      <c r="D86" s="1">
        <v>0.0</v>
      </c>
      <c r="E86" s="1" t="s">
        <v>531</v>
      </c>
      <c r="F86" s="1" t="s">
        <v>532</v>
      </c>
      <c r="G86" s="1" t="s">
        <v>533</v>
      </c>
      <c r="H86" s="1" t="s">
        <v>534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535</v>
      </c>
      <c r="B87" s="1">
        <v>0.0</v>
      </c>
      <c r="C87" s="1">
        <v>0.0</v>
      </c>
      <c r="D87" s="1">
        <v>0.0</v>
      </c>
      <c r="E87" s="1" t="s">
        <v>536</v>
      </c>
      <c r="F87" s="1" t="s">
        <v>532</v>
      </c>
      <c r="G87" s="1" t="s">
        <v>533</v>
      </c>
      <c r="H87" s="1" t="s">
        <v>537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538</v>
      </c>
      <c r="B88" s="1">
        <v>0.0</v>
      </c>
      <c r="C88" s="1">
        <v>0.0</v>
      </c>
      <c r="D88" s="1">
        <v>0.0</v>
      </c>
      <c r="E88" s="1" t="s">
        <v>539</v>
      </c>
      <c r="F88" s="1" t="s">
        <v>540</v>
      </c>
      <c r="G88" s="1" t="s">
        <v>541</v>
      </c>
      <c r="H88" s="1" t="s">
        <v>542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543</v>
      </c>
      <c r="B89" s="1">
        <v>0.0</v>
      </c>
      <c r="C89" s="1">
        <v>0.0</v>
      </c>
      <c r="D89" s="1">
        <v>0.0</v>
      </c>
      <c r="E89" s="1" t="s">
        <v>544</v>
      </c>
      <c r="F89" s="1" t="s">
        <v>545</v>
      </c>
      <c r="G89" s="1" t="s">
        <v>546</v>
      </c>
      <c r="H89" s="1" t="s">
        <v>547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548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 t="s">
        <v>549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550</v>
      </c>
      <c r="B91" s="1">
        <v>0.0</v>
      </c>
      <c r="C91" s="1">
        <v>0.0</v>
      </c>
      <c r="D91" s="1">
        <v>0.0</v>
      </c>
      <c r="E91" s="1">
        <v>0.0</v>
      </c>
      <c r="F91" s="1" t="s">
        <v>551</v>
      </c>
      <c r="G91" s="1" t="s">
        <v>552</v>
      </c>
      <c r="H91" s="1" t="s">
        <v>553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554</v>
      </c>
      <c r="B92" s="1">
        <v>0.0</v>
      </c>
      <c r="C92" s="1">
        <v>0.0</v>
      </c>
      <c r="D92" s="1">
        <v>0.0</v>
      </c>
      <c r="E92" s="1" t="s">
        <v>555</v>
      </c>
      <c r="F92" s="1" t="s">
        <v>556</v>
      </c>
      <c r="G92" s="1" t="s">
        <v>557</v>
      </c>
      <c r="H92" s="1" t="s">
        <v>558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559</v>
      </c>
      <c r="B93" s="1">
        <v>0.0</v>
      </c>
      <c r="C93" s="1">
        <v>0.0</v>
      </c>
      <c r="D93" s="1">
        <v>0.0</v>
      </c>
      <c r="E93" s="1" t="s">
        <v>560</v>
      </c>
      <c r="F93" s="1" t="s">
        <v>561</v>
      </c>
      <c r="G93" s="1" t="s">
        <v>562</v>
      </c>
      <c r="H93" s="1" t="s">
        <v>563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564</v>
      </c>
      <c r="B94" s="1">
        <v>0.0</v>
      </c>
      <c r="C94" s="1">
        <v>0.0</v>
      </c>
      <c r="D94" s="1">
        <v>0.0</v>
      </c>
      <c r="E94" s="1" t="s">
        <v>560</v>
      </c>
      <c r="F94" s="1" t="s">
        <v>561</v>
      </c>
      <c r="G94" s="1" t="s">
        <v>562</v>
      </c>
      <c r="H94" s="1" t="s">
        <v>563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565</v>
      </c>
      <c r="B95" s="1">
        <v>0.0</v>
      </c>
      <c r="C95" s="1">
        <v>0.0</v>
      </c>
      <c r="D95" s="1">
        <v>0.0</v>
      </c>
      <c r="E95" s="1" t="s">
        <v>566</v>
      </c>
      <c r="F95" s="1" t="s">
        <v>567</v>
      </c>
      <c r="G95" s="1" t="s">
        <v>561</v>
      </c>
      <c r="H95" s="1" t="s">
        <v>568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569</v>
      </c>
      <c r="B96" s="1">
        <v>0.0</v>
      </c>
      <c r="C96" s="1">
        <v>0.0</v>
      </c>
      <c r="D96" s="1">
        <v>0.0</v>
      </c>
      <c r="E96" s="1">
        <v>0.0</v>
      </c>
      <c r="F96" s="1" t="s">
        <v>570</v>
      </c>
      <c r="G96" s="1">
        <v>0.0</v>
      </c>
      <c r="H96" s="1" t="s">
        <v>571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572</v>
      </c>
      <c r="B97" s="1">
        <v>0.0</v>
      </c>
      <c r="C97" s="1">
        <v>0.0</v>
      </c>
      <c r="D97" s="1">
        <v>0.0</v>
      </c>
      <c r="E97" s="1">
        <v>0.0</v>
      </c>
      <c r="F97" s="1" t="s">
        <v>573</v>
      </c>
      <c r="G97" s="1" t="s">
        <v>574</v>
      </c>
      <c r="H97" s="1" t="s">
        <v>575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576</v>
      </c>
      <c r="B98" s="1">
        <v>0.0</v>
      </c>
      <c r="C98" s="1">
        <v>0.0</v>
      </c>
      <c r="D98" s="1">
        <v>0.0</v>
      </c>
      <c r="E98" s="1">
        <v>0.0</v>
      </c>
      <c r="F98" s="1" t="s">
        <v>577</v>
      </c>
      <c r="G98" s="1" t="s">
        <v>574</v>
      </c>
      <c r="H98" s="1" t="s">
        <v>575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578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579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580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581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582</v>
      </c>
      <c r="H101" s="1" t="s">
        <v>583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584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582</v>
      </c>
      <c r="H102" s="1" t="s">
        <v>583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585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586</v>
      </c>
      <c r="H103" s="1" t="s">
        <v>587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588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586</v>
      </c>
      <c r="H104" s="1" t="s">
        <v>587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589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590</v>
      </c>
      <c r="H105" s="1" t="s">
        <v>591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592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593</v>
      </c>
      <c r="H106" s="1" t="s">
        <v>594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595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596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597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598</v>
      </c>
      <c r="H108" s="1" t="s">
        <v>599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600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601</v>
      </c>
      <c r="H109" s="1" t="s">
        <v>602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603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601</v>
      </c>
      <c r="H110" s="1" t="s">
        <v>602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604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605</v>
      </c>
      <c r="H111" s="1" t="s">
        <v>606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607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608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609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610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611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612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613</v>
      </c>
      <c r="C1" s="1" t="s">
        <v>614</v>
      </c>
      <c r="D1" s="1" t="s">
        <v>615</v>
      </c>
      <c r="E1" s="1" t="s">
        <v>616</v>
      </c>
      <c r="F1" s="1" t="s">
        <v>617</v>
      </c>
      <c r="G1" s="1" t="s">
        <v>618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619</v>
      </c>
      <c r="B2" s="1" t="s">
        <v>620</v>
      </c>
      <c r="C2" s="1" t="s">
        <v>621</v>
      </c>
      <c r="D2" s="1" t="s">
        <v>622</v>
      </c>
      <c r="E2" s="1" t="s">
        <v>623</v>
      </c>
      <c r="F2" s="1" t="s">
        <v>624</v>
      </c>
      <c r="G2" s="1" t="s">
        <v>625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626</v>
      </c>
      <c r="B3" s="1" t="s">
        <v>627</v>
      </c>
      <c r="C3" s="1" t="s">
        <v>628</v>
      </c>
      <c r="D3" s="1" t="s">
        <v>629</v>
      </c>
      <c r="E3" s="1" t="s">
        <v>630</v>
      </c>
      <c r="F3" s="1" t="s">
        <v>631</v>
      </c>
      <c r="G3" s="1" t="s">
        <v>632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633</v>
      </c>
      <c r="B4" s="1" t="s">
        <v>634</v>
      </c>
      <c r="C4" s="1" t="s">
        <v>635</v>
      </c>
      <c r="D4" s="1" t="s">
        <v>636</v>
      </c>
      <c r="E4" s="1" t="s">
        <v>637</v>
      </c>
      <c r="F4" s="1" t="s">
        <v>638</v>
      </c>
      <c r="G4" s="1" t="s">
        <v>639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626</v>
      </c>
      <c r="B5" s="1" t="s">
        <v>627</v>
      </c>
      <c r="C5" s="1" t="s">
        <v>640</v>
      </c>
      <c r="D5" s="1" t="s">
        <v>641</v>
      </c>
      <c r="E5" s="1" t="s">
        <v>642</v>
      </c>
      <c r="F5" s="1" t="s">
        <v>643</v>
      </c>
      <c r="G5" s="1" t="s">
        <v>644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645</v>
      </c>
      <c r="B6" s="1" t="s">
        <v>646</v>
      </c>
      <c r="C6" s="1" t="s">
        <v>647</v>
      </c>
      <c r="D6" s="1" t="s">
        <v>648</v>
      </c>
      <c r="E6" s="1" t="s">
        <v>649</v>
      </c>
      <c r="F6" s="1" t="s">
        <v>650</v>
      </c>
      <c r="G6" s="1" t="s">
        <v>651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652</v>
      </c>
      <c r="B7" s="1" t="s">
        <v>653</v>
      </c>
      <c r="C7" s="1" t="s">
        <v>654</v>
      </c>
      <c r="D7" s="1" t="s">
        <v>655</v>
      </c>
      <c r="E7" s="1" t="s">
        <v>656</v>
      </c>
      <c r="F7" s="1" t="s">
        <v>657</v>
      </c>
      <c r="G7" s="1" t="s">
        <v>658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659</v>
      </c>
      <c r="B8" s="1" t="s">
        <v>627</v>
      </c>
      <c r="C8" s="1" t="s">
        <v>660</v>
      </c>
      <c r="D8" s="1" t="s">
        <v>661</v>
      </c>
      <c r="E8" s="1" t="s">
        <v>662</v>
      </c>
      <c r="F8" s="1" t="s">
        <v>663</v>
      </c>
      <c r="G8" s="1" t="s">
        <v>664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665</v>
      </c>
      <c r="B9" s="1" t="s">
        <v>627</v>
      </c>
      <c r="C9" s="1" t="s">
        <v>627</v>
      </c>
      <c r="D9" s="1" t="s">
        <v>666</v>
      </c>
      <c r="E9" s="1" t="s">
        <v>667</v>
      </c>
      <c r="F9" s="1" t="s">
        <v>668</v>
      </c>
      <c r="G9" s="1" t="s">
        <v>669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670</v>
      </c>
      <c r="B10" s="1" t="s">
        <v>627</v>
      </c>
      <c r="C10" s="1" t="s">
        <v>627</v>
      </c>
      <c r="D10" s="1" t="s">
        <v>671</v>
      </c>
      <c r="E10" s="1" t="s">
        <v>672</v>
      </c>
      <c r="F10" s="1" t="s">
        <v>673</v>
      </c>
      <c r="G10" s="1" t="s">
        <v>674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675</v>
      </c>
      <c r="B11" s="1" t="s">
        <v>676</v>
      </c>
      <c r="C11" s="1" t="s">
        <v>677</v>
      </c>
      <c r="D11" s="1" t="s">
        <v>678</v>
      </c>
      <c r="E11" s="1" t="s">
        <v>679</v>
      </c>
      <c r="F11" s="1" t="s">
        <v>680</v>
      </c>
      <c r="G11" s="1" t="s">
        <v>681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682</v>
      </c>
      <c r="B12" s="1" t="s">
        <v>683</v>
      </c>
      <c r="C12" s="1" t="s">
        <v>684</v>
      </c>
      <c r="D12" s="1" t="s">
        <v>685</v>
      </c>
      <c r="E12" s="1" t="s">
        <v>679</v>
      </c>
      <c r="F12" s="1" t="s">
        <v>686</v>
      </c>
      <c r="G12" s="1" t="s">
        <v>681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687</v>
      </c>
      <c r="B13" s="1" t="s">
        <v>688</v>
      </c>
      <c r="C13" s="1" t="s">
        <v>689</v>
      </c>
      <c r="D13" s="1" t="s">
        <v>690</v>
      </c>
      <c r="E13" s="1" t="s">
        <v>691</v>
      </c>
      <c r="F13" s="1" t="s">
        <v>692</v>
      </c>
      <c r="G13" s="1" t="s">
        <v>693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694</v>
      </c>
      <c r="B14" s="1" t="s">
        <v>695</v>
      </c>
      <c r="C14" s="1" t="s">
        <v>696</v>
      </c>
      <c r="D14" s="1" t="s">
        <v>697</v>
      </c>
      <c r="E14" s="1" t="s">
        <v>698</v>
      </c>
      <c r="F14" s="1" t="s">
        <v>699</v>
      </c>
      <c r="G14" s="1" t="s">
        <v>700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701</v>
      </c>
      <c r="B15" s="1" t="s">
        <v>627</v>
      </c>
      <c r="C15" s="1" t="s">
        <v>627</v>
      </c>
      <c r="D15" s="1" t="s">
        <v>627</v>
      </c>
      <c r="E15" s="1" t="s">
        <v>627</v>
      </c>
      <c r="F15" s="1" t="s">
        <v>627</v>
      </c>
      <c r="G15" s="1" t="s">
        <v>627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702</v>
      </c>
      <c r="B16" s="1" t="s">
        <v>627</v>
      </c>
      <c r="C16" s="1" t="s">
        <v>627</v>
      </c>
      <c r="D16" s="1" t="s">
        <v>627</v>
      </c>
      <c r="E16" s="1" t="s">
        <v>627</v>
      </c>
      <c r="F16" s="1" t="s">
        <v>627</v>
      </c>
      <c r="G16" s="1" t="s">
        <v>627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703</v>
      </c>
      <c r="B17" s="1" t="s">
        <v>163</v>
      </c>
      <c r="C17" s="1" t="s">
        <v>704</v>
      </c>
      <c r="D17" s="1" t="s">
        <v>705</v>
      </c>
      <c r="E17" s="1" t="s">
        <v>706</v>
      </c>
      <c r="F17" s="1" t="s">
        <v>707</v>
      </c>
      <c r="G17" s="1" t="s">
        <v>168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708</v>
      </c>
      <c r="B18" s="1" t="s">
        <v>627</v>
      </c>
      <c r="C18" s="1" t="s">
        <v>627</v>
      </c>
      <c r="D18" s="1" t="s">
        <v>627</v>
      </c>
      <c r="E18" s="1" t="s">
        <v>627</v>
      </c>
      <c r="F18" s="1" t="s">
        <v>627</v>
      </c>
      <c r="G18" s="1" t="s">
        <v>627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709</v>
      </c>
      <c r="B19" s="1" t="s">
        <v>627</v>
      </c>
      <c r="C19" s="1" t="s">
        <v>627</v>
      </c>
      <c r="D19" s="1" t="s">
        <v>710</v>
      </c>
      <c r="E19" s="1" t="s">
        <v>711</v>
      </c>
      <c r="F19" s="1" t="s">
        <v>712</v>
      </c>
      <c r="G19" s="1" t="s">
        <v>713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714</v>
      </c>
      <c r="B20" s="1" t="s">
        <v>715</v>
      </c>
      <c r="C20" s="1" t="s">
        <v>716</v>
      </c>
      <c r="D20" s="1" t="s">
        <v>717</v>
      </c>
      <c r="E20" s="1" t="s">
        <v>718</v>
      </c>
      <c r="F20" s="1" t="s">
        <v>719</v>
      </c>
      <c r="G20" s="1" t="s">
        <v>720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721</v>
      </c>
      <c r="B21" s="1" t="s">
        <v>722</v>
      </c>
      <c r="C21" s="1" t="s">
        <v>723</v>
      </c>
      <c r="D21" s="1" t="s">
        <v>724</v>
      </c>
      <c r="E21" s="1" t="s">
        <v>725</v>
      </c>
      <c r="F21" s="1" t="s">
        <v>726</v>
      </c>
      <c r="G21" s="1" t="s">
        <v>727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728</v>
      </c>
      <c r="B22" s="1" t="s">
        <v>729</v>
      </c>
      <c r="C22" s="1" t="s">
        <v>730</v>
      </c>
      <c r="D22" s="1" t="s">
        <v>731</v>
      </c>
      <c r="E22" s="1" t="s">
        <v>732</v>
      </c>
      <c r="F22" s="1" t="s">
        <v>733</v>
      </c>
      <c r="G22" s="1" t="s">
        <v>734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735</v>
      </c>
      <c r="B23" s="1" t="s">
        <v>736</v>
      </c>
      <c r="C23" s="1" t="s">
        <v>737</v>
      </c>
      <c r="D23" s="1" t="s">
        <v>738</v>
      </c>
      <c r="E23" s="1" t="s">
        <v>739</v>
      </c>
      <c r="F23" s="1" t="s">
        <v>740</v>
      </c>
      <c r="G23" s="1" t="s">
        <v>741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742</v>
      </c>
      <c r="B24" s="1" t="s">
        <v>743</v>
      </c>
      <c r="C24" s="1" t="s">
        <v>744</v>
      </c>
      <c r="D24" s="1" t="s">
        <v>745</v>
      </c>
      <c r="E24" s="1" t="s">
        <v>746</v>
      </c>
      <c r="F24" s="1" t="s">
        <v>747</v>
      </c>
      <c r="G24" s="1" t="s">
        <v>748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749</v>
      </c>
      <c r="B25" s="1" t="s">
        <v>750</v>
      </c>
      <c r="C25" s="1" t="s">
        <v>751</v>
      </c>
      <c r="D25" s="1" t="s">
        <v>752</v>
      </c>
      <c r="E25" s="1" t="s">
        <v>753</v>
      </c>
      <c r="F25" s="1" t="s">
        <v>754</v>
      </c>
      <c r="G25" s="1" t="s">
        <v>755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756</v>
      </c>
      <c r="B26" s="1" t="s">
        <v>757</v>
      </c>
      <c r="C26" s="1" t="s">
        <v>758</v>
      </c>
      <c r="D26" s="1" t="s">
        <v>759</v>
      </c>
      <c r="E26" s="1" t="s">
        <v>760</v>
      </c>
      <c r="F26" s="1" t="s">
        <v>761</v>
      </c>
      <c r="G26" s="1" t="s">
        <v>762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61</v>
      </c>
      <c r="B3" s="1">
        <v>0.0</v>
      </c>
      <c r="C3" s="1">
        <v>-14.0</v>
      </c>
      <c r="D3" s="1">
        <v>-7.0</v>
      </c>
      <c r="E3" s="1">
        <v>-16.0</v>
      </c>
      <c r="F3" s="1">
        <v>-30.0</v>
      </c>
      <c r="G3" s="1">
        <v>-17.0</v>
      </c>
      <c r="H3" s="1">
        <v>-19.0</v>
      </c>
      <c r="I3" s="1">
        <f>IF(H3*FORECAST(I2,B3:H3,B2:H2)&gt;0,FORECAST(I2,B3:H3,B2:H2),H3)*$X$1</f>
        <v>-27</v>
      </c>
      <c r="J3" s="1">
        <f>IF(I3*FORECAST(J2,B3:I3,B2:I2)&gt;0,FORECAST(J2,B3:I3,B2:I2),I3)*$X$1</f>
        <v>-30.07142857</v>
      </c>
      <c r="K3" s="1">
        <f>IF(J3*FORECAST(K2,B3:J3,B2:J2)&gt;0,FORECAST(K2,B3:J3,B2:J2),J3)*$X$1</f>
        <v>-33.14285714</v>
      </c>
      <c r="L3" s="1">
        <f>IF(K3*FORECAST(L2,B3:K3,B2:K2)&gt;0,FORECAST(L2,B3:K3,B2:K2),K3)*$X$1</f>
        <v>-36.21428571</v>
      </c>
      <c r="M3" s="1">
        <f>IF(L3*FORECAST(M2,B3:L3,B2:L2)&gt;0,FORECAST(M2,B3:L3,B2:L2),L3)*$X$1</f>
        <v>-39.28571429</v>
      </c>
      <c r="N3" s="1">
        <f>IF(M3*FORECAST(N2,B3:M3,B2:M2)&gt;0,FORECAST(N2,B3:M3,B2:M2),M3)*$X$1</f>
        <v>-42.35714286</v>
      </c>
      <c r="O3" s="1">
        <f>IF(N3*FORECAST(O2,B3:N3,B2:N2)&gt;0,FORECAST(O2,B3:N3,B2:N2),N3)*$X$1</f>
        <v>-45.42857143</v>
      </c>
      <c r="P3" s="4">
        <f>IF(O3*FORECAST(P2,B3:O3,B2:O2)&gt;0,FORECAST(P2,B3:O3,B2:O2),O3)*$X$1</f>
        <v>-48.5</v>
      </c>
      <c r="Q3" s="4">
        <f>IF(P3*FORECAST(Q2,B3:P3,B2:P2)&gt;0,FORECAST(Q2,B3:P3,B2:P2),P3)*$X$1</f>
        <v>-51.57142857</v>
      </c>
      <c r="R3" s="4">
        <f>IF(Q3*FORECAST(R2,B3:Q3,B2:Q2)&gt;0,FORECAST(R2,B3:Q3,B2:Q2),Q3)*$X$1</f>
        <v>-54.64285714</v>
      </c>
      <c r="S3" s="4">
        <f>IF(R3*FORECAST(S2,B3:R3,B2:R2)&gt;0,FORECAST(S2,B3:R3,B2:R2),R3)*$X$1</f>
        <v>-57.71428571</v>
      </c>
      <c r="T3" s="4">
        <f>IF(S3*FORECAST(T2,B3:S3,B2:S2)&gt;0,FORECAST(T2,B3:S3,B2:S2),S3)*$X$1</f>
        <v>-60.78571429</v>
      </c>
      <c r="U3" s="2"/>
      <c r="V3" s="2"/>
      <c r="W3" s="2"/>
      <c r="X3" s="2"/>
      <c r="Y3" s="2"/>
      <c r="Z3" s="2"/>
    </row>
    <row r="4">
      <c r="A4" s="3" t="s">
        <v>118</v>
      </c>
      <c r="B4" s="1">
        <v>2.0</v>
      </c>
      <c r="C4" s="1">
        <v>-9.0</v>
      </c>
      <c r="D4" s="1">
        <v>-13.0</v>
      </c>
      <c r="E4" s="1">
        <v>-65.0</v>
      </c>
      <c r="F4" s="1">
        <v>-28.0</v>
      </c>
      <c r="G4" s="1">
        <v>-12.0</v>
      </c>
      <c r="H4" s="1">
        <v>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764</v>
      </c>
      <c r="B5" s="1">
        <v>2.0</v>
      </c>
      <c r="C5" s="1">
        <v>37.0</v>
      </c>
      <c r="D5" s="1">
        <v>59.0</v>
      </c>
      <c r="E5" s="1">
        <v>71.0</v>
      </c>
      <c r="F5" s="1">
        <v>73.0</v>
      </c>
      <c r="G5" s="1">
        <v>82.0</v>
      </c>
      <c r="H5" s="1">
        <v>108.0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765</v>
      </c>
      <c r="L7" s="1">
        <f>IF(T3*FORECAST(T2,B3:T3,B2:T2)&gt;0,FORECAST(T2,B3:T3,B2:T2),S3)*$X$1 * (1+0.02)/(0.0789-0.02)</f>
        <v>-1052.655833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766</v>
      </c>
      <c r="L8" s="5">
        <f t="array" ref="L8">NPV(0.0789,J3:T3)</f>
        <v>-309.503014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767</v>
      </c>
      <c r="L9" s="5">
        <f t="array" ref="L9">NPV(0.0789,J16:T16)</f>
        <v>-456.5551829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768</v>
      </c>
      <c r="L10" s="5">
        <f>L8 + L9</f>
        <v>-766.0581969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769</v>
      </c>
      <c r="L12" s="5">
        <f>L10 - L11</f>
        <v>-769.0581969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770</v>
      </c>
      <c r="L13" s="1">
        <v>108.0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-7.12090923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(1+0.02)/(0.0789-0.02)</f>
        <v>-1052.655833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25</v>
      </c>
      <c r="B3" s="1">
        <v>-23.0</v>
      </c>
      <c r="C3" s="1">
        <v>-5.0</v>
      </c>
      <c r="D3" s="1">
        <v>-9.0</v>
      </c>
      <c r="E3" s="1">
        <v>-35.0</v>
      </c>
      <c r="F3" s="1">
        <v>-45.0</v>
      </c>
      <c r="G3" s="1">
        <v>-45.0</v>
      </c>
      <c r="H3" s="1">
        <v>-33.0</v>
      </c>
      <c r="I3" s="1">
        <f>IF(H3*FORECAST(I2,B3:H3,B2:H2)&gt;0,FORECAST(I2,B3:H3,B2:H2),H3)*$X$1</f>
        <v>-48.71428571</v>
      </c>
      <c r="J3" s="1">
        <f>IF(I3*FORECAST(J2,B3:I3,B2:I2)&gt;0,FORECAST(J2,B3:I3,B2:I2),I3)*$X$1</f>
        <v>-53.92857143</v>
      </c>
      <c r="K3" s="1">
        <f>IF(J3*FORECAST(K2,B3:J3,B2:J2)&gt;0,FORECAST(K2,B3:J3,B2:J2),J3)*$X$1</f>
        <v>-59.14285714</v>
      </c>
      <c r="L3" s="1">
        <f>IF(K3*FORECAST(L2,B3:K3,B2:K2)&gt;0,FORECAST(L2,B3:K3,B2:K2),K3)*$X$1</f>
        <v>-64.35714286</v>
      </c>
      <c r="M3" s="1">
        <f>IF(L3*FORECAST(M2,B3:L3,B2:L2)&gt;0,FORECAST(M2,B3:L3,B2:L2),L3)*$X$1</f>
        <v>-69.57142857</v>
      </c>
      <c r="N3" s="1">
        <f>IF(M3*FORECAST(N2,B3:M3,B2:M2)&gt;0,FORECAST(N2,B3:M3,B2:M2),M3)*$X$1</f>
        <v>-74.78571429</v>
      </c>
      <c r="O3" s="1">
        <f>IF(N3*FORECAST(O2,B3:N3,B2:N2)&gt;0,FORECAST(O2,B3:N3,B2:N2),N3)*$X$1</f>
        <v>-80</v>
      </c>
      <c r="P3" s="4">
        <f>IF(O3*FORECAST(P2,B3:O3,B2:O2)&gt;0,FORECAST(P2,B3:O3,B2:O2),O3)*$X$1</f>
        <v>-85.21428571</v>
      </c>
      <c r="Q3" s="4">
        <f>IF(P3*FORECAST(Q2,B3:P3,B2:P2)&gt;0,FORECAST(Q2,B3:P3,B2:P2),P3)*$X$1</f>
        <v>-90.42857143</v>
      </c>
      <c r="R3" s="4">
        <f>IF(Q3*FORECAST(R2,B3:Q3,B2:Q2)&gt;0,FORECAST(R2,B3:Q3,B2:Q2),Q3)*$X$1</f>
        <v>-95.64285714</v>
      </c>
      <c r="S3" s="4">
        <f>IF(R3*FORECAST(S2,B3:R3,B2:R2)&gt;0,FORECAST(S2,B3:R3,B2:R2),R3)*$X$1</f>
        <v>-100.8571429</v>
      </c>
      <c r="T3" s="4">
        <f>IF(S3*FORECAST(T2,B3:S3,B2:S2)&gt;0,FORECAST(T2,B3:S3,B2:S2),S3)*$X$1</f>
        <v>-106.0714286</v>
      </c>
      <c r="U3" s="2"/>
      <c r="V3" s="2"/>
      <c r="W3" s="2"/>
      <c r="X3" s="2"/>
      <c r="Y3" s="2"/>
      <c r="Z3" s="2"/>
    </row>
    <row r="4">
      <c r="A4" s="3" t="s">
        <v>118</v>
      </c>
      <c r="B4" s="1">
        <v>2.0</v>
      </c>
      <c r="C4" s="1">
        <v>-9.0</v>
      </c>
      <c r="D4" s="1">
        <v>-13.0</v>
      </c>
      <c r="E4" s="1">
        <v>-65.0</v>
      </c>
      <c r="F4" s="1">
        <v>-28.0</v>
      </c>
      <c r="G4" s="1">
        <v>-12.0</v>
      </c>
      <c r="H4" s="1">
        <v>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764</v>
      </c>
      <c r="B5" s="1">
        <v>2.0</v>
      </c>
      <c r="C5" s="1">
        <v>37.0</v>
      </c>
      <c r="D5" s="1">
        <v>59.0</v>
      </c>
      <c r="E5" s="1">
        <v>71.0</v>
      </c>
      <c r="F5" s="1">
        <v>73.0</v>
      </c>
      <c r="G5" s="1">
        <v>82.0</v>
      </c>
      <c r="H5" s="1">
        <v>108.0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765</v>
      </c>
      <c r="L7" s="1">
        <f>IF(T3*FORECAST(T2,B3:T3,B2:T2)&gt;0,FORECAST(T2,B3:T3,B2:T2),S3)*$X$1 * (1+0.02)/(0.0789-0.02)</f>
        <v>-1836.890614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766</v>
      </c>
      <c r="L8" s="5">
        <f t="array" ref="L8">NPV(0.0789,J3:T3)</f>
        <v>-546.0847565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767</v>
      </c>
      <c r="L9" s="5">
        <f t="array" ref="L9">NPV(0.0789,J16:T16)</f>
        <v>-796.6914766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768</v>
      </c>
      <c r="L10" s="5">
        <f>L8 + L9</f>
        <v>-1342.776233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769</v>
      </c>
      <c r="L12" s="5">
        <f>L10 - L11</f>
        <v>-1345.776233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770</v>
      </c>
      <c r="L13" s="1">
        <v>108.0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-12.46089105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(1+0.02)/(0.0789-0.02)</f>
        <v>-1836.890614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