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<sst xmlns="http://schemas.openxmlformats.org/spreadsheetml/2006/main" count="782" uniqueCount="595">
  <si>
    <t>ticker</t>
  </si>
  <si>
    <t>RLYB</t>
  </si>
  <si>
    <t>nombre</t>
  </si>
  <si>
    <t>RALLYBIO CORPORATION</t>
  </si>
  <si>
    <t>empresa</t>
  </si>
  <si>
    <t>Biotechnology &amp; Medical Research</t>
  </si>
  <si>
    <t>Open</t>
  </si>
  <si>
    <t>Target Price</t>
  </si>
  <si>
    <t>Upside</t>
  </si>
  <si>
    <t>-5465.29%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</si>
  <si>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</si>
  <si>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</si>
  <si>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</si>
  <si>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</si>
  <si>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</si>
  <si>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</si>
  <si>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</si>
  <si>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</si>
  <si>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-86.43%</t>
  </si>
  <si>
    <t>Total Assets Growth</t>
  </si>
  <si>
    <t>-85.21%</t>
  </si>
  <si>
    <t>Net Property, Plant and Equipment Growth</t>
  </si>
  <si>
    <t>-32.14%</t>
  </si>
  <si>
    <t>EBITDA Growth</t>
  </si>
  <si>
    <t>16.33%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</si>
  <si>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</si>
  <si>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</si>
  <si>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</si>
  <si>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</si>
  <si>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</si>
  <si>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(Income) Loss On Equity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</si>
  <si>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</si>
  <si>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</si>
  <si>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</si>
  <si>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</si>
  <si>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</si>
  <si>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</si>
  <si>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</si>
  <si>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</si>
  <si>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</si>
  <si>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</si>
  <si>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</si>
  <si>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</si>
  <si>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</si>
  <si>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</si>
  <si>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</si>
  <si>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</si>
  <si>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</si>
  <si>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</si>
  <si>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</si>
  <si>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</si>
  <si>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</si>
  <si>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</si>
  <si>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</si>
  <si>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</si>
  <si>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</si>
  <si>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</si>
  <si>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</si>
  <si>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</si>
  <si>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</si>
  <si>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</si>
  <si>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</si>
  <si>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</si>
  <si>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</si>
  <si>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</si>
  <si>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</si>
  <si>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</si>
  <si>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</si>
  <si>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</si>
  <si>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</si>
  <si>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</si>
  <si>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</si>
  <si>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</si>
  <si>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</si>
  <si>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</si>
  <si>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</si>
  <si>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</si>
  <si>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</si>
  <si>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</si>
  <si>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</si>
  <si>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</si>
  <si>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-11.82</t>
  </si>
  <si>
    <t>-8.07</t>
  </si>
  <si>
    <t>5.47</t>
  </si>
  <si>
    <t>4.47</t>
  </si>
  <si>
    <t>2.81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</si>
  <si>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</si>
  <si>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</si>
  <si>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</si>
  <si>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</si>
  <si>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</si>
  <si>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</si>
  <si>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</si>
  <si>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</si>
  <si>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</si>
  <si>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</si>
  <si>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</si>
  <si>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</si>
  <si>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</si>
  <si>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</si>
  <si>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</si>
  <si>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</si>
  <si>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</si>
  <si>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</si>
  <si>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</si>
  <si>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</si>
  <si>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</si>
  <si>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</si>
  <si>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</si>
  <si>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</si>
  <si>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</si>
  <si>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</si>
  <si>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</si>
  <si>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</si>
  <si>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</si>
  <si>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-10.24</t>
  </si>
  <si>
    <t>-9.95</t>
  </si>
  <si>
    <t>-1.84</t>
  </si>
  <si>
    <t>-2.09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</si>
  <si>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</si>
  <si>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</si>
  <si>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</si>
  <si>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</si>
  <si>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</si>
  <si>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</si>
  <si>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-6.4</t>
  </si>
  <si>
    <t>-6.22</t>
  </si>
  <si>
    <t>-1.15</t>
  </si>
  <si>
    <t>-1.31</t>
  </si>
  <si>
    <t>Normalized Diluted EPS</t>
  </si>
  <si>
    <t>EBITDA</t>
  </si>
  <si>
    <t>EBITA</t>
  </si>
  <si>
    <t>EBIT</t>
  </si>
  <si>
    <t>EBITDAR</t>
  </si>
  <si>
    <t>Effective Tax Rate - (Ratio)</t>
  </si>
  <si>
    <t>0.06</t>
  </si>
  <si>
    <t>Current Domestic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</si>
  <si>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</si>
  <si>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</si>
  <si>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</si>
  <si>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</si>
  <si>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</si>
  <si>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</si>
  <si>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</si>
  <si>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</si>
  <si>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</si>
  <si>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</si>
  <si>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</si>
  <si>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-19.35</t>
  </si>
  <si>
    <t>-17.61</t>
  </si>
  <si>
    <t>-23.4</t>
  </si>
  <si>
    <t>-33.33</t>
  </si>
  <si>
    <t>Return on Total Capital</t>
  </si>
  <si>
    <t>-20.69</t>
  </si>
  <si>
    <t>-18.31</t>
  </si>
  <si>
    <t>-24.56</t>
  </si>
  <si>
    <t>-35.69</t>
  </si>
  <si>
    <t>Return On Equity %</t>
  </si>
  <si>
    <t>-34.6</t>
  </si>
  <si>
    <t>-30.17</t>
  </si>
  <si>
    <t>-38.65</t>
  </si>
  <si>
    <t>-54.13</t>
  </si>
  <si>
    <t>Return on Common Equity</t>
  </si>
  <si>
    <t>79.77</t>
  </si>
  <si>
    <t>Short Term Liquidity</t>
  </si>
  <si>
    <t>Current Ratio</t>
  </si>
  <si>
    <t>5.5</t>
  </si>
  <si>
    <t>24.18</t>
  </si>
  <si>
    <t>27.61</t>
  </si>
  <si>
    <t>16.71</t>
  </si>
  <si>
    <t>12.39</t>
  </si>
  <si>
    <t>Quick Ratio</t>
  </si>
  <si>
    <t>5.11</t>
  </si>
  <si>
    <t>26.76</t>
  </si>
  <si>
    <t>15.73</t>
  </si>
  <si>
    <t>11.87</t>
  </si>
  <si>
    <t>Operating Cash Flow to Current Liabilities</t>
  </si>
  <si>
    <t>-3.95</t>
  </si>
  <si>
    <t>-3.77</t>
  </si>
  <si>
    <t>-6.95</t>
  </si>
  <si>
    <t>-5.33</t>
  </si>
  <si>
    <t>-6.51</t>
  </si>
  <si>
    <t>Long Term Solvency</t>
  </si>
  <si>
    <t>Total Debt/Equity</t>
  </si>
  <si>
    <t>0.33</t>
  </si>
  <si>
    <t>0.37</t>
  </si>
  <si>
    <t>Total Debt / Total Capital</t>
  </si>
  <si>
    <t>LT Debt/Equity</t>
  </si>
  <si>
    <t>0.22</t>
  </si>
  <si>
    <t>0.16</t>
  </si>
  <si>
    <t>Long-Term Debt / Total Capital</t>
  </si>
  <si>
    <t>Total Liabilities / Total Assets</t>
  </si>
  <si>
    <t>21.97</t>
  </si>
  <si>
    <t>4.13</t>
  </si>
  <si>
    <t>3.61</t>
  </si>
  <si>
    <t>6.16</t>
  </si>
  <si>
    <t>8.16</t>
  </si>
  <si>
    <t>EBIT / Interest Expense</t>
  </si>
  <si>
    <t>-452.36</t>
  </si>
  <si>
    <t>-516.39</t>
  </si>
  <si>
    <t>EBITDA / Interest Expense</t>
  </si>
  <si>
    <t>-451.69</t>
  </si>
  <si>
    <t>-515.12</t>
  </si>
  <si>
    <t>(EBITDA - Capex) / Interest Expense</t>
  </si>
  <si>
    <t>-456.51</t>
  </si>
  <si>
    <t>-517.92</t>
  </si>
  <si>
    <t>Total Debt / EBITDA</t>
  </si>
  <si>
    <t>-0.01</t>
  </si>
  <si>
    <t>Net Debt / EBITDA</t>
  </si>
  <si>
    <t>1.1</t>
  </si>
  <si>
    <t>5.56</t>
  </si>
  <si>
    <t>3.85</t>
  </si>
  <si>
    <t>2.49</t>
  </si>
  <si>
    <t>1.39</t>
  </si>
  <si>
    <t>Total Debt / (EBITDA - Capex)</t>
  </si>
  <si>
    <t>Net Debt / (EBITDA - Capex)</t>
  </si>
  <si>
    <t>1.09</t>
  </si>
  <si>
    <t>5.53</t>
  </si>
  <si>
    <t>3.82</t>
  </si>
  <si>
    <t>Growth Over Prior Year</t>
  </si>
  <si>
    <t>EBITDA, 1 Yr. Growth %</t>
  </si>
  <si>
    <t>43.28</t>
  </si>
  <si>
    <t>80.42</t>
  </si>
  <si>
    <t>48.7</t>
  </si>
  <si>
    <t>16.34</t>
  </si>
  <si>
    <t>EBITA, 1 Yr. Growth %</t>
  </si>
  <si>
    <t>43.42</t>
  </si>
  <si>
    <t>80.41</t>
  </si>
  <si>
    <t>48.71</t>
  </si>
  <si>
    <t>16.27</t>
  </si>
  <si>
    <t>EBIT, 1 Yr. Growth %</t>
  </si>
  <si>
    <t>Earnings From Cont. Operations, 1 Yr. Growth %</t>
  </si>
  <si>
    <t>50.58</t>
  </si>
  <si>
    <t>77.76</t>
  </si>
  <si>
    <t>41.78</t>
  </si>
  <si>
    <t>Net Income, 1 Yr. Growth %</t>
  </si>
  <si>
    <t>Normalized Net Income, 1 Yr. Growth %</t>
  </si>
  <si>
    <t>50.67</t>
  </si>
  <si>
    <t>77.66</t>
  </si>
  <si>
    <t>Diluted EPS Before Extra, 1 Yr. Growth %</t>
  </si>
  <si>
    <t>-2.87</t>
  </si>
  <si>
    <t>21.12</t>
  </si>
  <si>
    <t>13.7</t>
  </si>
  <si>
    <t>-11.99</t>
  </si>
  <si>
    <t>Net Property, Plant and Equip., 1 Yr. Growth %</t>
  </si>
  <si>
    <t>44.22</t>
  </si>
  <si>
    <t>78.05</t>
  </si>
  <si>
    <t>77.89</t>
  </si>
  <si>
    <t>-34.87</t>
  </si>
  <si>
    <t>Total Assets, 1 Yr. Growth %</t>
  </si>
  <si>
    <t>556.54</t>
  </si>
  <si>
    <t>28.43</t>
  </si>
  <si>
    <t>-0.96</t>
  </si>
  <si>
    <t>-35.92</t>
  </si>
  <si>
    <t>Tangible Book Value, 1 Yr. Growth %</t>
  </si>
  <si>
    <t>126.93</t>
  </si>
  <si>
    <t>29.12</t>
  </si>
  <si>
    <t>-3.58</t>
  </si>
  <si>
    <t>-37.29</t>
  </si>
  <si>
    <t>Common Equity, 1 Yr. Growth %</t>
  </si>
  <si>
    <t>Cash From Operations, 1 Yr. Growth %</t>
  </si>
  <si>
    <t>46.67</t>
  </si>
  <si>
    <t>106.6</t>
  </si>
  <si>
    <t>25.81</t>
  </si>
  <si>
    <t>5.2</t>
  </si>
  <si>
    <t>Capital Expenditures, 1 Yr. Growth %</t>
  </si>
  <si>
    <t>-27.13</t>
  </si>
  <si>
    <t>143.07</t>
  </si>
  <si>
    <t>-83.78</t>
  </si>
  <si>
    <t>-77.78</t>
  </si>
  <si>
    <t>Levered Free Cash Flow, 1 Yr. Growth %</t>
  </si>
  <si>
    <t>126.87</t>
  </si>
  <si>
    <t>16.8</t>
  </si>
  <si>
    <t>1.13</t>
  </si>
  <si>
    <t>Unlevered Free Cash Flow, 1 Yr. Growth %</t>
  </si>
  <si>
    <t>127.36</t>
  </si>
  <si>
    <t>16.82</t>
  </si>
  <si>
    <t>Compound Annual Growth Rate Over Two Years</t>
  </si>
  <si>
    <t>EBITDA, 2 Yr. CAGR %</t>
  </si>
  <si>
    <t>60.78</t>
  </si>
  <si>
    <t>63.79</t>
  </si>
  <si>
    <t>31.53</t>
  </si>
  <si>
    <t>EBITA, 2 Yr. CAGR %</t>
  </si>
  <si>
    <t>60.86</t>
  </si>
  <si>
    <t>31.5</t>
  </si>
  <si>
    <t>EBIT, 2 Yr. CAGR %</t>
  </si>
  <si>
    <t>Earnings From Cont. Operations, 2 Yr. CAGR %</t>
  </si>
  <si>
    <t>63.61</t>
  </si>
  <si>
    <t>58.75</t>
  </si>
  <si>
    <t>25.94</t>
  </si>
  <si>
    <t>Net Income, 2 Yr. CAGR %</t>
  </si>
  <si>
    <t>Normalized Net Income, 2 Yr. CAGR %</t>
  </si>
  <si>
    <t>58.71</t>
  </si>
  <si>
    <t>Diluted EPS Before Extra, 2 Yr. CAGR %</t>
  </si>
  <si>
    <t>-57.58</t>
  </si>
  <si>
    <t>17.35</t>
  </si>
  <si>
    <t>0.03</t>
  </si>
  <si>
    <t>Net Property, Plant and Equip., 2 Yr. CAGR %</t>
  </si>
  <si>
    <t>60.24</t>
  </si>
  <si>
    <t>77.97</t>
  </si>
  <si>
    <t>7.63</t>
  </si>
  <si>
    <t>Total Assets, 2 Yr. CAGR %</t>
  </si>
  <si>
    <t>190.37</t>
  </si>
  <si>
    <t>12.78</t>
  </si>
  <si>
    <t>-20.34</t>
  </si>
  <si>
    <t>Tangible Book Value, 2 Yr. CAGR %</t>
  </si>
  <si>
    <t>194.25</t>
  </si>
  <si>
    <t>11.58</t>
  </si>
  <si>
    <t>-22.24</t>
  </si>
  <si>
    <t>Common Equity, 2 Yr. CAGR %</t>
  </si>
  <si>
    <t>Cash From Operations, 2 Yr. CAGR %</t>
  </si>
  <si>
    <t>74.08</t>
  </si>
  <si>
    <t>61.22</t>
  </si>
  <si>
    <t>15.05</t>
  </si>
  <si>
    <t>Capital Expenditures, 2 Yr. CAGR %</t>
  </si>
  <si>
    <t>33.09</t>
  </si>
  <si>
    <t>-37.22</t>
  </si>
  <si>
    <t>-81.02</t>
  </si>
  <si>
    <t>Levered Free Cash Flow, 2 Yr. CAGR %</t>
  </si>
  <si>
    <t>62.78</t>
  </si>
  <si>
    <t>8.68</t>
  </si>
  <si>
    <t>Unlevered Free Cash Flow, 2 Yr. CAGR %</t>
  </si>
  <si>
    <t>62.98</t>
  </si>
  <si>
    <t>8.69</t>
  </si>
  <si>
    <t>Compound Annual Growth Rate Over Three Years</t>
  </si>
  <si>
    <t>EBITDA, 3 Yr. CAGR %</t>
  </si>
  <si>
    <t>56.65</t>
  </si>
  <si>
    <t>46.14</t>
  </si>
  <si>
    <t>EBITA, 3 Yr. CAGR %</t>
  </si>
  <si>
    <t>56.7</t>
  </si>
  <si>
    <t>46.11</t>
  </si>
  <si>
    <t>EBIT, 3 Yr. CAGR %</t>
  </si>
  <si>
    <t>Earnings From Cont. Operations, 3 Yr. CAGR %</t>
  </si>
  <si>
    <t>55.98</t>
  </si>
  <si>
    <t>41.27</t>
  </si>
  <si>
    <t>Net Income, 3 Yr. CAGR %</t>
  </si>
  <si>
    <t>Normalized Net Income, 3 Yr. CAGR %</t>
  </si>
  <si>
    <t>41.24</t>
  </si>
  <si>
    <t>Diluted EPS Before Extra, 3 Yr. CAGR %</t>
  </si>
  <si>
    <t>-41.08</t>
  </si>
  <si>
    <t>6.62</t>
  </si>
  <si>
    <t>Net Property, Plant and Equip., 3 Yr. CAGR %</t>
  </si>
  <si>
    <t>65.92</t>
  </si>
  <si>
    <t>27.3</t>
  </si>
  <si>
    <t>Total Assets, 3 Yr. CAGR %</t>
  </si>
  <si>
    <t>102.88</t>
  </si>
  <si>
    <t>-6.59</t>
  </si>
  <si>
    <t>Tangible Book Value, 3 Yr. CAGR %</t>
  </si>
  <si>
    <t>102.86</t>
  </si>
  <si>
    <t>-7.92</t>
  </si>
  <si>
    <t>Common Equity, 3 Yr. CAGR %</t>
  </si>
  <si>
    <t>Cash From Operations, 3 Yr. CAGR %</t>
  </si>
  <si>
    <t>56.22</t>
  </si>
  <si>
    <t>39.84</t>
  </si>
  <si>
    <t>Capital Expenditures, 3 Yr. CAGR %</t>
  </si>
  <si>
    <t>-34.02</t>
  </si>
  <si>
    <t>-55.59</t>
  </si>
  <si>
    <t>Levered Free Cash Flow, 3 Yr. CAGR %</t>
  </si>
  <si>
    <t>38.9</t>
  </si>
  <si>
    <t>Unlevered Free Cash Flow, 3 Yr. CAGR %</t>
  </si>
  <si>
    <t>39.01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</si>
  <si>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</si>
  <si>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</si>
  <si>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</si>
  <si>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</si>
  <si>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</si>
  <si>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</si>
  <si>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</si>
  <si>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306.5</t>
  </si>
  <si>
    <t>248.6</t>
  </si>
  <si>
    <t>90.33</t>
  </si>
  <si>
    <t>38.27</t>
  </si>
  <si>
    <t>-</t>
  </si>
  <si>
    <t>Change</t>
  </si>
  <si>
    <t>-18.9%</t>
  </si>
  <si>
    <t>-63.67%</t>
  </si>
  <si>
    <t>-57.63%</t>
  </si>
  <si>
    <t>0%</t>
  </si>
  <si>
    <t>Enterprise Value (EV)</t>
  </si>
  <si>
    <t>191.6</t>
  </si>
  <si>
    <t>65.83</t>
  </si>
  <si>
    <t>-37.48%</t>
  </si>
  <si>
    <t>-65.65%</t>
  </si>
  <si>
    <t>-41.86%</t>
  </si>
  <si>
    <t>P/E ratio</t>
  </si>
  <si>
    <t>-5.18x</t>
  </si>
  <si>
    <t>-3.14x</t>
  </si>
  <si>
    <t>-1.3x</t>
  </si>
  <si>
    <t>-0.65x</t>
  </si>
  <si>
    <t>-0.7x</t>
  </si>
  <si>
    <t>-0.86x</t>
  </si>
  <si>
    <t>PBR</t>
  </si>
  <si>
    <t>1.23x</t>
  </si>
  <si>
    <t>0.91x</t>
  </si>
  <si>
    <t>PEG</t>
  </si>
  <si>
    <t>0.1x</t>
  </si>
  <si>
    <t>-0.2x</t>
  </si>
  <si>
    <t>0x</t>
  </si>
  <si>
    <t>Capitalization / Revenue</t>
  </si>
  <si>
    <t>56.7x</t>
  </si>
  <si>
    <t>170x</t>
  </si>
  <si>
    <t>EV / Revenue</t>
  </si>
  <si>
    <t>EV / EBITDA</t>
  </si>
  <si>
    <t>-2.83x</t>
  </si>
  <si>
    <t>-0.84x</t>
  </si>
  <si>
    <t>EV / EBIT</t>
  </si>
  <si>
    <t>-0x</t>
  </si>
  <si>
    <t>-0.61x</t>
  </si>
  <si>
    <t>-0.71x</t>
  </si>
  <si>
    <t>-0.6x</t>
  </si>
  <si>
    <t>EV / FCF</t>
  </si>
  <si>
    <t>-3.34x</t>
  </si>
  <si>
    <t>-1.09x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</si>
  <si>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</si>
  <si>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</si>
  <si>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</si>
  <si>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</si>
  <si>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</si>
  <si>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-1.42</t>
  </si>
  <si>
    <t>-1.322</t>
  </si>
  <si>
    <t>-1.07</t>
  </si>
  <si>
    <t>Distribution rate</t>
  </si>
  <si>
    <t>Net sales
                                    1</t>
  </si>
  <si>
    <t>0.6745</t>
  </si>
  <si>
    <t>0.225</t>
  </si>
  <si>
    <t>-67.72</t>
  </si>
  <si>
    <t>-78.78</t>
  </si>
  <si>
    <t>EBIT
                                    1</t>
  </si>
  <si>
    <t>-45.65</t>
  </si>
  <si>
    <t>-67.88</t>
  </si>
  <si>
    <t>-78.93</t>
  </si>
  <si>
    <t>-62.53</t>
  </si>
  <si>
    <t>-53.72</t>
  </si>
  <si>
    <t>-63.5</t>
  </si>
  <si>
    <t>Net income
                                    1</t>
  </si>
  <si>
    <t>-47.01</t>
  </si>
  <si>
    <t>-66.65</t>
  </si>
  <si>
    <t>-74.56</t>
  </si>
  <si>
    <t>-60.04</t>
  </si>
  <si>
    <t>-49.2</t>
  </si>
  <si>
    <t>-52.7</t>
  </si>
  <si>
    <t>-56.96</t>
  </si>
  <si>
    <t>-24.49</t>
  </si>
  <si>
    <t>Reference price
                                    2</t>
  </si>
  <si>
    <t>9.5400</t>
  </si>
  <si>
    <t>6.5700</t>
  </si>
  <si>
    <t>2.3900</t>
  </si>
  <si>
    <t>0.9225</t>
  </si>
  <si>
    <t>Nbr of stocks (in thousands)</t>
  </si>
  <si>
    <t>32,130</t>
  </si>
  <si>
    <t>37,838</t>
  </si>
  <si>
    <t>37,794</t>
  </si>
  <si>
    <t>41,488</t>
  </si>
  <si>
    <t>Announcement Date</t>
  </si>
  <si>
    <t>3/15/22</t>
  </si>
  <si>
    <t>3/6/23</t>
  </si>
  <si>
    <t>3/12/24</t>
  </si>
  <si>
    <t>address1</t>
  </si>
  <si>
    <t>234 Church Street</t>
  </si>
  <si>
    <t>address2</t>
  </si>
  <si>
    <t>Suite 1020</t>
  </si>
  <si>
    <t>city</t>
  </si>
  <si>
    <t>New Haven</t>
  </si>
  <si>
    <t>state</t>
  </si>
  <si>
    <t>CT</t>
  </si>
  <si>
    <t>zip</t>
  </si>
  <si>
    <t>06510</t>
  </si>
  <si>
    <t>country</t>
  </si>
  <si>
    <t>phone</t>
  </si>
  <si>
    <t>203 859 3820</t>
  </si>
  <si>
    <t>website</t>
  </si>
  <si>
    <t>https://www.rallybio.com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</si>
  <si>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</si>
  <si>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</si>
  <si>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</si>
  <si>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</si>
  <si>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</si>
  <si>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</si>
  <si>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</si>
  <si>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</si>
  <si>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</si>
  <si>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</si>
  <si>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</si>
  <si>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Rallybio Corporation, a clinical-stage biotechnology company, engages in development and commercialization of life-transforming therapies for patients suffering from severe and rare diseases. Its lead product candidate is RLYB212, a monoclonal anti-HPA-1a antibody that has completed Phase I clinical trial for the prevention of fetal and neonatal alloimmune thrombocytopenia (FNAIT); and RLYB211 for the prevention of FNAIT. The company is also developing RLYB114, a pegylated complement factor 5 (C5)-targeted Affibody molecule in preclinical development for the treatment of complement-mediated ophthalmic diseases; RLYB116, an inhibitor of complement component 5 (C5) to treat several diseases of complement dysregulation which has completed phase 1 trial; and RLYB331, a preclinical antibody, for the treatment of severe anemia with ineffective erythropoiesis and iron overload. It entered into a strategic alliance with AbCellera to discover, develop, and commercialize novel antibody-based therapeutics for rare diseases. Rallybio has collaboration with Exscientia for the development of small molecule therapeutics for rare diseases; and collaboration agreement with Johnson &amp; Johnson to provide pregnant individuals therapeutic solutions at risk of fetal and neonatal alloimmune thrombocytopenia. The company was founded in 2018 and is headquartered in New Haven, Connecticut.</t>
  </si>
  <si>
    <t>fullTimeEmployees</t>
  </si>
  <si>
    <t>companyOfficers</t>
  </si>
  <si>
    <t>[{'maxAge': 1, 'name': 'Dr. Martin W. MacKay Ph.D.', 'age': 68, 'title': 'Co-Founder &amp; Chairman', 'yearBorn': 1956, 'fiscalYear': 2023, 'totalPay': 723350, 'exercisedValue': 0, 'unexercisedValue': 0}, {'maxAge': 1, 'name': 'Dr. Stephen  Uden M.B, M.D.', 'age': 66, 'title': 'Co-Founder, President, CEO &amp; Director', 'yearBorn': 1958, 'fiscalYear': 2023, 'totalPay': 723350, 'exercisedValue': 0, 'unexercisedValue': 0}, {'maxAge': 1, 'name': 'Mr. Jonathan I. Lieber M.B.A.', 'age': 54, 'title': 'CFO &amp; Treasurer', 'yearBorn': 1970, 'fiscalYear': 2023, 'totalPay': 667134, 'exercisedValue': 0, 'unexercisedValue': 0}, {'maxAge': 1, 'name': 'Dr. Steven W. Ryder F.A.C.P, M.D.', 'age': 73, 'title': 'Chief Medical Officer', 'yearBorn': 1951, 'fiscalYear': 2023, 'totalPay': 680219,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</si>
  <si>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</si>
  <si>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</si>
  <si>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</si>
  <si>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</si>
  <si>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</si>
  <si>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</si>
  <si>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</si>
  <si>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</si>
  <si>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</si>
  <si>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</si>
  <si>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</si>
  <si>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</si>
  <si>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</si>
  <si>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</si>
  <si>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</si>
  <si>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</si>
  <si>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</si>
  <si>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</si>
  <si>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</si>
  <si>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</si>
  <si>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</si>
  <si>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</si>
  <si>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</si>
  <si>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</si>
  <si>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</si>
  <si>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</si>
  <si>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</si>
  <si>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</si>
  <si>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</si>
  <si>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</si>
  <si>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</si>
  <si>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</si>
  <si>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</si>
  <si>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</si>
  <si>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</si>
  <si>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</si>
  <si>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</si>
  <si>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</si>
  <si>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</si>
  <si>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</si>
  <si>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</si>
  <si>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</si>
  <si>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</si>
  <si>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</si>
  <si>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</si>
  <si>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</si>
  <si>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</si>
  <si>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</si>
  <si>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</si>
  <si>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</si>
  <si>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</si>
  <si>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</si>
  <si>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</si>
  <si>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</si>
  <si>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</si>
  <si>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</si>
  <si>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</si>
  <si>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</si>
  <si>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</si>
  <si>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</si>
  <si>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</si>
  <si>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</si>
  <si>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</si>
  <si>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</si>
  <si>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</si>
  <si>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</si>
  <si>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</si>
  <si>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</si>
  <si>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Rallybio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</si>
  <si>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</si>
  <si>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</si>
  <si>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</si>
  <si>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</si>
  <si>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</si>
  <si>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</si>
  <si>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</si>
  <si>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49dd8bea-3b9a-369d-b66d-d25eaa1b0182</t>
  </si>
  <si>
    <t>messageBoardId</t>
  </si>
  <si>
    <t>finmb_1673028342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</si>
  <si>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</si>
  <si>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</si>
  <si>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</si>
  <si>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</si>
  <si>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</si>
  <si>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</si>
  <si>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</si>
  <si>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</si>
  <si>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</si>
  <si>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</si>
  <si>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</si>
  <si>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</si>
  <si>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</si>
  <si>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</si>
  <si>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totalRevenue</t>
  </si>
  <si>
    <t>debtToEquity</t>
  </si>
  <si>
    <t>revenuePerShare</t>
  </si>
  <si>
    <t>grossProfits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</si>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</sst>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ally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-50.43372247031932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3.8272312E7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1.929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-0.6519435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-17.0</v>
      </c>
      <c r="C2" s="1">
        <v>-26.0</v>
      </c>
      <c r="D2" s="1">
        <v>-47.0</v>
      </c>
      <c r="E2" s="1">
        <v>-66.0</v>
      </c>
      <c r="F2" s="1">
        <v>-74.0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6.0</v>
      </c>
      <c r="D3" s="1">
        <v>10.0</v>
      </c>
      <c r="E3" s="1">
        <v>16.0</v>
      </c>
      <c r="F3" s="1">
        <v>15.0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6.0</v>
      </c>
      <c r="D4" s="1">
        <v>10.0</v>
      </c>
      <c r="E4" s="1">
        <v>16.0</v>
      </c>
      <c r="F4" s="1">
        <v>15.0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-43.0</v>
      </c>
      <c r="F5" s="1">
        <v>-3.0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10.0</v>
      </c>
      <c r="C6" s="1">
        <v>1.0</v>
      </c>
      <c r="D6" s="1">
        <v>1.0</v>
      </c>
      <c r="E6" s="1">
        <v>1.0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19.0</v>
      </c>
      <c r="C7" s="1">
        <v>70.0</v>
      </c>
      <c r="D7" s="1">
        <v>3.0</v>
      </c>
      <c r="E7" s="1">
        <v>9.0</v>
      </c>
      <c r="F7" s="1">
        <v>10.0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14.0</v>
      </c>
      <c r="C8" s="1">
        <v>0.0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72.0</v>
      </c>
      <c r="C9" s="1">
        <v>72.0</v>
      </c>
      <c r="D9" s="1">
        <v>-97.0</v>
      </c>
      <c r="E9" s="1">
        <v>48.0</v>
      </c>
      <c r="F9" s="1">
        <v>-9.0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1.0</v>
      </c>
      <c r="D10" s="1">
        <v>-2.0</v>
      </c>
      <c r="E10" s="1">
        <v>-1.0</v>
      </c>
      <c r="F10" s="1">
        <v>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-15.0</v>
      </c>
      <c r="C11" s="1">
        <v>-22.0</v>
      </c>
      <c r="D11" s="1">
        <v>-45.0</v>
      </c>
      <c r="E11" s="1">
        <v>-57.0</v>
      </c>
      <c r="F11" s="1">
        <v>-60.0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-18.0</v>
      </c>
      <c r="C12" s="1">
        <v>-13.0</v>
      </c>
      <c r="D12" s="1">
        <v>-33.0</v>
      </c>
      <c r="E12" s="1">
        <v>-5.0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-1.0</v>
      </c>
      <c r="D13" s="1">
        <v>-2.0</v>
      </c>
      <c r="E13" s="1">
        <v>-112.0</v>
      </c>
      <c r="F13" s="1">
        <v>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-18.0</v>
      </c>
      <c r="C14" s="1">
        <v>-2.0</v>
      </c>
      <c r="D14" s="1">
        <v>-2.0</v>
      </c>
      <c r="E14" s="1">
        <v>-112.0</v>
      </c>
      <c r="F14" s="1">
        <v>27.0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86.0</v>
      </c>
      <c r="E15" s="1">
        <v>51.0</v>
      </c>
      <c r="F15" s="1">
        <v>28.0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31.0</v>
      </c>
      <c r="C16" s="1">
        <v>145.0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-3.0</v>
      </c>
      <c r="C17" s="1">
        <v>-31.0</v>
      </c>
      <c r="D17" s="1">
        <v>-3.0</v>
      </c>
      <c r="E17" s="1">
        <v>-69.0</v>
      </c>
      <c r="F17" s="1">
        <v>-13.0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31.0</v>
      </c>
      <c r="C18" s="1">
        <v>145.0</v>
      </c>
      <c r="D18" s="1">
        <v>82.0</v>
      </c>
      <c r="E18" s="1">
        <v>51.0</v>
      </c>
      <c r="F18" s="1">
        <v>14.0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16.0</v>
      </c>
      <c r="C19" s="1">
        <v>121.0</v>
      </c>
      <c r="D19" s="1">
        <v>35.0</v>
      </c>
      <c r="E19" s="1">
        <v>-118.0</v>
      </c>
      <c r="F19" s="1">
        <v>-32.0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-12.0</v>
      </c>
      <c r="D21" s="1">
        <v>-28.0</v>
      </c>
      <c r="E21" s="1">
        <v>-33.0</v>
      </c>
      <c r="F21" s="1">
        <v>-34.0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-12.0</v>
      </c>
      <c r="D22" s="1">
        <v>-28.0</v>
      </c>
      <c r="E22" s="1">
        <v>-33.0</v>
      </c>
      <c r="F22" s="1">
        <v>-34.0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-2.0</v>
      </c>
      <c r="D23" s="1">
        <v>3.0</v>
      </c>
      <c r="E23" s="1">
        <v>95.0</v>
      </c>
      <c r="F23" s="1">
        <v>-4.0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19.0</v>
      </c>
      <c r="C3" s="1">
        <v>140.0</v>
      </c>
      <c r="D3" s="1">
        <v>175.0</v>
      </c>
      <c r="E3" s="1">
        <v>56.0</v>
      </c>
      <c r="F3" s="1">
        <v>24.0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0.0</v>
      </c>
      <c r="C4" s="1">
        <v>0.0</v>
      </c>
      <c r="D4" s="1">
        <v>0.0</v>
      </c>
      <c r="E4" s="1">
        <v>112.0</v>
      </c>
      <c r="F4" s="1">
        <v>85.0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19.0</v>
      </c>
      <c r="C5" s="1">
        <v>140.0</v>
      </c>
      <c r="D5" s="1">
        <v>175.0</v>
      </c>
      <c r="E5" s="1">
        <v>169.0</v>
      </c>
      <c r="F5" s="1">
        <v>110.0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1.0</v>
      </c>
      <c r="C6" s="1">
        <v>1.0</v>
      </c>
      <c r="D6" s="1">
        <v>5.0</v>
      </c>
      <c r="E6" s="1">
        <v>1.0</v>
      </c>
      <c r="F6" s="1">
        <v>73.0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0.0</v>
      </c>
      <c r="C7" s="1">
        <v>0.0</v>
      </c>
      <c r="D7" s="1">
        <v>0.0</v>
      </c>
      <c r="E7" s="1">
        <v>8.0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20.0</v>
      </c>
      <c r="C8" s="1">
        <v>141.0</v>
      </c>
      <c r="D8" s="1">
        <v>181.0</v>
      </c>
      <c r="E8" s="1">
        <v>179.0</v>
      </c>
      <c r="F8" s="1">
        <v>115.0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23.0</v>
      </c>
      <c r="C9" s="1">
        <v>38.0</v>
      </c>
      <c r="D9" s="1">
        <v>71.0</v>
      </c>
      <c r="E9" s="1">
        <v>1.0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-3.0</v>
      </c>
      <c r="C10" s="1">
        <v>-9.0</v>
      </c>
      <c r="D10" s="1">
        <v>-20.0</v>
      </c>
      <c r="E10" s="1">
        <v>-37.0</v>
      </c>
      <c r="F10" s="1">
        <v>-52.0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19.0</v>
      </c>
      <c r="C11" s="1">
        <v>28.0</v>
      </c>
      <c r="D11" s="1">
        <v>51.0</v>
      </c>
      <c r="E11" s="1">
        <v>90.0</v>
      </c>
      <c r="F11" s="1">
        <v>59.0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48.0</v>
      </c>
      <c r="C12" s="1">
        <v>31.0</v>
      </c>
      <c r="D12" s="1">
        <v>80.0</v>
      </c>
      <c r="E12" s="1">
        <v>3.0</v>
      </c>
      <c r="F12" s="1">
        <v>23.0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21.0</v>
      </c>
      <c r="C13" s="1">
        <v>142.0</v>
      </c>
      <c r="D13" s="1">
        <v>182.0</v>
      </c>
      <c r="E13" s="1">
        <v>180.0</v>
      </c>
      <c r="F13" s="1">
        <v>116.0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85.0</v>
      </c>
      <c r="C15" s="1">
        <v>1.0</v>
      </c>
      <c r="D15" s="1">
        <v>60.0</v>
      </c>
      <c r="E15" s="1">
        <v>1.0</v>
      </c>
      <c r="F15" s="1">
        <v>97.0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1.0</v>
      </c>
      <c r="C16" s="1">
        <v>3.0</v>
      </c>
      <c r="D16" s="1">
        <v>5.0</v>
      </c>
      <c r="E16" s="1">
        <v>9.0</v>
      </c>
      <c r="F16" s="1">
        <v>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0.0</v>
      </c>
      <c r="C17" s="1">
        <v>0.0</v>
      </c>
      <c r="D17" s="1">
        <v>0.0</v>
      </c>
      <c r="E17" s="1">
        <v>18.0</v>
      </c>
      <c r="F17" s="1">
        <v>21.0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1.0</v>
      </c>
      <c r="C18" s="1">
        <v>99.0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3.0</v>
      </c>
      <c r="C19" s="1">
        <v>5.0</v>
      </c>
      <c r="D19" s="1">
        <v>6.0</v>
      </c>
      <c r="E19" s="1">
        <v>10.0</v>
      </c>
      <c r="F19" s="1">
        <v>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0.0</v>
      </c>
      <c r="E20" s="1">
        <v>37.0</v>
      </c>
      <c r="F20" s="1">
        <v>17.0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94.0</v>
      </c>
      <c r="C21" s="1">
        <v>1.0</v>
      </c>
      <c r="D21" s="1">
        <v>3.0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4.0</v>
      </c>
      <c r="C22" s="1">
        <v>5.0</v>
      </c>
      <c r="D22" s="1">
        <v>6.0</v>
      </c>
      <c r="E22" s="1">
        <v>11.0</v>
      </c>
      <c r="F22" s="1">
        <v>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37.0</v>
      </c>
      <c r="C23" s="1">
        <v>182.0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37.0</v>
      </c>
      <c r="C24" s="1">
        <v>182.0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23.0</v>
      </c>
      <c r="C25" s="1">
        <v>45.0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0.0</v>
      </c>
      <c r="C26" s="1">
        <v>0.0</v>
      </c>
      <c r="D26" s="1">
        <v>270.0</v>
      </c>
      <c r="E26" s="1">
        <v>330.0</v>
      </c>
      <c r="F26" s="1">
        <v>341.0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-20.0</v>
      </c>
      <c r="C27" s="1">
        <v>-47.0</v>
      </c>
      <c r="D27" s="1">
        <v>-94.0</v>
      </c>
      <c r="E27" s="1">
        <v>-161.0</v>
      </c>
      <c r="F27" s="1">
        <v>-235.0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5.0</v>
      </c>
      <c r="C28" s="1">
        <v>53.0</v>
      </c>
      <c r="D28" s="1">
        <v>0.0</v>
      </c>
      <c r="E28" s="1">
        <v>-21.0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-20.0</v>
      </c>
      <c r="C29" s="1">
        <v>-46.0</v>
      </c>
      <c r="D29" s="1">
        <v>176.0</v>
      </c>
      <c r="E29" s="1">
        <v>169.0</v>
      </c>
      <c r="F29" s="1">
        <v>106.0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16.0</v>
      </c>
      <c r="C30" s="1">
        <v>136.0</v>
      </c>
      <c r="D30" s="1">
        <v>176.0</v>
      </c>
      <c r="E30" s="1">
        <v>169.0</v>
      </c>
      <c r="F30" s="1">
        <v>106.0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21.0</v>
      </c>
      <c r="C31" s="1">
        <v>142.0</v>
      </c>
      <c r="D31" s="1">
        <v>182.0</v>
      </c>
      <c r="E31" s="1">
        <v>180.0</v>
      </c>
      <c r="F31" s="1">
        <v>116.0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1.0</v>
      </c>
      <c r="C33" s="1">
        <v>5.0</v>
      </c>
      <c r="D33" s="1">
        <v>32.0</v>
      </c>
      <c r="E33" s="1">
        <v>38.0</v>
      </c>
      <c r="F33" s="1">
        <v>37.0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1.0</v>
      </c>
      <c r="C34" s="1">
        <v>5.0</v>
      </c>
      <c r="D34" s="1">
        <v>32.0</v>
      </c>
      <c r="E34" s="1">
        <v>37.0</v>
      </c>
      <c r="F34" s="1">
        <v>37.0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 t="s">
        <v>81</v>
      </c>
      <c r="C35" s="1" t="s">
        <v>82</v>
      </c>
      <c r="D35" s="1" t="s">
        <v>83</v>
      </c>
      <c r="E35" s="1" t="s">
        <v>84</v>
      </c>
      <c r="F35" s="1" t="s">
        <v>85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-20.0</v>
      </c>
      <c r="C36" s="1">
        <v>-46.0</v>
      </c>
      <c r="D36" s="1">
        <v>176.0</v>
      </c>
      <c r="E36" s="1">
        <v>169.0</v>
      </c>
      <c r="F36" s="1">
        <v>106.0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 t="s">
        <v>81</v>
      </c>
      <c r="C37" s="1" t="s">
        <v>82</v>
      </c>
      <c r="D37" s="1" t="s">
        <v>83</v>
      </c>
      <c r="E37" s="1" t="s">
        <v>84</v>
      </c>
      <c r="F37" s="1" t="s">
        <v>85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 t="s">
        <v>89</v>
      </c>
      <c r="C38" s="1" t="s">
        <v>89</v>
      </c>
      <c r="D38" s="1" t="s">
        <v>89</v>
      </c>
      <c r="E38" s="1">
        <v>55.0</v>
      </c>
      <c r="F38" s="1">
        <v>39.0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-19.0</v>
      </c>
      <c r="C39" s="1">
        <v>-140.0</v>
      </c>
      <c r="D39" s="1">
        <v>-175.0</v>
      </c>
      <c r="E39" s="1">
        <v>-168.0</v>
      </c>
      <c r="F39" s="1">
        <v>-110.0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33.0</v>
      </c>
      <c r="C40" s="1">
        <v>70.0</v>
      </c>
      <c r="D40" s="1">
        <v>1.0</v>
      </c>
      <c r="E40" s="1">
        <v>1.0</v>
      </c>
      <c r="F40" s="1">
        <v>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48.0</v>
      </c>
      <c r="C41" s="1">
        <v>31.0</v>
      </c>
      <c r="D41" s="1">
        <v>80.0</v>
      </c>
      <c r="E41" s="1">
        <v>3.0</v>
      </c>
      <c r="F41" s="1">
        <v>23.0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>
        <v>3.0</v>
      </c>
      <c r="D42" s="1">
        <v>3.0</v>
      </c>
      <c r="E42" s="1">
        <v>0.0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9.0</v>
      </c>
      <c r="C43" s="1">
        <v>11.0</v>
      </c>
      <c r="D43" s="1">
        <v>30.0</v>
      </c>
      <c r="E43" s="1">
        <v>33.0</v>
      </c>
      <c r="F43" s="1">
        <v>34.0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0.0</v>
      </c>
      <c r="C44" s="1">
        <v>0.0</v>
      </c>
      <c r="D44" s="1">
        <v>35.0</v>
      </c>
      <c r="E44" s="1">
        <v>41.0</v>
      </c>
      <c r="F44" s="1">
        <v>43.0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</v>
      </c>
      <c r="B2" s="1">
        <v>6.0</v>
      </c>
      <c r="C2" s="1">
        <v>7.0</v>
      </c>
      <c r="D2" s="1">
        <v>18.0</v>
      </c>
      <c r="E2" s="1">
        <v>27.0</v>
      </c>
      <c r="F2" s="1">
        <v>25.0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97</v>
      </c>
      <c r="B3" s="1">
        <v>11.0</v>
      </c>
      <c r="C3" s="1">
        <v>17.0</v>
      </c>
      <c r="D3" s="1">
        <v>26.0</v>
      </c>
      <c r="E3" s="1">
        <v>40.0</v>
      </c>
      <c r="F3" s="1">
        <v>53.0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</v>
      </c>
      <c r="B4" s="1">
        <v>17.0</v>
      </c>
      <c r="C4" s="1">
        <v>25.0</v>
      </c>
      <c r="D4" s="1">
        <v>45.0</v>
      </c>
      <c r="E4" s="1">
        <v>67.0</v>
      </c>
      <c r="F4" s="1">
        <v>78.0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</v>
      </c>
      <c r="B5" s="1">
        <v>-17.0</v>
      </c>
      <c r="C5" s="1">
        <v>-25.0</v>
      </c>
      <c r="D5" s="1">
        <v>-45.0</v>
      </c>
      <c r="E5" s="1">
        <v>-67.0</v>
      </c>
      <c r="F5" s="1">
        <v>-78.0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</v>
      </c>
      <c r="B6" s="1">
        <v>-3.0</v>
      </c>
      <c r="C6" s="1">
        <v>-4.0</v>
      </c>
      <c r="D6" s="1">
        <v>-1.0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</v>
      </c>
      <c r="B7" s="1">
        <v>19.0</v>
      </c>
      <c r="C7" s="1">
        <v>17.0</v>
      </c>
      <c r="D7" s="1">
        <v>5.0</v>
      </c>
      <c r="E7" s="1">
        <v>1.0</v>
      </c>
      <c r="F7" s="1">
        <v>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</v>
      </c>
      <c r="B8" s="1">
        <v>15.0</v>
      </c>
      <c r="C8" s="1">
        <v>12.0</v>
      </c>
      <c r="D8" s="1">
        <v>4.0</v>
      </c>
      <c r="E8" s="1">
        <v>1.0</v>
      </c>
      <c r="F8" s="1">
        <v>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</v>
      </c>
      <c r="B9" s="1">
        <v>-10.0</v>
      </c>
      <c r="C9" s="1">
        <v>-1.0</v>
      </c>
      <c r="D9" s="1">
        <v>-1.0</v>
      </c>
      <c r="E9" s="1">
        <v>-1.0</v>
      </c>
      <c r="F9" s="1">
        <v>-2.0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</v>
      </c>
      <c r="B10" s="1">
        <v>2.0</v>
      </c>
      <c r="C10" s="1">
        <v>24.0</v>
      </c>
      <c r="D10" s="1">
        <v>9.0</v>
      </c>
      <c r="E10" s="1">
        <v>34.0</v>
      </c>
      <c r="F10" s="1">
        <v>26.0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</v>
      </c>
      <c r="B11" s="1">
        <v>-17.0</v>
      </c>
      <c r="C11" s="1">
        <v>-26.0</v>
      </c>
      <c r="D11" s="1">
        <v>-47.0</v>
      </c>
      <c r="E11" s="1">
        <v>-66.0</v>
      </c>
      <c r="F11" s="1">
        <v>-74.0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</v>
      </c>
      <c r="B12" s="1">
        <v>-17.0</v>
      </c>
      <c r="C12" s="1">
        <v>-26.0</v>
      </c>
      <c r="D12" s="1">
        <v>-47.0</v>
      </c>
      <c r="E12" s="1">
        <v>-66.0</v>
      </c>
      <c r="F12" s="1">
        <v>-74.0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</v>
      </c>
      <c r="B13" s="1">
        <v>0.0</v>
      </c>
      <c r="C13" s="1">
        <v>-1.0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</v>
      </c>
      <c r="B14" s="1">
        <v>-17.0</v>
      </c>
      <c r="C14" s="1">
        <v>-26.0</v>
      </c>
      <c r="D14" s="1">
        <v>-47.0</v>
      </c>
      <c r="E14" s="1">
        <v>-66.0</v>
      </c>
      <c r="F14" s="1">
        <v>-74.0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</v>
      </c>
      <c r="B15" s="1">
        <v>-17.0</v>
      </c>
      <c r="C15" s="1">
        <v>-26.0</v>
      </c>
      <c r="D15" s="1">
        <v>-47.0</v>
      </c>
      <c r="E15" s="1">
        <v>-66.0</v>
      </c>
      <c r="F15" s="1">
        <v>-74.0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-17.0</v>
      </c>
      <c r="C16" s="1">
        <v>-26.0</v>
      </c>
      <c r="D16" s="1">
        <v>-47.0</v>
      </c>
      <c r="E16" s="1">
        <v>-66.0</v>
      </c>
      <c r="F16" s="1">
        <v>-74.0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-17.0</v>
      </c>
      <c r="C17" s="1">
        <v>-26.0</v>
      </c>
      <c r="D17" s="1">
        <v>-47.0</v>
      </c>
      <c r="E17" s="1">
        <v>-66.0</v>
      </c>
      <c r="F17" s="1">
        <v>-74.0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-17.0</v>
      </c>
      <c r="C18" s="1">
        <v>-26.0</v>
      </c>
      <c r="D18" s="1">
        <v>-47.0</v>
      </c>
      <c r="E18" s="1">
        <v>-66.0</v>
      </c>
      <c r="F18" s="1">
        <v>-74.0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 t="s">
        <v>115</v>
      </c>
      <c r="C20" s="1" t="s">
        <v>116</v>
      </c>
      <c r="D20" s="1" t="s">
        <v>117</v>
      </c>
      <c r="E20" s="1" t="s">
        <v>118</v>
      </c>
      <c r="F20" s="1" t="s">
        <v>117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 t="s">
        <v>115</v>
      </c>
      <c r="C21" s="1" t="s">
        <v>116</v>
      </c>
      <c r="D21" s="1" t="s">
        <v>117</v>
      </c>
      <c r="E21" s="1" t="s">
        <v>118</v>
      </c>
      <c r="F21" s="1" t="s">
        <v>117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1.0</v>
      </c>
      <c r="C22" s="1">
        <v>2.0</v>
      </c>
      <c r="D22" s="1">
        <v>25.0</v>
      </c>
      <c r="E22" s="1">
        <v>31.0</v>
      </c>
      <c r="F22" s="1">
        <v>40.0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 t="s">
        <v>115</v>
      </c>
      <c r="C23" s="1" t="s">
        <v>116</v>
      </c>
      <c r="D23" s="1" t="s">
        <v>117</v>
      </c>
      <c r="E23" s="1" t="s">
        <v>118</v>
      </c>
      <c r="F23" s="1" t="s">
        <v>117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 t="s">
        <v>115</v>
      </c>
      <c r="C24" s="1" t="s">
        <v>116</v>
      </c>
      <c r="D24" s="1" t="s">
        <v>117</v>
      </c>
      <c r="E24" s="1" t="s">
        <v>118</v>
      </c>
      <c r="F24" s="1" t="s">
        <v>117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>
        <v>1.0</v>
      </c>
      <c r="C25" s="1">
        <v>2.0</v>
      </c>
      <c r="D25" s="1">
        <v>25.0</v>
      </c>
      <c r="E25" s="1">
        <v>31.0</v>
      </c>
      <c r="F25" s="1">
        <v>40.0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1" t="s">
        <v>125</v>
      </c>
      <c r="C26" s="1" t="s">
        <v>126</v>
      </c>
      <c r="D26" s="1" t="s">
        <v>127</v>
      </c>
      <c r="E26" s="1" t="s">
        <v>128</v>
      </c>
      <c r="F26" s="1" t="s">
        <v>127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 t="s">
        <v>125</v>
      </c>
      <c r="C27" s="1" t="s">
        <v>126</v>
      </c>
      <c r="D27" s="1" t="s">
        <v>127</v>
      </c>
      <c r="E27" s="1" t="s">
        <v>128</v>
      </c>
      <c r="F27" s="1" t="s">
        <v>127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-17.0</v>
      </c>
      <c r="C29" s="1">
        <v>-25.0</v>
      </c>
      <c r="D29" s="1">
        <v>-45.0</v>
      </c>
      <c r="E29" s="1">
        <v>-67.0</v>
      </c>
      <c r="F29" s="1">
        <v>-78.0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-17.0</v>
      </c>
      <c r="C30" s="1">
        <v>-25.0</v>
      </c>
      <c r="D30" s="1">
        <v>-45.0</v>
      </c>
      <c r="E30" s="1">
        <v>-67.0</v>
      </c>
      <c r="F30" s="1">
        <v>-78.0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-17.0</v>
      </c>
      <c r="C31" s="1">
        <v>-25.0</v>
      </c>
      <c r="D31" s="1">
        <v>-45.0</v>
      </c>
      <c r="E31" s="1">
        <v>-67.0</v>
      </c>
      <c r="F31" s="1">
        <v>-78.0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133</v>
      </c>
      <c r="B32" s="1">
        <v>-17.0</v>
      </c>
      <c r="C32" s="1">
        <v>-25.0</v>
      </c>
      <c r="D32" s="1">
        <v>-45.0</v>
      </c>
      <c r="E32" s="1">
        <v>-67.0</v>
      </c>
      <c r="F32" s="1">
        <v>-78.0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134</v>
      </c>
      <c r="B33" s="1">
        <v>0.0</v>
      </c>
      <c r="C33" s="1" t="s">
        <v>135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136</v>
      </c>
      <c r="B34" s="1">
        <v>0.0</v>
      </c>
      <c r="C34" s="1">
        <v>-1.0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>
        <v>0.0</v>
      </c>
      <c r="C35" s="1">
        <v>-1.0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138</v>
      </c>
      <c r="B36" s="1">
        <v>-10.0</v>
      </c>
      <c r="C36" s="1">
        <v>-16.0</v>
      </c>
      <c r="D36" s="1">
        <v>-29.0</v>
      </c>
      <c r="E36" s="1">
        <v>-41.0</v>
      </c>
      <c r="F36" s="1">
        <v>-46.0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140</v>
      </c>
      <c r="B38" s="1">
        <v>6.0</v>
      </c>
      <c r="C38" s="1">
        <v>7.0</v>
      </c>
      <c r="D38" s="1">
        <v>18.0</v>
      </c>
      <c r="E38" s="1">
        <v>27.0</v>
      </c>
      <c r="F38" s="1">
        <v>25.0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141</v>
      </c>
      <c r="B39" s="1">
        <v>11.0</v>
      </c>
      <c r="C39" s="1">
        <v>17.0</v>
      </c>
      <c r="D39" s="1">
        <v>26.0</v>
      </c>
      <c r="E39" s="1">
        <v>40.0</v>
      </c>
      <c r="F39" s="1">
        <v>53.0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142</v>
      </c>
      <c r="B40" s="1">
        <v>4.0</v>
      </c>
      <c r="C40" s="1">
        <v>8.0</v>
      </c>
      <c r="D40" s="1">
        <v>13.0</v>
      </c>
      <c r="E40" s="1">
        <v>20.0</v>
      </c>
      <c r="F40" s="1">
        <v>20.0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143</v>
      </c>
      <c r="B41" s="1">
        <v>2.0</v>
      </c>
      <c r="C41" s="1">
        <v>21.0</v>
      </c>
      <c r="D41" s="1">
        <v>1.0</v>
      </c>
      <c r="E41" s="1">
        <v>3.0</v>
      </c>
      <c r="F41" s="1">
        <v>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144</v>
      </c>
      <c r="B42" s="1">
        <v>16.0</v>
      </c>
      <c r="C42" s="1">
        <v>48.0</v>
      </c>
      <c r="D42" s="1">
        <v>2.0</v>
      </c>
      <c r="E42" s="1">
        <v>5.0</v>
      </c>
      <c r="F42" s="1">
        <v>6.0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145</v>
      </c>
      <c r="B43" s="1">
        <v>19.0</v>
      </c>
      <c r="C43" s="1">
        <v>70.0</v>
      </c>
      <c r="D43" s="1">
        <v>3.0</v>
      </c>
      <c r="E43" s="1">
        <v>9.0</v>
      </c>
      <c r="F43" s="1">
        <v>10.0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0.0</v>
      </c>
      <c r="C3" s="1" t="s">
        <v>148</v>
      </c>
      <c r="D3" s="1" t="s">
        <v>149</v>
      </c>
      <c r="E3" s="1" t="s">
        <v>150</v>
      </c>
      <c r="F3" s="1" t="s">
        <v>151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152</v>
      </c>
      <c r="B4" s="1">
        <v>0.0</v>
      </c>
      <c r="C4" s="1" t="s">
        <v>153</v>
      </c>
      <c r="D4" s="1" t="s">
        <v>154</v>
      </c>
      <c r="E4" s="1" t="s">
        <v>155</v>
      </c>
      <c r="F4" s="1" t="s">
        <v>156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0.0</v>
      </c>
      <c r="C5" s="1" t="s">
        <v>158</v>
      </c>
      <c r="D5" s="1" t="s">
        <v>159</v>
      </c>
      <c r="E5" s="1" t="s">
        <v>160</v>
      </c>
      <c r="F5" s="1" t="s">
        <v>161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162</v>
      </c>
      <c r="B6" s="1">
        <v>0.0</v>
      </c>
      <c r="C6" s="1" t="s">
        <v>163</v>
      </c>
      <c r="D6" s="1" t="s">
        <v>159</v>
      </c>
      <c r="E6" s="1" t="s">
        <v>160</v>
      </c>
      <c r="F6" s="1" t="s">
        <v>161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 t="s">
        <v>166</v>
      </c>
      <c r="C8" s="1" t="s">
        <v>167</v>
      </c>
      <c r="D8" s="1" t="s">
        <v>168</v>
      </c>
      <c r="E8" s="1" t="s">
        <v>169</v>
      </c>
      <c r="F8" s="1" t="s">
        <v>170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171</v>
      </c>
      <c r="B9" s="1" t="s">
        <v>172</v>
      </c>
      <c r="C9" s="1">
        <v>24.0</v>
      </c>
      <c r="D9" s="1" t="s">
        <v>173</v>
      </c>
      <c r="E9" s="1" t="s">
        <v>174</v>
      </c>
      <c r="F9" s="1" t="s">
        <v>175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176</v>
      </c>
      <c r="B10" s="1" t="s">
        <v>177</v>
      </c>
      <c r="C10" s="1" t="s">
        <v>178</v>
      </c>
      <c r="D10" s="1" t="s">
        <v>179</v>
      </c>
      <c r="E10" s="1" t="s">
        <v>180</v>
      </c>
      <c r="F10" s="1" t="s">
        <v>181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183</v>
      </c>
      <c r="B12" s="1">
        <v>0.0</v>
      </c>
      <c r="C12" s="1">
        <v>0.0</v>
      </c>
      <c r="D12" s="1">
        <v>0.0</v>
      </c>
      <c r="E12" s="1" t="s">
        <v>184</v>
      </c>
      <c r="F12" s="1" t="s">
        <v>185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186</v>
      </c>
      <c r="B13" s="1">
        <v>0.0</v>
      </c>
      <c r="C13" s="1">
        <v>0.0</v>
      </c>
      <c r="D13" s="1">
        <v>0.0</v>
      </c>
      <c r="E13" s="1" t="s">
        <v>184</v>
      </c>
      <c r="F13" s="1" t="s">
        <v>185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187</v>
      </c>
      <c r="B14" s="1">
        <v>0.0</v>
      </c>
      <c r="C14" s="1">
        <v>0.0</v>
      </c>
      <c r="D14" s="1">
        <v>0.0</v>
      </c>
      <c r="E14" s="1" t="s">
        <v>188</v>
      </c>
      <c r="F14" s="1" t="s">
        <v>189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190</v>
      </c>
      <c r="B15" s="1">
        <v>0.0</v>
      </c>
      <c r="C15" s="1">
        <v>0.0</v>
      </c>
      <c r="D15" s="1">
        <v>0.0</v>
      </c>
      <c r="E15" s="1" t="s">
        <v>188</v>
      </c>
      <c r="F15" s="1" t="s">
        <v>189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191</v>
      </c>
      <c r="B16" s="1" t="s">
        <v>192</v>
      </c>
      <c r="C16" s="1" t="s">
        <v>193</v>
      </c>
      <c r="D16" s="1" t="s">
        <v>194</v>
      </c>
      <c r="E16" s="1" t="s">
        <v>195</v>
      </c>
      <c r="F16" s="1" t="s">
        <v>196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197</v>
      </c>
      <c r="B17" s="1" t="s">
        <v>198</v>
      </c>
      <c r="C17" s="1" t="s">
        <v>199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200</v>
      </c>
      <c r="B18" s="1" t="s">
        <v>201</v>
      </c>
      <c r="C18" s="1" t="s">
        <v>202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203</v>
      </c>
      <c r="B19" s="1" t="s">
        <v>204</v>
      </c>
      <c r="C19" s="1" t="s">
        <v>205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206</v>
      </c>
      <c r="B20" s="1">
        <v>0.0</v>
      </c>
      <c r="C20" s="1">
        <v>0.0</v>
      </c>
      <c r="D20" s="1">
        <v>0.0</v>
      </c>
      <c r="E20" s="1" t="s">
        <v>207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208</v>
      </c>
      <c r="B21" s="1" t="s">
        <v>209</v>
      </c>
      <c r="C21" s="1" t="s">
        <v>210</v>
      </c>
      <c r="D21" s="1" t="s">
        <v>211</v>
      </c>
      <c r="E21" s="1" t="s">
        <v>212</v>
      </c>
      <c r="F21" s="1" t="s">
        <v>213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214</v>
      </c>
      <c r="B22" s="1">
        <v>0.0</v>
      </c>
      <c r="C22" s="1">
        <v>0.0</v>
      </c>
      <c r="D22" s="1">
        <v>0.0</v>
      </c>
      <c r="E22" s="1" t="s">
        <v>207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215</v>
      </c>
      <c r="B23" s="1" t="s">
        <v>216</v>
      </c>
      <c r="C23" s="1" t="s">
        <v>217</v>
      </c>
      <c r="D23" s="1" t="s">
        <v>218</v>
      </c>
      <c r="E23" s="1" t="s">
        <v>212</v>
      </c>
      <c r="F23" s="1" t="s">
        <v>213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220</v>
      </c>
      <c r="B25" s="1">
        <v>0.0</v>
      </c>
      <c r="C25" s="1" t="s">
        <v>221</v>
      </c>
      <c r="D25" s="1" t="s">
        <v>222</v>
      </c>
      <c r="E25" s="1" t="s">
        <v>223</v>
      </c>
      <c r="F25" s="1" t="s">
        <v>224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225</v>
      </c>
      <c r="B26" s="1">
        <v>0.0</v>
      </c>
      <c r="C26" s="1" t="s">
        <v>226</v>
      </c>
      <c r="D26" s="1" t="s">
        <v>227</v>
      </c>
      <c r="E26" s="1" t="s">
        <v>228</v>
      </c>
      <c r="F26" s="1" t="s">
        <v>229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230</v>
      </c>
      <c r="B27" s="1">
        <v>0.0</v>
      </c>
      <c r="C27" s="1" t="s">
        <v>226</v>
      </c>
      <c r="D27" s="1" t="s">
        <v>227</v>
      </c>
      <c r="E27" s="1" t="s">
        <v>228</v>
      </c>
      <c r="F27" s="1" t="s">
        <v>229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231</v>
      </c>
      <c r="B28" s="1">
        <v>0.0</v>
      </c>
      <c r="C28" s="1" t="s">
        <v>232</v>
      </c>
      <c r="D28" s="1" t="s">
        <v>233</v>
      </c>
      <c r="E28" s="1" t="s">
        <v>234</v>
      </c>
      <c r="F28" s="1" t="s">
        <v>175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235</v>
      </c>
      <c r="B29" s="1">
        <v>0.0</v>
      </c>
      <c r="C29" s="1" t="s">
        <v>232</v>
      </c>
      <c r="D29" s="1" t="s">
        <v>233</v>
      </c>
      <c r="E29" s="1" t="s">
        <v>234</v>
      </c>
      <c r="F29" s="1" t="s">
        <v>175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236</v>
      </c>
      <c r="B30" s="1">
        <v>0.0</v>
      </c>
      <c r="C30" s="1" t="s">
        <v>237</v>
      </c>
      <c r="D30" s="1" t="s">
        <v>238</v>
      </c>
      <c r="E30" s="1" t="s">
        <v>234</v>
      </c>
      <c r="F30" s="1" t="s">
        <v>175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239</v>
      </c>
      <c r="B31" s="1">
        <v>0.0</v>
      </c>
      <c r="C31" s="1" t="s">
        <v>240</v>
      </c>
      <c r="D31" s="1" t="s">
        <v>241</v>
      </c>
      <c r="E31" s="1" t="s">
        <v>242</v>
      </c>
      <c r="F31" s="1" t="s">
        <v>243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244</v>
      </c>
      <c r="B32" s="1">
        <v>0.0</v>
      </c>
      <c r="C32" s="1" t="s">
        <v>245</v>
      </c>
      <c r="D32" s="1" t="s">
        <v>246</v>
      </c>
      <c r="E32" s="1" t="s">
        <v>247</v>
      </c>
      <c r="F32" s="1" t="s">
        <v>248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249</v>
      </c>
      <c r="B33" s="1">
        <v>0.0</v>
      </c>
      <c r="C33" s="1" t="s">
        <v>250</v>
      </c>
      <c r="D33" s="1" t="s">
        <v>251</v>
      </c>
      <c r="E33" s="1" t="s">
        <v>252</v>
      </c>
      <c r="F33" s="1" t="s">
        <v>253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254</v>
      </c>
      <c r="B34" s="1">
        <v>0.0</v>
      </c>
      <c r="C34" s="1" t="s">
        <v>255</v>
      </c>
      <c r="D34" s="1" t="s">
        <v>256</v>
      </c>
      <c r="E34" s="1" t="s">
        <v>257</v>
      </c>
      <c r="F34" s="1" t="s">
        <v>258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259</v>
      </c>
      <c r="B35" s="1">
        <v>0.0</v>
      </c>
      <c r="C35" s="1" t="s">
        <v>255</v>
      </c>
      <c r="D35" s="1" t="s">
        <v>256</v>
      </c>
      <c r="E35" s="1" t="s">
        <v>257</v>
      </c>
      <c r="F35" s="1" t="s">
        <v>258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260</v>
      </c>
      <c r="B36" s="1">
        <v>0.0</v>
      </c>
      <c r="C36" s="1" t="s">
        <v>261</v>
      </c>
      <c r="D36" s="1" t="s">
        <v>262</v>
      </c>
      <c r="E36" s="1" t="s">
        <v>263</v>
      </c>
      <c r="F36" s="1" t="s">
        <v>264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265</v>
      </c>
      <c r="B37" s="1">
        <v>0.0</v>
      </c>
      <c r="C37" s="1" t="s">
        <v>266</v>
      </c>
      <c r="D37" s="1" t="s">
        <v>267</v>
      </c>
      <c r="E37" s="1" t="s">
        <v>268</v>
      </c>
      <c r="F37" s="1" t="s">
        <v>269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270</v>
      </c>
      <c r="B38" s="1">
        <v>0.0</v>
      </c>
      <c r="C38" s="1">
        <v>0.0</v>
      </c>
      <c r="D38" s="1" t="s">
        <v>271</v>
      </c>
      <c r="E38" s="1" t="s">
        <v>272</v>
      </c>
      <c r="F38" s="1" t="s">
        <v>273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274</v>
      </c>
      <c r="B39" s="1">
        <v>0.0</v>
      </c>
      <c r="C39" s="1">
        <v>0.0</v>
      </c>
      <c r="D39" s="1" t="s">
        <v>275</v>
      </c>
      <c r="E39" s="1" t="s">
        <v>276</v>
      </c>
      <c r="F39" s="1" t="s">
        <v>273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278</v>
      </c>
      <c r="B41" s="1">
        <v>0.0</v>
      </c>
      <c r="C41" s="1">
        <v>0.0</v>
      </c>
      <c r="D41" s="1" t="s">
        <v>279</v>
      </c>
      <c r="E41" s="1" t="s">
        <v>280</v>
      </c>
      <c r="F41" s="1" t="s">
        <v>281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282</v>
      </c>
      <c r="B42" s="1">
        <v>0.0</v>
      </c>
      <c r="C42" s="1">
        <v>0.0</v>
      </c>
      <c r="D42" s="1" t="s">
        <v>283</v>
      </c>
      <c r="E42" s="1" t="s">
        <v>280</v>
      </c>
      <c r="F42" s="1" t="s">
        <v>284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285</v>
      </c>
      <c r="B43" s="1">
        <v>0.0</v>
      </c>
      <c r="C43" s="1">
        <v>0.0</v>
      </c>
      <c r="D43" s="1" t="s">
        <v>283</v>
      </c>
      <c r="E43" s="1" t="s">
        <v>280</v>
      </c>
      <c r="F43" s="1" t="s">
        <v>284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286</v>
      </c>
      <c r="B44" s="1">
        <v>0.0</v>
      </c>
      <c r="C44" s="1">
        <v>0.0</v>
      </c>
      <c r="D44" s="1" t="s">
        <v>287</v>
      </c>
      <c r="E44" s="1" t="s">
        <v>288</v>
      </c>
      <c r="F44" s="1" t="s">
        <v>289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290</v>
      </c>
      <c r="B45" s="1">
        <v>0.0</v>
      </c>
      <c r="C45" s="1">
        <v>0.0</v>
      </c>
      <c r="D45" s="1" t="s">
        <v>287</v>
      </c>
      <c r="E45" s="1" t="s">
        <v>288</v>
      </c>
      <c r="F45" s="1" t="s">
        <v>289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291</v>
      </c>
      <c r="B46" s="1">
        <v>0.0</v>
      </c>
      <c r="C46" s="1">
        <v>0.0</v>
      </c>
      <c r="D46" s="1" t="s">
        <v>287</v>
      </c>
      <c r="E46" s="1" t="s">
        <v>292</v>
      </c>
      <c r="F46" s="1" t="s">
        <v>289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293</v>
      </c>
      <c r="B47" s="1">
        <v>0.0</v>
      </c>
      <c r="C47" s="1">
        <v>0.0</v>
      </c>
      <c r="D47" s="1" t="s">
        <v>294</v>
      </c>
      <c r="E47" s="1" t="s">
        <v>295</v>
      </c>
      <c r="F47" s="1" t="s">
        <v>296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297</v>
      </c>
      <c r="B48" s="1">
        <v>0.0</v>
      </c>
      <c r="C48" s="1">
        <v>0.0</v>
      </c>
      <c r="D48" s="1" t="s">
        <v>298</v>
      </c>
      <c r="E48" s="1" t="s">
        <v>299</v>
      </c>
      <c r="F48" s="1" t="s">
        <v>300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301</v>
      </c>
      <c r="B49" s="1">
        <v>0.0</v>
      </c>
      <c r="C49" s="1">
        <v>0.0</v>
      </c>
      <c r="D49" s="1" t="s">
        <v>302</v>
      </c>
      <c r="E49" s="1" t="s">
        <v>303</v>
      </c>
      <c r="F49" s="1" t="s">
        <v>304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305</v>
      </c>
      <c r="B50" s="1">
        <v>0.0</v>
      </c>
      <c r="C50" s="1">
        <v>0.0</v>
      </c>
      <c r="D50" s="1" t="s">
        <v>306</v>
      </c>
      <c r="E50" s="1" t="s">
        <v>307</v>
      </c>
      <c r="F50" s="1" t="s">
        <v>308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309</v>
      </c>
      <c r="B51" s="1">
        <v>0.0</v>
      </c>
      <c r="C51" s="1">
        <v>0.0</v>
      </c>
      <c r="D51" s="1" t="s">
        <v>306</v>
      </c>
      <c r="E51" s="1" t="s">
        <v>307</v>
      </c>
      <c r="F51" s="1" t="s">
        <v>308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310</v>
      </c>
      <c r="B52" s="1">
        <v>0.0</v>
      </c>
      <c r="C52" s="1">
        <v>0.0</v>
      </c>
      <c r="D52" s="1" t="s">
        <v>311</v>
      </c>
      <c r="E52" s="1" t="s">
        <v>312</v>
      </c>
      <c r="F52" s="1" t="s">
        <v>313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314</v>
      </c>
      <c r="B53" s="1">
        <v>0.0</v>
      </c>
      <c r="C53" s="1">
        <v>0.0</v>
      </c>
      <c r="D53" s="1" t="s">
        <v>315</v>
      </c>
      <c r="E53" s="1" t="s">
        <v>316</v>
      </c>
      <c r="F53" s="1" t="s">
        <v>317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318</v>
      </c>
      <c r="B54" s="1">
        <v>0.0</v>
      </c>
      <c r="C54" s="1">
        <v>0.0</v>
      </c>
      <c r="D54" s="1">
        <v>0.0</v>
      </c>
      <c r="E54" s="1" t="s">
        <v>319</v>
      </c>
      <c r="F54" s="1" t="s">
        <v>320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321</v>
      </c>
      <c r="B55" s="1">
        <v>0.0</v>
      </c>
      <c r="C55" s="1">
        <v>0.0</v>
      </c>
      <c r="D55" s="1">
        <v>0.0</v>
      </c>
      <c r="E55" s="1" t="s">
        <v>322</v>
      </c>
      <c r="F55" s="1" t="s">
        <v>323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324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325</v>
      </c>
      <c r="B57" s="1">
        <v>0.0</v>
      </c>
      <c r="C57" s="1">
        <v>0.0</v>
      </c>
      <c r="D57" s="1">
        <v>0.0</v>
      </c>
      <c r="E57" s="1" t="s">
        <v>326</v>
      </c>
      <c r="F57" s="1" t="s">
        <v>327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328</v>
      </c>
      <c r="B58" s="1">
        <v>0.0</v>
      </c>
      <c r="C58" s="1">
        <v>0.0</v>
      </c>
      <c r="D58" s="1">
        <v>0.0</v>
      </c>
      <c r="E58" s="1" t="s">
        <v>329</v>
      </c>
      <c r="F58" s="1" t="s">
        <v>330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331</v>
      </c>
      <c r="B59" s="1">
        <v>0.0</v>
      </c>
      <c r="C59" s="1">
        <v>0.0</v>
      </c>
      <c r="D59" s="1">
        <v>0.0</v>
      </c>
      <c r="E59" s="1" t="s">
        <v>329</v>
      </c>
      <c r="F59" s="1" t="s">
        <v>330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332</v>
      </c>
      <c r="B60" s="1">
        <v>0.0</v>
      </c>
      <c r="C60" s="1">
        <v>0.0</v>
      </c>
      <c r="D60" s="1">
        <v>0.0</v>
      </c>
      <c r="E60" s="1" t="s">
        <v>333</v>
      </c>
      <c r="F60" s="1" t="s">
        <v>334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335</v>
      </c>
      <c r="B61" s="1">
        <v>0.0</v>
      </c>
      <c r="C61" s="1">
        <v>0.0</v>
      </c>
      <c r="D61" s="1">
        <v>0.0</v>
      </c>
      <c r="E61" s="1" t="s">
        <v>333</v>
      </c>
      <c r="F61" s="1" t="s">
        <v>334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336</v>
      </c>
      <c r="B62" s="1">
        <v>0.0</v>
      </c>
      <c r="C62" s="1">
        <v>0.0</v>
      </c>
      <c r="D62" s="1">
        <v>0.0</v>
      </c>
      <c r="E62" s="1" t="s">
        <v>333</v>
      </c>
      <c r="F62" s="1" t="s">
        <v>337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338</v>
      </c>
      <c r="B63" s="1">
        <v>0.0</v>
      </c>
      <c r="C63" s="1">
        <v>0.0</v>
      </c>
      <c r="D63" s="1">
        <v>0.0</v>
      </c>
      <c r="E63" s="1" t="s">
        <v>339</v>
      </c>
      <c r="F63" s="1" t="s">
        <v>340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341</v>
      </c>
      <c r="B64" s="1">
        <v>0.0</v>
      </c>
      <c r="C64" s="1">
        <v>0.0</v>
      </c>
      <c r="D64" s="1">
        <v>0.0</v>
      </c>
      <c r="E64" s="1" t="s">
        <v>342</v>
      </c>
      <c r="F64" s="1" t="s">
        <v>343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344</v>
      </c>
      <c r="B65" s="1">
        <v>0.0</v>
      </c>
      <c r="C65" s="1">
        <v>0.0</v>
      </c>
      <c r="D65" s="1">
        <v>0.0</v>
      </c>
      <c r="E65" s="1" t="s">
        <v>345</v>
      </c>
      <c r="F65" s="1" t="s">
        <v>346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347</v>
      </c>
      <c r="B66" s="1">
        <v>0.0</v>
      </c>
      <c r="C66" s="1">
        <v>0.0</v>
      </c>
      <c r="D66" s="1">
        <v>0.0</v>
      </c>
      <c r="E66" s="1" t="s">
        <v>348</v>
      </c>
      <c r="F66" s="1" t="s">
        <v>349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350</v>
      </c>
      <c r="B67" s="1">
        <v>0.0</v>
      </c>
      <c r="C67" s="1">
        <v>0.0</v>
      </c>
      <c r="D67" s="1">
        <v>0.0</v>
      </c>
      <c r="E67" s="1" t="s">
        <v>348</v>
      </c>
      <c r="F67" s="1" t="s">
        <v>349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351</v>
      </c>
      <c r="B68" s="1">
        <v>0.0</v>
      </c>
      <c r="C68" s="1">
        <v>0.0</v>
      </c>
      <c r="D68" s="1">
        <v>0.0</v>
      </c>
      <c r="E68" s="1" t="s">
        <v>352</v>
      </c>
      <c r="F68" s="1" t="s">
        <v>353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354</v>
      </c>
      <c r="B69" s="1">
        <v>0.0</v>
      </c>
      <c r="C69" s="1">
        <v>0.0</v>
      </c>
      <c r="D69" s="1">
        <v>0.0</v>
      </c>
      <c r="E69" s="1" t="s">
        <v>355</v>
      </c>
      <c r="F69" s="1" t="s">
        <v>356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357</v>
      </c>
      <c r="B70" s="1">
        <v>0.0</v>
      </c>
      <c r="C70" s="1">
        <v>0.0</v>
      </c>
      <c r="D70" s="1">
        <v>0.0</v>
      </c>
      <c r="E70" s="1">
        <v>0.0</v>
      </c>
      <c r="F70" s="1" t="s">
        <v>358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359</v>
      </c>
      <c r="B71" s="1">
        <v>0.0</v>
      </c>
      <c r="C71" s="1">
        <v>0.0</v>
      </c>
      <c r="D71" s="1">
        <v>0.0</v>
      </c>
      <c r="E71" s="1">
        <v>0.0</v>
      </c>
      <c r="F71" s="1" t="s">
        <v>360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361</v>
      </c>
      <c r="C1" s="1" t="s">
        <v>362</v>
      </c>
      <c r="D1" s="1" t="s">
        <v>363</v>
      </c>
      <c r="E1" s="1" t="s">
        <v>364</v>
      </c>
      <c r="F1" s="1" t="s">
        <v>365</v>
      </c>
      <c r="G1" s="1" t="s">
        <v>366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367</v>
      </c>
      <c r="B2" s="1" t="s">
        <v>368</v>
      </c>
      <c r="C2" s="1" t="s">
        <v>369</v>
      </c>
      <c r="D2" s="1" t="s">
        <v>370</v>
      </c>
      <c r="E2" s="1" t="s">
        <v>371</v>
      </c>
      <c r="F2" s="1" t="s">
        <v>371</v>
      </c>
      <c r="G2" s="1" t="s">
        <v>372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373</v>
      </c>
      <c r="B3" s="1" t="s">
        <v>372</v>
      </c>
      <c r="C3" s="1" t="s">
        <v>374</v>
      </c>
      <c r="D3" s="1" t="s">
        <v>375</v>
      </c>
      <c r="E3" s="1" t="s">
        <v>376</v>
      </c>
      <c r="F3" s="1" t="s">
        <v>377</v>
      </c>
      <c r="G3" s="1" t="s">
        <v>372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378</v>
      </c>
      <c r="B4" s="1" t="s">
        <v>368</v>
      </c>
      <c r="C4" s="1" t="s">
        <v>379</v>
      </c>
      <c r="D4" s="1" t="s">
        <v>380</v>
      </c>
      <c r="E4" s="1" t="s">
        <v>371</v>
      </c>
      <c r="F4" s="1" t="s">
        <v>371</v>
      </c>
      <c r="G4" s="1" t="s">
        <v>371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373</v>
      </c>
      <c r="B5" s="1" t="s">
        <v>372</v>
      </c>
      <c r="C5" s="1" t="s">
        <v>381</v>
      </c>
      <c r="D5" s="1" t="s">
        <v>382</v>
      </c>
      <c r="E5" s="1" t="s">
        <v>383</v>
      </c>
      <c r="F5" s="1" t="s">
        <v>377</v>
      </c>
      <c r="G5" s="1" t="s">
        <v>377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384</v>
      </c>
      <c r="B6" s="1" t="s">
        <v>385</v>
      </c>
      <c r="C6" s="1" t="s">
        <v>386</v>
      </c>
      <c r="D6" s="1" t="s">
        <v>387</v>
      </c>
      <c r="E6" s="1" t="s">
        <v>388</v>
      </c>
      <c r="F6" s="1" t="s">
        <v>389</v>
      </c>
      <c r="G6" s="1" t="s">
        <v>390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391</v>
      </c>
      <c r="B7" s="1" t="s">
        <v>372</v>
      </c>
      <c r="C7" s="1" t="s">
        <v>392</v>
      </c>
      <c r="D7" s="1" t="s">
        <v>393</v>
      </c>
      <c r="E7" s="1" t="s">
        <v>372</v>
      </c>
      <c r="F7" s="1" t="s">
        <v>372</v>
      </c>
      <c r="G7" s="1" t="s">
        <v>372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394</v>
      </c>
      <c r="B8" s="1" t="s">
        <v>395</v>
      </c>
      <c r="C8" s="1" t="s">
        <v>396</v>
      </c>
      <c r="D8" s="1" t="s">
        <v>395</v>
      </c>
      <c r="E8" s="1" t="s">
        <v>397</v>
      </c>
      <c r="F8" s="1" t="s">
        <v>395</v>
      </c>
      <c r="G8" s="1" t="s">
        <v>397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398</v>
      </c>
      <c r="B9" s="1" t="s">
        <v>372</v>
      </c>
      <c r="C9" s="1" t="s">
        <v>372</v>
      </c>
      <c r="D9" s="1" t="s">
        <v>372</v>
      </c>
      <c r="E9" s="1" t="s">
        <v>399</v>
      </c>
      <c r="F9" s="1" t="s">
        <v>400</v>
      </c>
      <c r="G9" s="1" t="s">
        <v>372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401</v>
      </c>
      <c r="B10" s="1" t="s">
        <v>372</v>
      </c>
      <c r="C10" s="1" t="s">
        <v>372</v>
      </c>
      <c r="D10" s="1" t="s">
        <v>372</v>
      </c>
      <c r="E10" s="1" t="s">
        <v>399</v>
      </c>
      <c r="F10" s="1" t="s">
        <v>400</v>
      </c>
      <c r="G10" s="1" t="s">
        <v>372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402</v>
      </c>
      <c r="B11" s="1" t="s">
        <v>372</v>
      </c>
      <c r="C11" s="1" t="s">
        <v>403</v>
      </c>
      <c r="D11" s="1" t="s">
        <v>404</v>
      </c>
      <c r="E11" s="1" t="s">
        <v>372</v>
      </c>
      <c r="F11" s="1" t="s">
        <v>372</v>
      </c>
      <c r="G11" s="1" t="s">
        <v>372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405</v>
      </c>
      <c r="B12" s="1" t="s">
        <v>406</v>
      </c>
      <c r="C12" s="1" t="s">
        <v>406</v>
      </c>
      <c r="D12" s="1" t="s">
        <v>406</v>
      </c>
      <c r="E12" s="1" t="s">
        <v>407</v>
      </c>
      <c r="F12" s="1" t="s">
        <v>408</v>
      </c>
      <c r="G12" s="1" t="s">
        <v>409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410</v>
      </c>
      <c r="B13" s="1" t="s">
        <v>372</v>
      </c>
      <c r="C13" s="1" t="s">
        <v>411</v>
      </c>
      <c r="D13" s="1" t="s">
        <v>412</v>
      </c>
      <c r="E13" s="1" t="s">
        <v>372</v>
      </c>
      <c r="F13" s="1" t="s">
        <v>372</v>
      </c>
      <c r="G13" s="1" t="s">
        <v>372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413</v>
      </c>
      <c r="B14" s="1" t="s">
        <v>372</v>
      </c>
      <c r="C14" s="1" t="s">
        <v>414</v>
      </c>
      <c r="D14" s="1" t="s">
        <v>414</v>
      </c>
      <c r="E14" s="1" t="s">
        <v>372</v>
      </c>
      <c r="F14" s="1" t="s">
        <v>372</v>
      </c>
      <c r="G14" s="1" t="s">
        <v>372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415</v>
      </c>
      <c r="B15" s="1" t="s">
        <v>372</v>
      </c>
      <c r="C15" s="1" t="s">
        <v>372</v>
      </c>
      <c r="D15" s="1" t="s">
        <v>372</v>
      </c>
      <c r="E15" s="1" t="s">
        <v>372</v>
      </c>
      <c r="F15" s="1" t="s">
        <v>372</v>
      </c>
      <c r="G15" s="1" t="s">
        <v>372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416</v>
      </c>
      <c r="B16" s="1" t="s">
        <v>372</v>
      </c>
      <c r="C16" s="1" t="s">
        <v>372</v>
      </c>
      <c r="D16" s="1" t="s">
        <v>372</v>
      </c>
      <c r="E16" s="1" t="s">
        <v>372</v>
      </c>
      <c r="F16" s="1" t="s">
        <v>372</v>
      </c>
      <c r="G16" s="1" t="s">
        <v>372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417</v>
      </c>
      <c r="B17" s="1" t="s">
        <v>117</v>
      </c>
      <c r="C17" s="1" t="s">
        <v>118</v>
      </c>
      <c r="D17" s="1" t="s">
        <v>117</v>
      </c>
      <c r="E17" s="1" t="s">
        <v>418</v>
      </c>
      <c r="F17" s="1" t="s">
        <v>419</v>
      </c>
      <c r="G17" s="1" t="s">
        <v>420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421</v>
      </c>
      <c r="B18" s="1" t="s">
        <v>372</v>
      </c>
      <c r="C18" s="1" t="s">
        <v>372</v>
      </c>
      <c r="D18" s="1" t="s">
        <v>372</v>
      </c>
      <c r="E18" s="1" t="s">
        <v>372</v>
      </c>
      <c r="F18" s="1" t="s">
        <v>372</v>
      </c>
      <c r="G18" s="1" t="s">
        <v>372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422</v>
      </c>
      <c r="B19" s="1" t="s">
        <v>372</v>
      </c>
      <c r="C19" s="1" t="s">
        <v>372</v>
      </c>
      <c r="D19" s="1" t="s">
        <v>372</v>
      </c>
      <c r="E19" s="1" t="s">
        <v>423</v>
      </c>
      <c r="F19" s="1" t="s">
        <v>424</v>
      </c>
      <c r="G19" s="1" t="s">
        <v>372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 t="s">
        <v>372</v>
      </c>
      <c r="C20" s="1" t="s">
        <v>425</v>
      </c>
      <c r="D20" s="1" t="s">
        <v>426</v>
      </c>
      <c r="E20" s="1" t="s">
        <v>372</v>
      </c>
      <c r="F20" s="1" t="s">
        <v>372</v>
      </c>
      <c r="G20" s="1" t="s">
        <v>372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427</v>
      </c>
      <c r="B21" s="1" t="s">
        <v>428</v>
      </c>
      <c r="C21" s="1" t="s">
        <v>429</v>
      </c>
      <c r="D21" s="1" t="s">
        <v>430</v>
      </c>
      <c r="E21" s="1" t="s">
        <v>431</v>
      </c>
      <c r="F21" s="1" t="s">
        <v>432</v>
      </c>
      <c r="G21" s="1" t="s">
        <v>433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434</v>
      </c>
      <c r="B22" s="1" t="s">
        <v>435</v>
      </c>
      <c r="C22" s="1" t="s">
        <v>436</v>
      </c>
      <c r="D22" s="1" t="s">
        <v>437</v>
      </c>
      <c r="E22" s="1" t="s">
        <v>438</v>
      </c>
      <c r="F22" s="1" t="s">
        <v>439</v>
      </c>
      <c r="G22" s="1" t="s">
        <v>440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 t="s">
        <v>372</v>
      </c>
      <c r="C23" s="1" t="s">
        <v>441</v>
      </c>
      <c r="D23" s="1" t="s">
        <v>442</v>
      </c>
      <c r="E23" s="1" t="s">
        <v>372</v>
      </c>
      <c r="F23" s="1" t="s">
        <v>372</v>
      </c>
      <c r="G23" s="1" t="s">
        <v>372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443</v>
      </c>
      <c r="B24" s="1" t="s">
        <v>444</v>
      </c>
      <c r="C24" s="1" t="s">
        <v>445</v>
      </c>
      <c r="D24" s="1" t="s">
        <v>446</v>
      </c>
      <c r="E24" s="1" t="s">
        <v>447</v>
      </c>
      <c r="F24" s="1" t="s">
        <v>447</v>
      </c>
      <c r="G24" s="1" t="s">
        <v>447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448</v>
      </c>
      <c r="B25" s="1" t="s">
        <v>449</v>
      </c>
      <c r="C25" s="1" t="s">
        <v>450</v>
      </c>
      <c r="D25" s="1" t="s">
        <v>451</v>
      </c>
      <c r="E25" s="1" t="s">
        <v>452</v>
      </c>
      <c r="F25" s="1" t="s">
        <v>452</v>
      </c>
      <c r="G25" s="1" t="s">
        <v>372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453</v>
      </c>
      <c r="B26" s="1" t="s">
        <v>454</v>
      </c>
      <c r="C26" s="1" t="s">
        <v>455</v>
      </c>
      <c r="D26" s="1" t="s">
        <v>456</v>
      </c>
      <c r="E26" s="1" t="s">
        <v>372</v>
      </c>
      <c r="F26" s="1" t="s">
        <v>372</v>
      </c>
      <c r="G26" s="1" t="s">
        <v>372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457</v>
      </c>
      <c r="B2" s="1" t="s">
        <v>458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459</v>
      </c>
      <c r="B3" s="1" t="s">
        <v>460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461</v>
      </c>
      <c r="B4" s="1" t="s">
        <v>462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463</v>
      </c>
      <c r="B5" s="1" t="s">
        <v>464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465</v>
      </c>
      <c r="B6" s="1" t="s">
        <v>466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467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468</v>
      </c>
      <c r="B8" s="1" t="s">
        <v>469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470</v>
      </c>
      <c r="B9" s="4" t="s">
        <v>471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472</v>
      </c>
      <c r="B10" s="1" t="s">
        <v>473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474</v>
      </c>
      <c r="B11" s="1" t="s">
        <v>475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476</v>
      </c>
      <c r="B12" s="1" t="s">
        <v>473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477</v>
      </c>
      <c r="B13" s="1" t="s">
        <v>478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479</v>
      </c>
      <c r="B14" s="1" t="s">
        <v>480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481</v>
      </c>
      <c r="B15" s="1" t="s">
        <v>478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482</v>
      </c>
      <c r="B16" s="1" t="s">
        <v>483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484</v>
      </c>
      <c r="B17" s="1">
        <v>43.0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485</v>
      </c>
      <c r="B18" s="1" t="s">
        <v>486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487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488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489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490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491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494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495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496</v>
      </c>
      <c r="B28" s="1">
        <v>0.94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497</v>
      </c>
      <c r="B29" s="1">
        <v>0.94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498</v>
      </c>
      <c r="B30" s="1">
        <v>0.8969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499</v>
      </c>
      <c r="B31" s="1">
        <v>0.96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500</v>
      </c>
      <c r="B32" s="1">
        <v>0.94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501</v>
      </c>
      <c r="B33" s="1">
        <v>0.94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502</v>
      </c>
      <c r="B34" s="1">
        <v>0.8969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503</v>
      </c>
      <c r="B35" s="1">
        <v>0.96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504</v>
      </c>
      <c r="B36" s="1">
        <v>-1.673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505</v>
      </c>
      <c r="B37" s="1">
        <v>-0.6519435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506</v>
      </c>
      <c r="B38" s="1">
        <v>40092.0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507</v>
      </c>
      <c r="B39" s="1">
        <v>40092.0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508</v>
      </c>
      <c r="B40" s="1">
        <v>93475.0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509</v>
      </c>
      <c r="B41" s="1">
        <v>75410.0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510</v>
      </c>
      <c r="B42" s="1">
        <v>75410.0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511</v>
      </c>
      <c r="B43" s="1">
        <v>0.658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512</v>
      </c>
      <c r="B44" s="1">
        <v>1.18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513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514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515</v>
      </c>
      <c r="B47" s="1">
        <v>3.8272312E7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516</v>
      </c>
      <c r="B48" s="1">
        <v>0.841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517</v>
      </c>
      <c r="B49" s="1">
        <v>3.46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518</v>
      </c>
      <c r="B50" s="1">
        <v>64.00052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519</v>
      </c>
      <c r="B51" s="1">
        <v>1.02528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520</v>
      </c>
      <c r="B52" s="1">
        <v>1.308485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521</v>
      </c>
      <c r="B53" s="1" t="s">
        <v>522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523</v>
      </c>
      <c r="B54" s="1">
        <v>-5.00577E7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524</v>
      </c>
      <c r="B55" s="1">
        <v>1.8975177E7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525</v>
      </c>
      <c r="B56" s="1">
        <v>4.14876E7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526</v>
      </c>
      <c r="B57" s="1">
        <v>353969.0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527</v>
      </c>
      <c r="B58" s="1">
        <v>354056.0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528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529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530</v>
      </c>
      <c r="B61" s="1">
        <v>0.0085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531</v>
      </c>
      <c r="B62" s="1">
        <v>0.04058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532</v>
      </c>
      <c r="B63" s="1">
        <v>0.76268995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533</v>
      </c>
      <c r="B64" s="1">
        <v>2.94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534</v>
      </c>
      <c r="B65" s="1">
        <v>0.012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535</v>
      </c>
      <c r="B66" s="1">
        <v>4.22746E7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536</v>
      </c>
      <c r="B67" s="1">
        <v>1.929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537</v>
      </c>
      <c r="B68" s="1">
        <v>0.47822705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538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539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540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541</v>
      </c>
      <c r="B72" s="1">
        <v>-6.6973E7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542</v>
      </c>
      <c r="B73" s="1">
        <v>-1.57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543</v>
      </c>
      <c r="B74" s="1">
        <v>-1.26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544</v>
      </c>
      <c r="B75" s="1">
        <v>-83.709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545</v>
      </c>
      <c r="B76" s="1">
        <v>0.717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546</v>
      </c>
      <c r="B77" s="1">
        <v>-0.44378698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547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548</v>
      </c>
      <c r="B79" s="1" t="s">
        <v>549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550</v>
      </c>
      <c r="B80" s="1" t="s">
        <v>551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552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553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554</v>
      </c>
      <c r="B83" s="1" t="s">
        <v>555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556</v>
      </c>
      <c r="B84" s="1" t="s">
        <v>555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557</v>
      </c>
      <c r="B85" s="1">
        <v>1.6275654E9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558</v>
      </c>
      <c r="B86" s="1" t="s">
        <v>559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560</v>
      </c>
      <c r="B87" s="1" t="s">
        <v>561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562</v>
      </c>
      <c r="B88" s="1" t="s">
        <v>563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564</v>
      </c>
      <c r="B89" s="1" t="s">
        <v>565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566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567</v>
      </c>
      <c r="B91" s="1">
        <v>0.9225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568</v>
      </c>
      <c r="B92" s="1">
        <v>13.0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569</v>
      </c>
      <c r="B93" s="1">
        <v>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570</v>
      </c>
      <c r="B94" s="1">
        <v>8.25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571</v>
      </c>
      <c r="B95" s="1">
        <v>7.5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572</v>
      </c>
      <c r="B96" s="1">
        <v>1.4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573</v>
      </c>
      <c r="B97" s="1" t="s">
        <v>574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575</v>
      </c>
      <c r="B98" s="1">
        <v>4.0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576</v>
      </c>
      <c r="B99" s="1">
        <v>8.8614E7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577</v>
      </c>
      <c r="B100" s="1">
        <v>2.136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578</v>
      </c>
      <c r="B101" s="1">
        <v>-6.9862E7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579</v>
      </c>
      <c r="B102" s="1">
        <v>284000.0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580</v>
      </c>
      <c r="B103" s="1">
        <v>598000.0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581</v>
      </c>
      <c r="B104" s="1">
        <v>0.355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582</v>
      </c>
      <c r="B105" s="1">
        <v>0.014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583</v>
      </c>
      <c r="B106" s="1">
        <v>598000.0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584</v>
      </c>
      <c r="B107" s="1">
        <v>1.0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585</v>
      </c>
      <c r="B108" s="1">
        <v>-40.35452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586</v>
      </c>
      <c r="B109" s="1" t="s">
        <v>522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587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-12.0</v>
      </c>
      <c r="D3" s="1">
        <v>-28.0</v>
      </c>
      <c r="E3" s="1">
        <v>-33.0</v>
      </c>
      <c r="F3" s="1">
        <v>-34.0</v>
      </c>
      <c r="G3" s="1">
        <f>IF(F3*FORECAST(G2,B3:F3,B2:F2)&gt;0,FORECAST(G2,B3:F3,B2:F2),F3)*$X$1</f>
        <v>-48.1</v>
      </c>
      <c r="H3" s="1">
        <f>IF(G3*FORECAST(H2,B3:G3,B2:G2)&gt;0,FORECAST(H2,B3:G3,B2:G2),G3)*$X$1</f>
        <v>-57</v>
      </c>
      <c r="I3" s="1">
        <f>IF(H3*FORECAST(I2,B3:H3,B2:H2)&gt;0,FORECAST(I2,B3:H3,B2:H2),H3)*$X$1</f>
        <v>-65.9</v>
      </c>
      <c r="J3" s="1">
        <f>IF(I3*FORECAST(J2,B3:I3,B2:I2)&gt;0,FORECAST(J2,B3:I3,B2:I2),I3)*$X$1</f>
        <v>-74.8</v>
      </c>
      <c r="K3" s="1">
        <f>IF(J3*FORECAST(K2,B3:J3,B2:J2)&gt;0,FORECAST(K2,B3:J3,B2:J2),J3)*$X$1</f>
        <v>-83.7</v>
      </c>
      <c r="L3" s="1">
        <f>IF(K3*FORECAST(L2,B3:K3,B2:K2)&gt;0,FORECAST(L2,B3:K3,B2:K2),K3)*$X$1</f>
        <v>-92.6</v>
      </c>
      <c r="M3" s="1">
        <f>IF(L3*FORECAST(M2,B3:L3,B2:L2)&gt;0,FORECAST(M2,B3:L3,B2:L2),L3)*$X$1</f>
        <v>-101.5</v>
      </c>
      <c r="N3" s="5">
        <f>IF(M3*FORECAST(N2,B3:M3,B2:M2)&gt;0,FORECAST(N2,B3:M3,B2:M2),M3)*$X$1</f>
        <v>-110.4</v>
      </c>
      <c r="O3" s="5">
        <f>IF(N3*FORECAST(O2,B3:N3,B2:N2)&gt;0,FORECAST(O2,B3:N3,B2:N2),N3)*$X$1</f>
        <v>-119.3</v>
      </c>
      <c r="P3" s="5">
        <f>IF(O3*FORECAST(P2,B3:O3,B2:O2)&gt;0,FORECAST(P2,B3:O3,B2:O2),O3)*$X$1</f>
        <v>-128.2</v>
      </c>
      <c r="Q3" s="5">
        <f>IF(P3*FORECAST(Q2,B3:P3,B2:P2)&gt;0,FORECAST(Q2,B3:P3,B2:P2),P3)*$X$1</f>
        <v>-137.1</v>
      </c>
      <c r="R3" s="5">
        <f>IF(Q3*FORECAST(R2,B3:Q3,B2:Q2)&gt;0,FORECAST(R2,B3:Q3,B2:Q2),Q3)*$X$1</f>
        <v>-146</v>
      </c>
      <c r="S3" s="2"/>
      <c r="T3" s="2"/>
      <c r="U3" s="2"/>
      <c r="V3" s="2"/>
      <c r="W3" s="2"/>
      <c r="X3" s="2"/>
      <c r="Y3" s="2"/>
      <c r="Z3" s="2"/>
    </row>
    <row r="4">
      <c r="A4" s="3" t="s">
        <v>88</v>
      </c>
      <c r="B4" s="1">
        <v>-19.0</v>
      </c>
      <c r="C4" s="1">
        <v>-140.0</v>
      </c>
      <c r="D4" s="1">
        <v>-175.0</v>
      </c>
      <c r="E4" s="1">
        <v>-168.0</v>
      </c>
      <c r="F4" s="1">
        <v>-110.0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588</v>
      </c>
      <c r="B5" s="1">
        <v>1.0</v>
      </c>
      <c r="C5" s="1">
        <v>2.0</v>
      </c>
      <c r="D5" s="1">
        <v>25.0</v>
      </c>
      <c r="E5" s="1">
        <v>31.0</v>
      </c>
      <c r="F5" s="1">
        <v>40.0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589</v>
      </c>
      <c r="L7" s="1">
        <f>IF(R3*FORECAST(R2,B3:R3,B2:R2)&gt;0,FORECAST(R2,B3:R3,B2:R2),Q3)*$X$1 * (1+0.02)/(0.0874-0.02)</f>
        <v>-2209.495549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590</v>
      </c>
      <c r="L8" s="6">
        <f t="array" ref="L8">NPV(0.0874,H3:R3)</f>
        <v>-648.6365472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591</v>
      </c>
      <c r="L9" s="6">
        <f t="array" ref="L9">NPV(0.0874,H16:R16)</f>
        <v>-879.0438011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592</v>
      </c>
      <c r="L10" s="6">
        <f>L8 + L9</f>
        <v>-1527.680348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-110.0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593</v>
      </c>
      <c r="L12" s="6">
        <f>L10 - L11</f>
        <v>-1417.680348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594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-35.44200871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-2209.495549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-17.0</v>
      </c>
      <c r="C3" s="1">
        <v>-26.0</v>
      </c>
      <c r="D3" s="1">
        <v>-47.0</v>
      </c>
      <c r="E3" s="1">
        <v>-66.0</v>
      </c>
      <c r="F3" s="1">
        <v>-74.0</v>
      </c>
      <c r="G3" s="1">
        <f>IF(F3*FORECAST(G2,B3:F3,B2:F2)&gt;0,FORECAST(G2,B3:F3,B2:F2),F3)*$X$1</f>
        <v>-92.2</v>
      </c>
      <c r="H3" s="1">
        <f>IF(G3*FORECAST(H2,B3:G3,B2:G2)&gt;0,FORECAST(H2,B3:G3,B2:G2),G3)*$X$1</f>
        <v>-107.6</v>
      </c>
      <c r="I3" s="1">
        <f>IF(H3*FORECAST(I2,B3:H3,B2:H2)&gt;0,FORECAST(I2,B3:H3,B2:H2),H3)*$X$1</f>
        <v>-123</v>
      </c>
      <c r="J3" s="1">
        <f>IF(I3*FORECAST(J2,B3:I3,B2:I2)&gt;0,FORECAST(J2,B3:I3,B2:I2),I3)*$X$1</f>
        <v>-138.4</v>
      </c>
      <c r="K3" s="1">
        <f>IF(J3*FORECAST(K2,B3:J3,B2:J2)&gt;0,FORECAST(K2,B3:J3,B2:J2),J3)*$X$1</f>
        <v>-153.8</v>
      </c>
      <c r="L3" s="1">
        <f>IF(K3*FORECAST(L2,B3:K3,B2:K2)&gt;0,FORECAST(L2,B3:K3,B2:K2),K3)*$X$1</f>
        <v>-169.2</v>
      </c>
      <c r="M3" s="1">
        <f>IF(L3*FORECAST(M2,B3:L3,B2:L2)&gt;0,FORECAST(M2,B3:L3,B2:L2),L3)*$X$1</f>
        <v>-184.6</v>
      </c>
      <c r="N3" s="5">
        <f>IF(M3*FORECAST(N2,B3:M3,B2:M2)&gt;0,FORECAST(N2,B3:M3,B2:M2),M3)*$X$1</f>
        <v>-200</v>
      </c>
      <c r="O3" s="5">
        <f>IF(N3*FORECAST(O2,B3:N3,B2:N2)&gt;0,FORECAST(O2,B3:N3,B2:N2),N3)*$X$1</f>
        <v>-215.4</v>
      </c>
      <c r="P3" s="5">
        <f>IF(O3*FORECAST(P2,B3:O3,B2:O2)&gt;0,FORECAST(P2,B3:O3,B2:O2),O3)*$X$1</f>
        <v>-230.8</v>
      </c>
      <c r="Q3" s="5">
        <f>IF(P3*FORECAST(Q2,B3:P3,B2:P2)&gt;0,FORECAST(Q2,B3:P3,B2:P2),P3)*$X$1</f>
        <v>-246.2</v>
      </c>
      <c r="R3" s="5">
        <f>IF(Q3*FORECAST(R2,B3:Q3,B2:Q2)&gt;0,FORECAST(R2,B3:Q3,B2:Q2),Q3)*$X$1</f>
        <v>-261.6</v>
      </c>
      <c r="S3" s="2"/>
      <c r="T3" s="2"/>
      <c r="U3" s="2"/>
      <c r="V3" s="2"/>
      <c r="W3" s="2"/>
      <c r="X3" s="2"/>
      <c r="Y3" s="2"/>
      <c r="Z3" s="2"/>
    </row>
    <row r="4">
      <c r="A4" s="3" t="s">
        <v>88</v>
      </c>
      <c r="B4" s="1">
        <v>-19.0</v>
      </c>
      <c r="C4" s="1">
        <v>-140.0</v>
      </c>
      <c r="D4" s="1">
        <v>-175.0</v>
      </c>
      <c r="E4" s="1">
        <v>-168.0</v>
      </c>
      <c r="F4" s="1">
        <v>-110.0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588</v>
      </c>
      <c r="B5" s="1">
        <v>1.0</v>
      </c>
      <c r="C5" s="1">
        <v>2.0</v>
      </c>
      <c r="D5" s="1">
        <v>25.0</v>
      </c>
      <c r="E5" s="1">
        <v>31.0</v>
      </c>
      <c r="F5" s="1">
        <v>40.0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589</v>
      </c>
      <c r="L7" s="1">
        <f>IF(R3*FORECAST(R2,B3:R3,B2:R2)&gt;0,FORECAST(R2,B3:R3,B2:R2),Q3)*$X$1 * (1+0.02)/(0.0874-0.02)</f>
        <v>-3958.931751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590</v>
      </c>
      <c r="L8" s="6">
        <f t="array" ref="L8">NPV(0.0874,H3:R3)</f>
        <v>-1184.165078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591</v>
      </c>
      <c r="L9" s="6">
        <f t="array" ref="L9">NPV(0.0874,H16:R16)</f>
        <v>-1575.053824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592</v>
      </c>
      <c r="L10" s="6">
        <f>L8 + L9</f>
        <v>-2759.218903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-110.0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593</v>
      </c>
      <c r="L12" s="6">
        <f>L10 - L11</f>
        <v>-2649.218903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594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-66.23047257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-3958.931751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