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<sst xmlns="http://schemas.openxmlformats.org/spreadsheetml/2006/main" count="1956" uniqueCount="1671">
  <si>
    <t>ticker</t>
  </si>
  <si>
    <t>RHP</t>
  </si>
  <si>
    <t>nombre</t>
  </si>
  <si>
    <t>RYMAN HOSPITALITY PROPERT</t>
  </si>
  <si>
    <t>empresa</t>
  </si>
  <si>
    <t>Specialized REITs</t>
  </si>
  <si>
    <t>Open</t>
  </si>
  <si>
    <t>Target Price</t>
  </si>
  <si>
    <t>Upside</t>
  </si>
  <si>
    <t>56.93%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</si>
  <si>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</si>
  <si>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</si>
  <si>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</si>
  <si>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</si>
  <si>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</si>
  <si>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</si>
  <si>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</si>
  <si>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-7.97%</t>
  </si>
  <si>
    <t>Total Assets Growth</t>
  </si>
  <si>
    <t>3.43%</t>
  </si>
  <si>
    <t>Net Property, Plant and Equipment Growth</t>
  </si>
  <si>
    <t>3.03%</t>
  </si>
  <si>
    <t>EBITDA Growth</t>
  </si>
  <si>
    <t>76.01%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</si>
  <si>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</si>
  <si>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</si>
  <si>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</si>
  <si>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</si>
  <si>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</si>
  <si>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</si>
  <si>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</si>
  <si>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</si>
  <si>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</si>
  <si>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(Income) Loss On Equity Investments - (CF)</t>
  </si>
  <si>
    <t>Stock-Based Compensation (CF)</t>
  </si>
  <si>
    <t>Change in Accounts Receivable</t>
  </si>
  <si>
    <t>Change in Accounts Payable</t>
  </si>
  <si>
    <t>Change In Income Taxes</t>
  </si>
  <si>
    <t>Change in Other Net Operating Assets (Collected)</t>
  </si>
  <si>
    <t>Other Operating Activities</t>
  </si>
  <si>
    <t>Net Cash From Discontinued Operations</t>
  </si>
  <si>
    <t>Cash from Operations</t>
  </si>
  <si>
    <t>Acquisition of Real Estate Assets, Total</t>
  </si>
  <si>
    <t>Net Sale / Acquisition of Real Estate Assets</t>
  </si>
  <si>
    <t>Cash Acquisitions</t>
  </si>
  <si>
    <t>Purchase / Sale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</si>
  <si>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</si>
  <si>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</si>
  <si>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</si>
  <si>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</si>
  <si>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</si>
  <si>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</si>
  <si>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</si>
  <si>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</si>
  <si>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</si>
  <si>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</si>
  <si>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</si>
  <si>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</si>
  <si>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</si>
  <si>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</si>
  <si>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</si>
  <si>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</si>
  <si>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</si>
  <si>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</si>
  <si>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</si>
  <si>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</si>
  <si>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</si>
  <si>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</si>
  <si>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</si>
  <si>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</si>
  <si>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</si>
  <si>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</si>
  <si>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</si>
  <si>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</si>
  <si>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</si>
  <si>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Other Intangibles, Total</t>
  </si>
  <si>
    <t>Notes Receivable (Collected)</t>
  </si>
  <si>
    <t>Restricted Cash</t>
  </si>
  <si>
    <t>Other Current Assets, Total</t>
  </si>
  <si>
    <t>Trading Asset Securities,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</si>
  <si>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</si>
  <si>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</si>
  <si>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</si>
  <si>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</si>
  <si>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</si>
  <si>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</si>
  <si>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</si>
  <si>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</si>
  <si>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</si>
  <si>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</si>
  <si>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Accrued Expenses, Total</t>
  </si>
  <si>
    <t>Unearned Revenue, Current</t>
  </si>
  <si>
    <t>Other Current Liabilities - (Brok / FS / Ins. / REIT Template)</t>
  </si>
  <si>
    <t>Pension &amp; Other Post Retirement Benefits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</si>
  <si>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</si>
  <si>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</si>
  <si>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</si>
  <si>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</si>
  <si>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</si>
  <si>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</si>
  <si>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Distributions In Excess Of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</si>
  <si>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</si>
  <si>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</si>
  <si>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</si>
  <si>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</si>
  <si>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</si>
  <si>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</si>
  <si>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</si>
  <si>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</si>
  <si>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</si>
  <si>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7.94</t>
  </si>
  <si>
    <t>7.47</t>
  </si>
  <si>
    <t>7.29</t>
  </si>
  <si>
    <t>9.25</t>
  </si>
  <si>
    <t>11.88</t>
  </si>
  <si>
    <t>3.73</t>
  </si>
  <si>
    <t>-0.41</t>
  </si>
  <si>
    <t>1.75</t>
  </si>
  <si>
    <t>9.64</t>
  </si>
  <si>
    <t>Tangible Book Value</t>
  </si>
  <si>
    <t>Tangible Book Value Per Share</t>
  </si>
  <si>
    <t>7.84</t>
  </si>
  <si>
    <t>7.4</t>
  </si>
  <si>
    <t>7.24</t>
  </si>
  <si>
    <t>6.86</t>
  </si>
  <si>
    <t>8.06</t>
  </si>
  <si>
    <t>0.7</t>
  </si>
  <si>
    <t>-2.74</t>
  </si>
  <si>
    <t>-0.2</t>
  </si>
  <si>
    <t>7.53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</si>
  <si>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</si>
  <si>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</si>
  <si>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</si>
  <si>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</si>
  <si>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</si>
  <si>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</si>
  <si>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</si>
  <si>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</si>
  <si>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</si>
  <si>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</si>
  <si>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</si>
  <si>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</si>
  <si>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</si>
  <si>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Rental Revenues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</si>
  <si>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</si>
  <si>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</si>
  <si>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</si>
  <si>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</si>
  <si>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</si>
  <si>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Pre-Opening Costs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</si>
  <si>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</si>
  <si>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</si>
  <si>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</si>
  <si>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</si>
  <si>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</si>
  <si>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</si>
  <si>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</si>
  <si>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</si>
  <si>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</si>
  <si>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</si>
  <si>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</si>
  <si>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</si>
  <si>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</si>
  <si>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</si>
  <si>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</si>
  <si>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</si>
  <si>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</si>
  <si>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</si>
  <si>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</si>
  <si>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</si>
  <si>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</si>
  <si>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</si>
  <si>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</si>
  <si>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2.38</t>
  </si>
  <si>
    <t>2.18</t>
  </si>
  <si>
    <t>3.12</t>
  </si>
  <si>
    <t>3.44</t>
  </si>
  <si>
    <t>5.16</t>
  </si>
  <si>
    <t>2.82</t>
  </si>
  <si>
    <t>-7.59</t>
  </si>
  <si>
    <t>-3.21</t>
  </si>
  <si>
    <t>2.34</t>
  </si>
  <si>
    <t>5.39</t>
  </si>
  <si>
    <t>Basic EPS - Continuing Operations</t>
  </si>
  <si>
    <t>Basic Weighted Average Shares Outstanding</t>
  </si>
  <si>
    <t>Net EPS - Diluted</t>
  </si>
  <si>
    <t>2.17</t>
  </si>
  <si>
    <t>2.16</t>
  </si>
  <si>
    <t>3.11</t>
  </si>
  <si>
    <t>3.43</t>
  </si>
  <si>
    <t>5.14</t>
  </si>
  <si>
    <t>2.81</t>
  </si>
  <si>
    <t>2.33</t>
  </si>
  <si>
    <t>5.36</t>
  </si>
  <si>
    <t>Diluted EPS - Continuing Operations</t>
  </si>
  <si>
    <t>Diluted Weighted Average Shares Outstanding</t>
  </si>
  <si>
    <t>Normalized Basic EPS</t>
  </si>
  <si>
    <t>1.29</t>
  </si>
  <si>
    <t>1.65</t>
  </si>
  <si>
    <t>1.99</t>
  </si>
  <si>
    <t>1.98</t>
  </si>
  <si>
    <t>2.06</t>
  </si>
  <si>
    <t>2.12</t>
  </si>
  <si>
    <t>-3.61</t>
  </si>
  <si>
    <t>-1.8</t>
  </si>
  <si>
    <t>1.88</t>
  </si>
  <si>
    <t>2.29</t>
  </si>
  <si>
    <t>Normalized Diluted EPS</t>
  </si>
  <si>
    <t>1.18</t>
  </si>
  <si>
    <t>1.64</t>
  </si>
  <si>
    <t>2.05</t>
  </si>
  <si>
    <t>2.11</t>
  </si>
  <si>
    <t>2.28</t>
  </si>
  <si>
    <t>Dividend Per Share</t>
  </si>
  <si>
    <t>2.2</t>
  </si>
  <si>
    <t>2.7</t>
  </si>
  <si>
    <t>3.2</t>
  </si>
  <si>
    <t>3.4</t>
  </si>
  <si>
    <t>3.6</t>
  </si>
  <si>
    <t>0.95</t>
  </si>
  <si>
    <t>0.35</t>
  </si>
  <si>
    <t>3.85</t>
  </si>
  <si>
    <t>Payout Ratio</t>
  </si>
  <si>
    <t>90.4</t>
  </si>
  <si>
    <t>117.75</t>
  </si>
  <si>
    <t>94.85</t>
  </si>
  <si>
    <t>91.83</t>
  </si>
  <si>
    <t>65.14</t>
  </si>
  <si>
    <t>125.76</t>
  </si>
  <si>
    <t>-24.52</t>
  </si>
  <si>
    <t>-0.28</t>
  </si>
  <si>
    <t>4.54</t>
  </si>
  <si>
    <t>56.55</t>
  </si>
  <si>
    <t>EBITDA</t>
  </si>
  <si>
    <t>EBITA</t>
  </si>
  <si>
    <t>EBIT</t>
  </si>
  <si>
    <t>EBITDAR</t>
  </si>
  <si>
    <t>Total Revenues (As Reported)</t>
  </si>
  <si>
    <t>Effective Tax Rate - (Ratio)</t>
  </si>
  <si>
    <t>-1.23</t>
  </si>
  <si>
    <t>-11.9</t>
  </si>
  <si>
    <t>2.09</t>
  </si>
  <si>
    <t>-38.72</t>
  </si>
  <si>
    <t>4.25</t>
  </si>
  <si>
    <t>12.59</t>
  </si>
  <si>
    <t>-6.24</t>
  </si>
  <si>
    <t>-2.61</t>
  </si>
  <si>
    <t>22.32</t>
  </si>
  <si>
    <t>-37.77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</si>
  <si>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</si>
  <si>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</si>
  <si>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</si>
  <si>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</si>
  <si>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</si>
  <si>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</si>
  <si>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</si>
  <si>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</si>
  <si>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</si>
  <si>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</si>
  <si>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</si>
  <si>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</si>
  <si>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</si>
  <si>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</si>
  <si>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</si>
  <si>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</si>
  <si>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</si>
  <si>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</si>
  <si>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</si>
  <si>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</si>
  <si>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3.96</t>
  </si>
  <si>
    <t>4.7</t>
  </si>
  <si>
    <t>5.57</t>
  </si>
  <si>
    <t>5.47</t>
  </si>
  <si>
    <t>4.51</t>
  </si>
  <si>
    <t>4.18</t>
  </si>
  <si>
    <t>-4.55</t>
  </si>
  <si>
    <t>-1.18</t>
  </si>
  <si>
    <t>5.18</t>
  </si>
  <si>
    <t>6.03</t>
  </si>
  <si>
    <t>Return on Total Capital</t>
  </si>
  <si>
    <t>5.24</t>
  </si>
  <si>
    <t>6.29</t>
  </si>
  <si>
    <t>7.16</t>
  </si>
  <si>
    <t>7.02</t>
  </si>
  <si>
    <t>5.56</t>
  </si>
  <si>
    <t>4.93</t>
  </si>
  <si>
    <t>-5.23</t>
  </si>
  <si>
    <t>-1.37</t>
  </si>
  <si>
    <t>6.13</t>
  </si>
  <si>
    <t>7.11</t>
  </si>
  <si>
    <t>Return On Equity %</t>
  </si>
  <si>
    <t>20.89</t>
  </si>
  <si>
    <t>28.56</t>
  </si>
  <si>
    <t>42.64</t>
  </si>
  <si>
    <t>47.2</t>
  </si>
  <si>
    <t>46.63</t>
  </si>
  <si>
    <t>15.81</t>
  </si>
  <si>
    <t>-77.64</t>
  </si>
  <si>
    <t>-130.57</t>
  </si>
  <si>
    <t>70.04</t>
  </si>
  <si>
    <t>51.57</t>
  </si>
  <si>
    <t>Return on Common Equity</t>
  </si>
  <si>
    <t>62.44</t>
  </si>
  <si>
    <t>26.17</t>
  </si>
  <si>
    <t>-98.21</t>
  </si>
  <si>
    <t>-193.33</t>
  </si>
  <si>
    <t>353.2</t>
  </si>
  <si>
    <t>93.68</t>
  </si>
  <si>
    <t>Margin Analysis</t>
  </si>
  <si>
    <t>Gross Profit Margin %</t>
  </si>
  <si>
    <t>31.34</t>
  </si>
  <si>
    <t>32.94</t>
  </si>
  <si>
    <t>33.73</t>
  </si>
  <si>
    <t>34.01</t>
  </si>
  <si>
    <t>33.85</t>
  </si>
  <si>
    <t>35.73</t>
  </si>
  <si>
    <t>-1.95</t>
  </si>
  <si>
    <t>24.5</t>
  </si>
  <si>
    <t>34.76</t>
  </si>
  <si>
    <t>35.66</t>
  </si>
  <si>
    <t>SG&amp;A Margin</t>
  </si>
  <si>
    <t>5.85</t>
  </si>
  <si>
    <t>5.74</t>
  </si>
  <si>
    <t>6.09</t>
  </si>
  <si>
    <t>5.8</t>
  </si>
  <si>
    <t>5.63</t>
  </si>
  <si>
    <t>9.92</t>
  </si>
  <si>
    <t>7.99</t>
  </si>
  <si>
    <t>5.53</t>
  </si>
  <si>
    <t>5.1</t>
  </si>
  <si>
    <t>EBITDA Margin %</t>
  </si>
  <si>
    <t>25.27</t>
  </si>
  <si>
    <t>26.64</t>
  </si>
  <si>
    <t>27.84</t>
  </si>
  <si>
    <t>27.76</t>
  </si>
  <si>
    <t>27.66</t>
  </si>
  <si>
    <t>29.9</t>
  </si>
  <si>
    <t>-12.2</t>
  </si>
  <si>
    <t>16.43</t>
  </si>
  <si>
    <t>29.2</t>
  </si>
  <si>
    <t>30.5</t>
  </si>
  <si>
    <t>EBITA Margin %</t>
  </si>
  <si>
    <t>14.71</t>
  </si>
  <si>
    <t>16.32</t>
  </si>
  <si>
    <t>18.41</t>
  </si>
  <si>
    <t>18.27</t>
  </si>
  <si>
    <t>18.14</t>
  </si>
  <si>
    <t>19.07</t>
  </si>
  <si>
    <t>-45.96</t>
  </si>
  <si>
    <t>-2.93</t>
  </si>
  <si>
    <t>18.84</t>
  </si>
  <si>
    <t>EBIT Margin %</t>
  </si>
  <si>
    <t>16.57</t>
  </si>
  <si>
    <t>-53.72</t>
  </si>
  <si>
    <t>-7.25</t>
  </si>
  <si>
    <t>17.58</t>
  </si>
  <si>
    <t>20.68</t>
  </si>
  <si>
    <t>Income From Continuing Operations Margin %</t>
  </si>
  <si>
    <t>11.63</t>
  </si>
  <si>
    <t>10.24</t>
  </si>
  <si>
    <t>13.9</t>
  </si>
  <si>
    <t>14.92</t>
  </si>
  <si>
    <t>20.86</t>
  </si>
  <si>
    <t>-88.96</t>
  </si>
  <si>
    <t>-20.94</t>
  </si>
  <si>
    <t>7.52</t>
  </si>
  <si>
    <t>15.89</t>
  </si>
  <si>
    <t>Net Income Margin %</t>
  </si>
  <si>
    <t>9.09</t>
  </si>
  <si>
    <t>-80.57</t>
  </si>
  <si>
    <t>-19.02</t>
  </si>
  <si>
    <t>7.19</t>
  </si>
  <si>
    <t>14.47</t>
  </si>
  <si>
    <t>Net Avail. For Common Margin %</t>
  </si>
  <si>
    <t>Normalized Net Income Margin</t>
  </si>
  <si>
    <t>6.32</t>
  </si>
  <si>
    <t>7.78</t>
  </si>
  <si>
    <t>8.87</t>
  </si>
  <si>
    <t>8.6</t>
  </si>
  <si>
    <t>8.32</t>
  </si>
  <si>
    <t>6.83</t>
  </si>
  <si>
    <t>-38.32</t>
  </si>
  <si>
    <t>-10.66</t>
  </si>
  <si>
    <t>5.79</t>
  </si>
  <si>
    <t>6.16</t>
  </si>
  <si>
    <t>Levered Free Cash Flow Margin</t>
  </si>
  <si>
    <t>32.83</t>
  </si>
  <si>
    <t>5.44</t>
  </si>
  <si>
    <t>21.62</t>
  </si>
  <si>
    <t>22.85</t>
  </si>
  <si>
    <t>22.27</t>
  </si>
  <si>
    <t>18.83</t>
  </si>
  <si>
    <t>-1.2</t>
  </si>
  <si>
    <t>18.08</t>
  </si>
  <si>
    <t>17.07</t>
  </si>
  <si>
    <t>23.88</t>
  </si>
  <si>
    <t>Unlevered Free Cash Flow Margin</t>
  </si>
  <si>
    <t>35.11</t>
  </si>
  <si>
    <t>8.43</t>
  </si>
  <si>
    <t>24.68</t>
  </si>
  <si>
    <t>25.82</t>
  </si>
  <si>
    <t>25.36</t>
  </si>
  <si>
    <t>23.29</t>
  </si>
  <si>
    <t>11.18</t>
  </si>
  <si>
    <t>25.55</t>
  </si>
  <si>
    <t>21.69</t>
  </si>
  <si>
    <t>29.52</t>
  </si>
  <si>
    <t>Asset Turnover</t>
  </si>
  <si>
    <t>0.43</t>
  </si>
  <si>
    <t>0.46</t>
  </si>
  <si>
    <t>0.48</t>
  </si>
  <si>
    <t>0.4</t>
  </si>
  <si>
    <t>0.14</t>
  </si>
  <si>
    <t>0.26</t>
  </si>
  <si>
    <t>0.47</t>
  </si>
  <si>
    <t>Fixed Assets Turnover</t>
  </si>
  <si>
    <t>0.51</t>
  </si>
  <si>
    <t>0.54</t>
  </si>
  <si>
    <t>0.58</t>
  </si>
  <si>
    <t>0.49</t>
  </si>
  <si>
    <t>0.17</t>
  </si>
  <si>
    <t>0.3</t>
  </si>
  <si>
    <t>0.6</t>
  </si>
  <si>
    <t>Receivables Turnover (Average Receivables)</t>
  </si>
  <si>
    <t>7.92</t>
  </si>
  <si>
    <t>8.07</t>
  </si>
  <si>
    <t>8.17</t>
  </si>
  <si>
    <t>8.2</t>
  </si>
  <si>
    <t>8.04</t>
  </si>
  <si>
    <t>3.78</t>
  </si>
  <si>
    <t>6.93</t>
  </si>
  <si>
    <t>6.22</t>
  </si>
  <si>
    <t>6.18</t>
  </si>
  <si>
    <t>Inventory Turnover (Average Inventory)</t>
  </si>
  <si>
    <t>101.39</t>
  </si>
  <si>
    <t>94.21</t>
  </si>
  <si>
    <t>94.28</t>
  </si>
  <si>
    <t>96.65</t>
  </si>
  <si>
    <t>93.91</t>
  </si>
  <si>
    <t>102.28</t>
  </si>
  <si>
    <t>60.41</t>
  </si>
  <si>
    <t>90.49</t>
  </si>
  <si>
    <t>114.76</t>
  </si>
  <si>
    <t>106.28</t>
  </si>
  <si>
    <t>Short Term Liquidity</t>
  </si>
  <si>
    <t>Current Ratio</t>
  </si>
  <si>
    <t>0.99</t>
  </si>
  <si>
    <t>1.62</t>
  </si>
  <si>
    <t>1.5</t>
  </si>
  <si>
    <t>1.22</t>
  </si>
  <si>
    <t>1.14</t>
  </si>
  <si>
    <t>2.03</t>
  </si>
  <si>
    <t>1.07</t>
  </si>
  <si>
    <t>1.16</t>
  </si>
  <si>
    <t>0.57</t>
  </si>
  <si>
    <t>Quick Ratio</t>
  </si>
  <si>
    <t>0.37</t>
  </si>
  <si>
    <t>0.53</t>
  </si>
  <si>
    <t>0.52</t>
  </si>
  <si>
    <t>1.42</t>
  </si>
  <si>
    <t>0.76</t>
  </si>
  <si>
    <t>Operating Cash Flow to Current Liabilities</t>
  </si>
  <si>
    <t>0.75</t>
  </si>
  <si>
    <t>1.19</t>
  </si>
  <si>
    <t>1.45</t>
  </si>
  <si>
    <t>1.33</t>
  </si>
  <si>
    <t>1.01</t>
  </si>
  <si>
    <t>1.1</t>
  </si>
  <si>
    <t>-0.77</t>
  </si>
  <si>
    <t>0.36</t>
  </si>
  <si>
    <t>0.34</t>
  </si>
  <si>
    <t>0.41</t>
  </si>
  <si>
    <t>Days Sales Outstanding (Average Receivables)</t>
  </si>
  <si>
    <t>46.06</t>
  </si>
  <si>
    <t>45.22</t>
  </si>
  <si>
    <t>44.81</t>
  </si>
  <si>
    <t>44.52</t>
  </si>
  <si>
    <t>50.38</t>
  </si>
  <si>
    <t>45.4</t>
  </si>
  <si>
    <t>96.84</t>
  </si>
  <si>
    <t>52.63</t>
  </si>
  <si>
    <t>58.71</t>
  </si>
  <si>
    <t>59.05</t>
  </si>
  <si>
    <t>Days Outstanding Inventory (Average Inventory)</t>
  </si>
  <si>
    <t>3.87</t>
  </si>
  <si>
    <t>3.88</t>
  </si>
  <si>
    <t>3.89</t>
  </si>
  <si>
    <t>3.57</t>
  </si>
  <si>
    <t>6.06</t>
  </si>
  <si>
    <t>4.03</t>
  </si>
  <si>
    <t>3.18</t>
  </si>
  <si>
    <t>Average Days Payable Outstanding</t>
  </si>
  <si>
    <t>15.02</t>
  </si>
  <si>
    <t>13.2</t>
  </si>
  <si>
    <t>12.82</t>
  </si>
  <si>
    <t>15.23</t>
  </si>
  <si>
    <t>23.93</t>
  </si>
  <si>
    <t>22.09</t>
  </si>
  <si>
    <t>14.23</t>
  </si>
  <si>
    <t>10.93</t>
  </si>
  <si>
    <t>Cash Conversion Cycle (Average Days)</t>
  </si>
  <si>
    <t>34.65</t>
  </si>
  <si>
    <t>35.89</t>
  </si>
  <si>
    <t>35.87</t>
  </si>
  <si>
    <t>33.08</t>
  </si>
  <si>
    <t>30.34</t>
  </si>
  <si>
    <t>28.1</t>
  </si>
  <si>
    <t>80.82</t>
  </si>
  <si>
    <t>42.44</t>
  </si>
  <si>
    <t>50.96</t>
  </si>
  <si>
    <t>49.89</t>
  </si>
  <si>
    <t>Long Term Solvency</t>
  </si>
  <si>
    <t>Total Debt/Equity</t>
  </si>
  <si>
    <t>334.21</t>
  </si>
  <si>
    <t>377.2</t>
  </si>
  <si>
    <t>408.31</t>
  </si>
  <si>
    <t>420.83</t>
  </si>
  <si>
    <t>322.57</t>
  </si>
  <si>
    <t>308.05</t>
  </si>
  <si>
    <t>870.8</t>
  </si>
  <si>
    <t>733.16</t>
  </si>
  <si>
    <t>382.12</t>
  </si>
  <si>
    <t>Total Debt / Total Capital</t>
  </si>
  <si>
    <t>76.97</t>
  </si>
  <si>
    <t>79.04</t>
  </si>
  <si>
    <t>80.33</t>
  </si>
  <si>
    <t>80.8</t>
  </si>
  <si>
    <t>76.34</t>
  </si>
  <si>
    <t>75.49</t>
  </si>
  <si>
    <t>89.7</t>
  </si>
  <si>
    <t>100.74</t>
  </si>
  <si>
    <t>79.26</t>
  </si>
  <si>
    <t>LT Debt/Equity</t>
  </si>
  <si>
    <t>334.12</t>
  </si>
  <si>
    <t>375.61</t>
  </si>
  <si>
    <t>408.3</t>
  </si>
  <si>
    <t>420.82</t>
  </si>
  <si>
    <t>307.3</t>
  </si>
  <si>
    <t>868.77</t>
  </si>
  <si>
    <t>532.4</t>
  </si>
  <si>
    <t>292.7</t>
  </si>
  <si>
    <t>Long-Term Debt / Total Capital</t>
  </si>
  <si>
    <t>76.95</t>
  </si>
  <si>
    <t>78.71</t>
  </si>
  <si>
    <t>76.33</t>
  </si>
  <si>
    <t>75.31</t>
  </si>
  <si>
    <t>89.49</t>
  </si>
  <si>
    <t>100.51</t>
  </si>
  <si>
    <t>63.9</t>
  </si>
  <si>
    <t>60.71</t>
  </si>
  <si>
    <t>Total Liabilities / Total Assets</t>
  </si>
  <si>
    <t>83.37</t>
  </si>
  <si>
    <t>83.72</t>
  </si>
  <si>
    <t>84.7</t>
  </si>
  <si>
    <t>85.02</t>
  </si>
  <si>
    <t>80.36</t>
  </si>
  <si>
    <t>78.81</t>
  </si>
  <si>
    <t>90.98</t>
  </si>
  <si>
    <t>100.63</t>
  </si>
  <si>
    <t>89.91</t>
  </si>
  <si>
    <t>82.31</t>
  </si>
  <si>
    <t>EBIT / Interest Expense</t>
  </si>
  <si>
    <t>2.49</t>
  </si>
  <si>
    <t>2.78</t>
  </si>
  <si>
    <t>3.3</t>
  </si>
  <si>
    <t>3.27</t>
  </si>
  <si>
    <t>3.07</t>
  </si>
  <si>
    <t>2.02</t>
  </si>
  <si>
    <t>-2.4</t>
  </si>
  <si>
    <t>-0.54</t>
  </si>
  <si>
    <t>2.13</t>
  </si>
  <si>
    <t>EBITDA / Interest Expense</t>
  </si>
  <si>
    <t>4.28</t>
  </si>
  <si>
    <t>4.99</t>
  </si>
  <si>
    <t>4.96</t>
  </si>
  <si>
    <t>4.68</t>
  </si>
  <si>
    <t>3.75</t>
  </si>
  <si>
    <t>-0.44</t>
  </si>
  <si>
    <t>1.32</t>
  </si>
  <si>
    <t>3.64</t>
  </si>
  <si>
    <t>3.19</t>
  </si>
  <si>
    <t>(EBITDA - Capex) / Interest Expense</t>
  </si>
  <si>
    <t>Total Debt / EBITDA</t>
  </si>
  <si>
    <t>4.94</t>
  </si>
  <si>
    <t>4.71</t>
  </si>
  <si>
    <t>4.86</t>
  </si>
  <si>
    <t>6.96</t>
  </si>
  <si>
    <t>5.41</t>
  </si>
  <si>
    <t>-54.59</t>
  </si>
  <si>
    <t>18.43</t>
  </si>
  <si>
    <t>5.54</t>
  </si>
  <si>
    <t>5.2</t>
  </si>
  <si>
    <t>Net Debt / EBITDA</t>
  </si>
  <si>
    <t>4.81</t>
  </si>
  <si>
    <t>4.74</t>
  </si>
  <si>
    <t>4.52</t>
  </si>
  <si>
    <t>6.66</t>
  </si>
  <si>
    <t>4.67</t>
  </si>
  <si>
    <t>-53.48</t>
  </si>
  <si>
    <t>4.9</t>
  </si>
  <si>
    <t>4.32</t>
  </si>
  <si>
    <t>Total Debt / (EBITDA - Capex)</t>
  </si>
  <si>
    <t>Net Debt / (EBITDA - Capex)</t>
  </si>
  <si>
    <t>Growth Over Prior Year</t>
  </si>
  <si>
    <t>Total Revenues, 1 Yr. Growth %</t>
  </si>
  <si>
    <t>9.05</t>
  </si>
  <si>
    <t>4.57</t>
  </si>
  <si>
    <t>5.32</t>
  </si>
  <si>
    <t>2.96</t>
  </si>
  <si>
    <t>7.49</t>
  </si>
  <si>
    <t>26.66</t>
  </si>
  <si>
    <t>-67.69</t>
  </si>
  <si>
    <t>79.61</t>
  </si>
  <si>
    <t>92.93</t>
  </si>
  <si>
    <t>19.85</t>
  </si>
  <si>
    <t>Gross Profit, 1 Yr. Growth %</t>
  </si>
  <si>
    <t>19.5</t>
  </si>
  <si>
    <t>9.9</t>
  </si>
  <si>
    <t>3.82</t>
  </si>
  <si>
    <t>7.2</t>
  </si>
  <si>
    <t>34.28</t>
  </si>
  <si>
    <t>-101.77</t>
  </si>
  <si>
    <t>173.71</t>
  </si>
  <si>
    <t>22.97</t>
  </si>
  <si>
    <t>EBITDA, 1 Yr. Growth %</t>
  </si>
  <si>
    <t>24.07</t>
  </si>
  <si>
    <t>10.21</t>
  </si>
  <si>
    <t>10.06</t>
  </si>
  <si>
    <t>7.28</t>
  </si>
  <si>
    <t>37.03</t>
  </si>
  <si>
    <t>-113.18</t>
  </si>
  <si>
    <t>-338.16</t>
  </si>
  <si>
    <t>242.87</t>
  </si>
  <si>
    <t>25.2</t>
  </si>
  <si>
    <t>EBITA, 1 Yr. Growth %</t>
  </si>
  <si>
    <t>16.04</t>
  </si>
  <si>
    <t>18.77</t>
  </si>
  <si>
    <t>2.21</t>
  </si>
  <si>
    <t>6.92</t>
  </si>
  <si>
    <t>33.42</t>
  </si>
  <si>
    <t>-177.84</t>
  </si>
  <si>
    <t>-88.59</t>
  </si>
  <si>
    <t>33.57</t>
  </si>
  <si>
    <t>EBIT, 1 Yr. Growth %</t>
  </si>
  <si>
    <t>15.99</t>
  </si>
  <si>
    <t>-204.75</t>
  </si>
  <si>
    <t>-75.84</t>
  </si>
  <si>
    <t>-567.57</t>
  </si>
  <si>
    <t>41.03</t>
  </si>
  <si>
    <t>Earnings From Cont. Operations, 1 Yr. Growth %</t>
  </si>
  <si>
    <t>6.55</t>
  </si>
  <si>
    <t>-7.87</t>
  </si>
  <si>
    <t>42.92</t>
  </si>
  <si>
    <t>10.5</t>
  </si>
  <si>
    <t>50.3</t>
  </si>
  <si>
    <t>-51.53</t>
  </si>
  <si>
    <t>-459.19</t>
  </si>
  <si>
    <t>-57.73</t>
  </si>
  <si>
    <t>-169.27</t>
  </si>
  <si>
    <t>153.28</t>
  </si>
  <si>
    <t>Net Income, 1 Yr. Growth %</t>
  </si>
  <si>
    <t>6.65</t>
  </si>
  <si>
    <t>-44.91</t>
  </si>
  <si>
    <t>-386.29</t>
  </si>
  <si>
    <t>-57.6</t>
  </si>
  <si>
    <t>-172.89</t>
  </si>
  <si>
    <t>141.27</t>
  </si>
  <si>
    <t>Diluted EPS Before Extra, 1 Yr. Growth %</t>
  </si>
  <si>
    <t>19.89</t>
  </si>
  <si>
    <t>-0.46</t>
  </si>
  <si>
    <t>43.98</t>
  </si>
  <si>
    <t>10.29</t>
  </si>
  <si>
    <t>49.85</t>
  </si>
  <si>
    <t>-45.33</t>
  </si>
  <si>
    <t>-370.26</t>
  </si>
  <si>
    <t>-57.67</t>
  </si>
  <si>
    <t>-172.48</t>
  </si>
  <si>
    <t>130.04</t>
  </si>
  <si>
    <t>Normalized Net Income, 1 Yr. Growth %</t>
  </si>
  <si>
    <t>90.89</t>
  </si>
  <si>
    <t>28.71</t>
  </si>
  <si>
    <t>20.12</t>
  </si>
  <si>
    <t>-0.25</t>
  </si>
  <si>
    <t>5.58</t>
  </si>
  <si>
    <t>-281.23</t>
  </si>
  <si>
    <t>-50.04</t>
  </si>
  <si>
    <t>27.5</t>
  </si>
  <si>
    <t>Net Property, Plant and Equip., 1 Yr. Growth %</t>
  </si>
  <si>
    <t>-1.53</t>
  </si>
  <si>
    <t>-2.62</t>
  </si>
  <si>
    <t>0.77</t>
  </si>
  <si>
    <t>3.39</t>
  </si>
  <si>
    <t>52.45</t>
  </si>
  <si>
    <t>-0.6</t>
  </si>
  <si>
    <t>-0.42</t>
  </si>
  <si>
    <t>24.54</t>
  </si>
  <si>
    <t>Inventory, 1 Yr. Growth %</t>
  </si>
  <si>
    <t>11.92</t>
  </si>
  <si>
    <t>8.13</t>
  </si>
  <si>
    <t>-0.16</t>
  </si>
  <si>
    <t>21.99</t>
  </si>
  <si>
    <t>5.15</t>
  </si>
  <si>
    <t>-30.71</t>
  </si>
  <si>
    <t>16.93</t>
  </si>
  <si>
    <t>43.88</t>
  </si>
  <si>
    <t>16.33</t>
  </si>
  <si>
    <t>Accounts Receivable, 1 Yr. Growth %</t>
  </si>
  <si>
    <t>-12.73</t>
  </si>
  <si>
    <t>21.79</t>
  </si>
  <si>
    <t>-13.11</t>
  </si>
  <si>
    <t>20.29</t>
  </si>
  <si>
    <t>18.09</t>
  </si>
  <si>
    <t>4.19</t>
  </si>
  <si>
    <t>-71.59</t>
  </si>
  <si>
    <t>271.75</t>
  </si>
  <si>
    <t>56.31</t>
  </si>
  <si>
    <t>-5.83</t>
  </si>
  <si>
    <t>Total Assets, 1 Yr. Growth %</t>
  </si>
  <si>
    <t>-0.47</t>
  </si>
  <si>
    <t>-2.51</t>
  </si>
  <si>
    <t>4.92</t>
  </si>
  <si>
    <t>52.68</t>
  </si>
  <si>
    <t>-13.01</t>
  </si>
  <si>
    <t>0.68</t>
  </si>
  <si>
    <t>12.85</t>
  </si>
  <si>
    <t>28.41</t>
  </si>
  <si>
    <t>Common Equity, 1 Yr. Growth %</t>
  </si>
  <si>
    <t>-47.02</t>
  </si>
  <si>
    <t>-5.44</t>
  </si>
  <si>
    <t>-3.05</t>
  </si>
  <si>
    <t>2.76</t>
  </si>
  <si>
    <t>24.18</t>
  </si>
  <si>
    <t>37.3</t>
  </si>
  <si>
    <t>-68.16</t>
  </si>
  <si>
    <t>-110.83</t>
  </si>
  <si>
    <t>-528.51</t>
  </si>
  <si>
    <t>497.37</t>
  </si>
  <si>
    <t>Tangible Book Value, 1 Yr. Growth %</t>
  </si>
  <si>
    <t>-47.24</t>
  </si>
  <si>
    <t>-5.24</t>
  </si>
  <si>
    <t>-2.8</t>
  </si>
  <si>
    <t>-6.84</t>
  </si>
  <si>
    <t>96.41</t>
  </si>
  <si>
    <t>-91.24</t>
  </si>
  <si>
    <t>-488.83</t>
  </si>
  <si>
    <t>-92.84</t>
  </si>
  <si>
    <t>Cash From Operations, 1 Yr. Growth %</t>
  </si>
  <si>
    <t>79.38</t>
  </si>
  <si>
    <t>-5.12</t>
  </si>
  <si>
    <t>23.33</t>
  </si>
  <si>
    <t>8.82</t>
  </si>
  <si>
    <t>10.18</t>
  </si>
  <si>
    <t>-145.54</t>
  </si>
  <si>
    <t>-168.88</t>
  </si>
  <si>
    <t>277.46</t>
  </si>
  <si>
    <t>32.65</t>
  </si>
  <si>
    <t>Levered Free Cash Flow, 1 Yr. Growth %</t>
  </si>
  <si>
    <t>149.28</t>
  </si>
  <si>
    <t>-82.72</t>
  </si>
  <si>
    <t>318.49</t>
  </si>
  <si>
    <t>4.87</t>
  </si>
  <si>
    <t>14.04</t>
  </si>
  <si>
    <t>-102.06</t>
  </si>
  <si>
    <t>82.14</t>
  </si>
  <si>
    <t>67.7</t>
  </si>
  <si>
    <t>Unlevered Free Cash Flow, 1 Yr. Growth %</t>
  </si>
  <si>
    <t>137.3</t>
  </si>
  <si>
    <t>-74.96</t>
  </si>
  <si>
    <t>208.43</t>
  </si>
  <si>
    <t>7.7</t>
  </si>
  <si>
    <t>5.71</t>
  </si>
  <si>
    <t>22.84</t>
  </si>
  <si>
    <t>-84.49</t>
  </si>
  <si>
    <t>314.93</t>
  </si>
  <si>
    <t>63.73</t>
  </si>
  <si>
    <t>63.17</t>
  </si>
  <si>
    <t>Dividend Per Share, 1 Yr. Growth %</t>
  </si>
  <si>
    <t>22.73</t>
  </si>
  <si>
    <t>11.11</t>
  </si>
  <si>
    <t>6.67</t>
  </si>
  <si>
    <t>6.25</t>
  </si>
  <si>
    <t>5.88</t>
  </si>
  <si>
    <t>-73.61</t>
  </si>
  <si>
    <t>Compound Annual Growth Rate Over Two Years</t>
  </si>
  <si>
    <t>Total Revenues, 2 Yr. CAGR %</t>
  </si>
  <si>
    <t>2.71</t>
  </si>
  <si>
    <t>6.79</t>
  </si>
  <si>
    <t>4.13</t>
  </si>
  <si>
    <t>16.55</t>
  </si>
  <si>
    <t>-36.1</t>
  </si>
  <si>
    <t>-23.83</t>
  </si>
  <si>
    <t>86.15</t>
  </si>
  <si>
    <t>52.06</t>
  </si>
  <si>
    <t>Gross Profit, 2 Yr. CAGR %</t>
  </si>
  <si>
    <t>4.66</t>
  </si>
  <si>
    <t>14.6</t>
  </si>
  <si>
    <t>8.86</t>
  </si>
  <si>
    <t>5.81</t>
  </si>
  <si>
    <t>19.58</t>
  </si>
  <si>
    <t>-84.65</t>
  </si>
  <si>
    <t>-36.92</t>
  </si>
  <si>
    <t>685.28</t>
  </si>
  <si>
    <t>83.46</t>
  </si>
  <si>
    <t>EBITDA, 2 Yr. CAGR %</t>
  </si>
  <si>
    <t>16.94</t>
  </si>
  <si>
    <t>10.14</t>
  </si>
  <si>
    <t>5.92</t>
  </si>
  <si>
    <t>4.61</t>
  </si>
  <si>
    <t>20.84</t>
  </si>
  <si>
    <t>-43.48</t>
  </si>
  <si>
    <t>185.76</t>
  </si>
  <si>
    <t>107.19</t>
  </si>
  <si>
    <t>EBITA, 2 Yr. CAGR %</t>
  </si>
  <si>
    <t>24.88</t>
  </si>
  <si>
    <t>32.36</t>
  </si>
  <si>
    <t>17.4</t>
  </si>
  <si>
    <t>4.44</t>
  </si>
  <si>
    <t>18.85</t>
  </si>
  <si>
    <t>-70.08</t>
  </si>
  <si>
    <t>18.95</t>
  </si>
  <si>
    <t>306.92</t>
  </si>
  <si>
    <t>EBIT, 2 Yr. CAGR %</t>
  </si>
  <si>
    <t>10.79</t>
  </si>
  <si>
    <t>9.56</t>
  </si>
  <si>
    <t>-49.51</t>
  </si>
  <si>
    <t>6.3</t>
  </si>
  <si>
    <t>156.79</t>
  </si>
  <si>
    <t>Earnings From Cont. Operations, 2 Yr. CAGR %</t>
  </si>
  <si>
    <t>113.18</t>
  </si>
  <si>
    <t>-0.87</t>
  </si>
  <si>
    <t>14.75</t>
  </si>
  <si>
    <t>25.67</t>
  </si>
  <si>
    <t>28.87</t>
  </si>
  <si>
    <t>-14.65</t>
  </si>
  <si>
    <t>31.95</t>
  </si>
  <si>
    <t>23.22</t>
  </si>
  <si>
    <t>-45.89</t>
  </si>
  <si>
    <t>32.46</t>
  </si>
  <si>
    <t>Net Income, 2 Yr. CAGR %</t>
  </si>
  <si>
    <t>113.14</t>
  </si>
  <si>
    <t>-9.01</t>
  </si>
  <si>
    <t>25.58</t>
  </si>
  <si>
    <t>10.17</t>
  </si>
  <si>
    <t>-44.41</t>
  </si>
  <si>
    <t>32.61</t>
  </si>
  <si>
    <t>Diluted EPS Before Extra, 2 Yr. CAGR %</t>
  </si>
  <si>
    <t>96.85</t>
  </si>
  <si>
    <t>9.24</t>
  </si>
  <si>
    <t>19.72</t>
  </si>
  <si>
    <t>26.01</t>
  </si>
  <si>
    <t>-9.49</t>
  </si>
  <si>
    <t>21.55</t>
  </si>
  <si>
    <t>-44.61</t>
  </si>
  <si>
    <t>29.12</t>
  </si>
  <si>
    <t>Normalized Net Income, 2 Yr. CAGR %</t>
  </si>
  <si>
    <t>39.42</t>
  </si>
  <si>
    <t>56.83</t>
  </si>
  <si>
    <t>24.34</t>
  </si>
  <si>
    <t>9.46</t>
  </si>
  <si>
    <t>1.84</t>
  </si>
  <si>
    <t>3.9</t>
  </si>
  <si>
    <t>37.17</t>
  </si>
  <si>
    <t>-4.85</t>
  </si>
  <si>
    <t>-27.66</t>
  </si>
  <si>
    <t>15.57</t>
  </si>
  <si>
    <t>Net Property, Plant and Equip., 2 Yr. CAGR %</t>
  </si>
  <si>
    <t>-2.66</t>
  </si>
  <si>
    <t>-2.08</t>
  </si>
  <si>
    <t>-0.94</t>
  </si>
  <si>
    <t>2.07</t>
  </si>
  <si>
    <t>25.54</t>
  </si>
  <si>
    <t>23.1</t>
  </si>
  <si>
    <t>-0.51</t>
  </si>
  <si>
    <t>-1.58</t>
  </si>
  <si>
    <t>1.17</t>
  </si>
  <si>
    <t>14.3</t>
  </si>
  <si>
    <t>Inventory, 2 Yr. CAGR %</t>
  </si>
  <si>
    <t>7.07</t>
  </si>
  <si>
    <t>10.01</t>
  </si>
  <si>
    <t>4.07</t>
  </si>
  <si>
    <t>0.01</t>
  </si>
  <si>
    <t>10.36</t>
  </si>
  <si>
    <t>13.26</t>
  </si>
  <si>
    <t>-14.64</t>
  </si>
  <si>
    <t>-9.99</t>
  </si>
  <si>
    <t>29.71</t>
  </si>
  <si>
    <t>29.37</t>
  </si>
  <si>
    <t>Accounts Receivable, 2 Yr. CAGR %</t>
  </si>
  <si>
    <t>-9.64</t>
  </si>
  <si>
    <t>3.09</t>
  </si>
  <si>
    <t>2.87</t>
  </si>
  <si>
    <t>2.23</t>
  </si>
  <si>
    <t>19.18</t>
  </si>
  <si>
    <t>10.92</t>
  </si>
  <si>
    <t>-45.59</t>
  </si>
  <si>
    <t>2.77</t>
  </si>
  <si>
    <t>141.06</t>
  </si>
  <si>
    <t>21.33</t>
  </si>
  <si>
    <t>Total Assets, 2 Yr. CAGR %</t>
  </si>
  <si>
    <t>-2.38</t>
  </si>
  <si>
    <t>-1.94</t>
  </si>
  <si>
    <t>4.05</t>
  </si>
  <si>
    <t>26.57</t>
  </si>
  <si>
    <t>27.27</t>
  </si>
  <si>
    <t>-3.94</t>
  </si>
  <si>
    <t>-6.42</t>
  </si>
  <si>
    <t>6.59</t>
  </si>
  <si>
    <t>20.38</t>
  </si>
  <si>
    <t>Common Equity, 2 Yr. CAGR %</t>
  </si>
  <si>
    <t>-31.43</t>
  </si>
  <si>
    <t>-29.22</t>
  </si>
  <si>
    <t>-4.25</t>
  </si>
  <si>
    <t>-0.19</t>
  </si>
  <si>
    <t>12.96</t>
  </si>
  <si>
    <t>30.57</t>
  </si>
  <si>
    <t>-33.88</t>
  </si>
  <si>
    <t>-81.43</t>
  </si>
  <si>
    <t>-31.88</t>
  </si>
  <si>
    <t>405.95</t>
  </si>
  <si>
    <t>Tangible Book Value, 2 Yr. CAGR %</t>
  </si>
  <si>
    <t>-31.5</t>
  </si>
  <si>
    <t>-29.3</t>
  </si>
  <si>
    <t>-4.03</t>
  </si>
  <si>
    <t>0.32</t>
  </si>
  <si>
    <t>-2.71</t>
  </si>
  <si>
    <t>8.19</t>
  </si>
  <si>
    <t>-58.52</t>
  </si>
  <si>
    <t>-41.64</t>
  </si>
  <si>
    <t>-47.23</t>
  </si>
  <si>
    <t>72.77</t>
  </si>
  <si>
    <t>Cash From Operations, 2 Yr. CAGR %</t>
  </si>
  <si>
    <t>18.31</t>
  </si>
  <si>
    <t>30.46</t>
  </si>
  <si>
    <t>7.89</t>
  </si>
  <si>
    <t>11.47</t>
  </si>
  <si>
    <t>9.5</t>
  </si>
  <si>
    <t>-29.17</t>
  </si>
  <si>
    <t>-43.99</t>
  </si>
  <si>
    <t>61.24</t>
  </si>
  <si>
    <t>123.77</t>
  </si>
  <si>
    <t>Levered Free Cash Flow, 2 Yr. CAGR %</t>
  </si>
  <si>
    <t>7.15</t>
  </si>
  <si>
    <t>-34.28</t>
  </si>
  <si>
    <t>-14.96</t>
  </si>
  <si>
    <t>113.41</t>
  </si>
  <si>
    <t>6.78</t>
  </si>
  <si>
    <t>-84.73</t>
  </si>
  <si>
    <t>-25.29</t>
  </si>
  <si>
    <t>569.28</t>
  </si>
  <si>
    <t>74.77</t>
  </si>
  <si>
    <t>Unlevered Free Cash Flow, 2 Yr. CAGR %</t>
  </si>
  <si>
    <t>7.62</t>
  </si>
  <si>
    <t>-22.83</t>
  </si>
  <si>
    <t>-12.13</t>
  </si>
  <si>
    <t>82.26</t>
  </si>
  <si>
    <t>10.62</t>
  </si>
  <si>
    <t>-56.48</t>
  </si>
  <si>
    <t>-20.15</t>
  </si>
  <si>
    <t>160.65</t>
  </si>
  <si>
    <t>63.45</t>
  </si>
  <si>
    <t>Dividend Per Share, 2 Yr. CAGR %</t>
  </si>
  <si>
    <t>16.19</t>
  </si>
  <si>
    <t>16.77</t>
  </si>
  <si>
    <t>6.46</t>
  </si>
  <si>
    <t>6.07</t>
  </si>
  <si>
    <t>-47.14</t>
  </si>
  <si>
    <t>-39.3</t>
  </si>
  <si>
    <t>Compound Annual Growth Rate Over Three Years</t>
  </si>
  <si>
    <t>Total Revenues, 3 Yr. CAGR %</t>
  </si>
  <si>
    <t>2.98</t>
  </si>
  <si>
    <t>3.33</t>
  </si>
  <si>
    <t>11.83</t>
  </si>
  <si>
    <t>-24.01</t>
  </si>
  <si>
    <t>-9.82</t>
  </si>
  <si>
    <t>3.83</t>
  </si>
  <si>
    <t>60.74</t>
  </si>
  <si>
    <t>Gross Profit, 3 Yr. CAGR %</t>
  </si>
  <si>
    <t>5.5</t>
  </si>
  <si>
    <t>6.38</t>
  </si>
  <si>
    <t>12.3</t>
  </si>
  <si>
    <t>6.2</t>
  </si>
  <si>
    <t>14.06</t>
  </si>
  <si>
    <t>-70.66</t>
  </si>
  <si>
    <t>-19.03</t>
  </si>
  <si>
    <t>2.88</t>
  </si>
  <si>
    <t>323.27</t>
  </si>
  <si>
    <t>EBITDA, 3 Yr. CAGR %</t>
  </si>
  <si>
    <t>9.86</t>
  </si>
  <si>
    <t>9.83</t>
  </si>
  <si>
    <t>7.59</t>
  </si>
  <si>
    <t>14.34</t>
  </si>
  <si>
    <t>-42.27</t>
  </si>
  <si>
    <t>-24.32</t>
  </si>
  <si>
    <t>3.08</t>
  </si>
  <si>
    <t>117.03</t>
  </si>
  <si>
    <t>EBITA, 3 Yr. CAGR %</t>
  </si>
  <si>
    <t>21.86</t>
  </si>
  <si>
    <t>27.67</t>
  </si>
  <si>
    <t>12.1</t>
  </si>
  <si>
    <t>13.19</t>
  </si>
  <si>
    <t>3.21</t>
  </si>
  <si>
    <t>-51.01</t>
  </si>
  <si>
    <t>3.52</t>
  </si>
  <si>
    <t>23.63</t>
  </si>
  <si>
    <t>EBIT, 3 Yr. CAGR %</t>
  </si>
  <si>
    <t>8.74</t>
  </si>
  <si>
    <t>-33.73</t>
  </si>
  <si>
    <t>16.8</t>
  </si>
  <si>
    <t>Earnings From Cont. Operations, 3 Yr. CAGR %</t>
  </si>
  <si>
    <t>129.09</t>
  </si>
  <si>
    <t>61.17</t>
  </si>
  <si>
    <t>11.98</t>
  </si>
  <si>
    <t>13.31</t>
  </si>
  <si>
    <t>33.39</t>
  </si>
  <si>
    <t>-6.97</t>
  </si>
  <si>
    <t>37.8</t>
  </si>
  <si>
    <t>-9.71</t>
  </si>
  <si>
    <t>1.7</t>
  </si>
  <si>
    <t>-9.48</t>
  </si>
  <si>
    <t>Net Income, 3 Yr. CAGR %</t>
  </si>
  <si>
    <t>128.26</t>
  </si>
  <si>
    <t>61.15</t>
  </si>
  <si>
    <t>-2.92</t>
  </si>
  <si>
    <t>33.33</t>
  </si>
  <si>
    <t>-12.56</t>
  </si>
  <si>
    <t>-9.32</t>
  </si>
  <si>
    <t>Diluted EPS Before Extra, 3 Yr. CAGR %</t>
  </si>
  <si>
    <t>121.38</t>
  </si>
  <si>
    <t>19.77</t>
  </si>
  <si>
    <t>16.49</t>
  </si>
  <si>
    <t>33.51</t>
  </si>
  <si>
    <t>-3.32</t>
  </si>
  <si>
    <t>-14.48</t>
  </si>
  <si>
    <t>-6.05</t>
  </si>
  <si>
    <t>-10.96</t>
  </si>
  <si>
    <t>Normalized Net Income, 3 Yr. CAGR %</t>
  </si>
  <si>
    <t>75.03</t>
  </si>
  <si>
    <t>35.77</t>
  </si>
  <si>
    <t>43.49</t>
  </si>
  <si>
    <t>15.54</t>
  </si>
  <si>
    <t>7.6</t>
  </si>
  <si>
    <t>2.5</t>
  </si>
  <si>
    <t>25.07</t>
  </si>
  <si>
    <t>-2.04</t>
  </si>
  <si>
    <t>-1.75</t>
  </si>
  <si>
    <t>-12.62</t>
  </si>
  <si>
    <t>Net Property, Plant and Equip., 3 Yr. CAGR %</t>
  </si>
  <si>
    <t>-2.68</t>
  </si>
  <si>
    <t>-2.65</t>
  </si>
  <si>
    <t>-1.14</t>
  </si>
  <si>
    <t>16.67</t>
  </si>
  <si>
    <t>16.14</t>
  </si>
  <si>
    <t>14.7</t>
  </si>
  <si>
    <t>-1.26</t>
  </si>
  <si>
    <t>0.64</t>
  </si>
  <si>
    <t>Inventory, 3 Yr. CAGR %</t>
  </si>
  <si>
    <t>-11.55</t>
  </si>
  <si>
    <t>7.42</t>
  </si>
  <si>
    <t>6.63</t>
  </si>
  <si>
    <t>2.64</t>
  </si>
  <si>
    <t>-3.85</t>
  </si>
  <si>
    <t>-5.2</t>
  </si>
  <si>
    <t>25.08</t>
  </si>
  <si>
    <t>Accounts Receivable, 3 Yr. CAGR %</t>
  </si>
  <si>
    <t>2.52</t>
  </si>
  <si>
    <t>8.38</t>
  </si>
  <si>
    <t>7.27</t>
  </si>
  <si>
    <t>13.96</t>
  </si>
  <si>
    <t>-29.56</t>
  </si>
  <si>
    <t>3.24</t>
  </si>
  <si>
    <t>18.19</t>
  </si>
  <si>
    <t>76.22</t>
  </si>
  <si>
    <t>Total Assets, 3 Yr. CAGR %</t>
  </si>
  <si>
    <t>-1.99</t>
  </si>
  <si>
    <t>-2.72</t>
  </si>
  <si>
    <t>-0.26</t>
  </si>
  <si>
    <t>1.82</t>
  </si>
  <si>
    <t>18.24</t>
  </si>
  <si>
    <t>19.34</t>
  </si>
  <si>
    <t>12.11</t>
  </si>
  <si>
    <t>-2.42</t>
  </si>
  <si>
    <t>-0.39</t>
  </si>
  <si>
    <t>13.42</t>
  </si>
  <si>
    <t>Common Equity, 3 Yr. CAGR %</t>
  </si>
  <si>
    <t>-27.32</t>
  </si>
  <si>
    <t>-23.67</t>
  </si>
  <si>
    <t>-21.4</t>
  </si>
  <si>
    <t>-1.97</t>
  </si>
  <si>
    <t>7.35</t>
  </si>
  <si>
    <t>20.55</t>
  </si>
  <si>
    <t>-18.42</t>
  </si>
  <si>
    <t>-63.82</t>
  </si>
  <si>
    <t>-47.13</t>
  </si>
  <si>
    <t>40.48</t>
  </si>
  <si>
    <t>Tangible Book Value, 3 Yr. CAGR %</t>
  </si>
  <si>
    <t>-27.2</t>
  </si>
  <si>
    <t>-21.38</t>
  </si>
  <si>
    <t>-1.57</t>
  </si>
  <si>
    <t>-2.49</t>
  </si>
  <si>
    <t>5.95</t>
  </si>
  <si>
    <t>-53.2</t>
  </si>
  <si>
    <t>-12.54</t>
  </si>
  <si>
    <t>126.41</t>
  </si>
  <si>
    <t>Cash From Operations, 3 Yr. CAGR %</t>
  </si>
  <si>
    <t>17.08</t>
  </si>
  <si>
    <t>5.46</t>
  </si>
  <si>
    <t>10.58</t>
  </si>
  <si>
    <t>6.5</t>
  </si>
  <si>
    <t>-18.27</t>
  </si>
  <si>
    <t>-29.82</t>
  </si>
  <si>
    <t>51.08</t>
  </si>
  <si>
    <t>Levered Free Cash Flow, 3 Yr. CAGR %</t>
  </si>
  <si>
    <t>34.39</t>
  </si>
  <si>
    <t>-41.62</t>
  </si>
  <si>
    <t>21.82</t>
  </si>
  <si>
    <t>-7.67</t>
  </si>
  <si>
    <t>68.35</t>
  </si>
  <si>
    <t>6.81</t>
  </si>
  <si>
    <t>-71.56</t>
  </si>
  <si>
    <t>-14.22</t>
  </si>
  <si>
    <t>0.55</t>
  </si>
  <si>
    <t>321.94</t>
  </si>
  <si>
    <t>Unlevered Free Cash Flow, 3 Yr. CAGR %</t>
  </si>
  <si>
    <t>29.57</t>
  </si>
  <si>
    <t>-33.76</t>
  </si>
  <si>
    <t>22.47</t>
  </si>
  <si>
    <t>-5.96</t>
  </si>
  <si>
    <t>51.95</t>
  </si>
  <si>
    <t>9.7</t>
  </si>
  <si>
    <t>-42.53</t>
  </si>
  <si>
    <t>-8.04</t>
  </si>
  <si>
    <t>122.97</t>
  </si>
  <si>
    <t>Dividend Per Share, 3 Yr. CAGR %</t>
  </si>
  <si>
    <t>13.3</t>
  </si>
  <si>
    <t>6.27</t>
  </si>
  <si>
    <t>-33.29</t>
  </si>
  <si>
    <t>-54.02</t>
  </si>
  <si>
    <t>59.43</t>
  </si>
  <si>
    <t>Compound Annual Growth Rate Over Five Years</t>
  </si>
  <si>
    <t>Total Revenues, 5 Yr. CAGR %</t>
  </si>
  <si>
    <t>3.59</t>
  </si>
  <si>
    <t>3.76</t>
  </si>
  <si>
    <t>3.65</t>
  </si>
  <si>
    <t>5.86</t>
  </si>
  <si>
    <t>9.02</t>
  </si>
  <si>
    <t>-13.8</t>
  </si>
  <si>
    <t>-4.09</t>
  </si>
  <si>
    <t>8.75</t>
  </si>
  <si>
    <t>11.14</t>
  </si>
  <si>
    <t>Gross Profit, 5 Yr. CAGR %</t>
  </si>
  <si>
    <t>-1.32</t>
  </si>
  <si>
    <t>3.91</t>
  </si>
  <si>
    <t>6.15</t>
  </si>
  <si>
    <t>9.48</t>
  </si>
  <si>
    <t>9.26</t>
  </si>
  <si>
    <t>12.31</t>
  </si>
  <si>
    <t>EBITDA, 5 Yr. CAGR %</t>
  </si>
  <si>
    <t>8.59</t>
  </si>
  <si>
    <t>31.3</t>
  </si>
  <si>
    <t>9.97</t>
  </si>
  <si>
    <t>8.4</t>
  </si>
  <si>
    <t>10.6</t>
  </si>
  <si>
    <t>12.76</t>
  </si>
  <si>
    <t>-26.37</t>
  </si>
  <si>
    <t>-13.78</t>
  </si>
  <si>
    <t>9.8</t>
  </si>
  <si>
    <t>13.22</t>
  </si>
  <si>
    <t>EBITA, 5 Yr. CAGR %</t>
  </si>
  <si>
    <t>50.44</t>
  </si>
  <si>
    <t>17.05</t>
  </si>
  <si>
    <t>17.81</t>
  </si>
  <si>
    <t>14.84</t>
  </si>
  <si>
    <t>-33.57</t>
  </si>
  <si>
    <t>9.33</t>
  </si>
  <si>
    <t>14.25</t>
  </si>
  <si>
    <t>EBIT, 5 Yr. CAGR %</t>
  </si>
  <si>
    <t>18.79</t>
  </si>
  <si>
    <t>11.65</t>
  </si>
  <si>
    <t>9.39</t>
  </si>
  <si>
    <t>-20.38</t>
  </si>
  <si>
    <t>7.83</t>
  </si>
  <si>
    <t>13.93</t>
  </si>
  <si>
    <t>Earnings From Cont. Operations, 5 Yr. CAGR %</t>
  </si>
  <si>
    <t>76.27</t>
  </si>
  <si>
    <t>73.74</t>
  </si>
  <si>
    <t>45.9</t>
  </si>
  <si>
    <t>18.46</t>
  </si>
  <si>
    <t>32.81</t>
  </si>
  <si>
    <t>4.1</t>
  </si>
  <si>
    <t>-5.18</t>
  </si>
  <si>
    <t>5.25</t>
  </si>
  <si>
    <t>Net Income, 5 Yr. CAGR %</t>
  </si>
  <si>
    <t>454.93</t>
  </si>
  <si>
    <t>4.58</t>
  </si>
  <si>
    <t>73.36</t>
  </si>
  <si>
    <t>45.89</t>
  </si>
  <si>
    <t>3.79</t>
  </si>
  <si>
    <t>30.21</t>
  </si>
  <si>
    <t>-6.04</t>
  </si>
  <si>
    <t>3.29</t>
  </si>
  <si>
    <t>Diluted EPS Before Extra, 5 Yr. CAGR %</t>
  </si>
  <si>
    <t>66.93</t>
  </si>
  <si>
    <t>73.12</t>
  </si>
  <si>
    <t>43.69</t>
  </si>
  <si>
    <t>23.21</t>
  </si>
  <si>
    <t>5.31</t>
  </si>
  <si>
    <t>28.59</t>
  </si>
  <si>
    <t>0.67</t>
  </si>
  <si>
    <t>-7.44</t>
  </si>
  <si>
    <t>0.84</t>
  </si>
  <si>
    <t>Normalized Net Income, 5 Yr. CAGR %</t>
  </si>
  <si>
    <t>76.87</t>
  </si>
  <si>
    <t>8.35</t>
  </si>
  <si>
    <t>52.66</t>
  </si>
  <si>
    <t>24.56</t>
  </si>
  <si>
    <t>25.1</t>
  </si>
  <si>
    <t>10.73</t>
  </si>
  <si>
    <t>18.58</t>
  </si>
  <si>
    <t>4.65</t>
  </si>
  <si>
    <t>Net Property, Plant and Equip., 5 Yr. CAGR %</t>
  </si>
  <si>
    <t>-1.08</t>
  </si>
  <si>
    <t>-2.07</t>
  </si>
  <si>
    <t>-0.79</t>
  </si>
  <si>
    <t>8.77</t>
  </si>
  <si>
    <t>8.98</t>
  </si>
  <si>
    <t>9.47</t>
  </si>
  <si>
    <t>8.7</t>
  </si>
  <si>
    <t>9.08</t>
  </si>
  <si>
    <t>4.76</t>
  </si>
  <si>
    <t>Inventory, 5 Yr. CAGR %</t>
  </si>
  <si>
    <t>-6.85</t>
  </si>
  <si>
    <t>-5.84</t>
  </si>
  <si>
    <t>-5.61</t>
  </si>
  <si>
    <t>4.39</t>
  </si>
  <si>
    <t>8.1</t>
  </si>
  <si>
    <t>6.76</t>
  </si>
  <si>
    <t>-2.33</t>
  </si>
  <si>
    <t>0.74</t>
  </si>
  <si>
    <t>Accounts Receivable, 5 Yr. CAGR %</t>
  </si>
  <si>
    <t>2.54</t>
  </si>
  <si>
    <t>11.6</t>
  </si>
  <si>
    <t>2.66</t>
  </si>
  <si>
    <t>-18.24</t>
  </si>
  <si>
    <t>9.34</t>
  </si>
  <si>
    <t>10.13</t>
  </si>
  <si>
    <t>Total Assets, 5 Yr. CAGR %</t>
  </si>
  <si>
    <t>-2.31</t>
  </si>
  <si>
    <t>-0.06</t>
  </si>
  <si>
    <t>9.71</t>
  </si>
  <si>
    <t>11.32</t>
  </si>
  <si>
    <t>8.81</t>
  </si>
  <si>
    <t>8.28</t>
  </si>
  <si>
    <t>9.87</t>
  </si>
  <si>
    <t>Common Equity, 5 Yr. CAGR %</t>
  </si>
  <si>
    <t>-17.94</t>
  </si>
  <si>
    <t>-18.1</t>
  </si>
  <si>
    <t>-18.85</t>
  </si>
  <si>
    <t>-15.03</t>
  </si>
  <si>
    <t>-9.13</t>
  </si>
  <si>
    <t>9.94</t>
  </si>
  <si>
    <t>-11.57</t>
  </si>
  <si>
    <t>-42.95</t>
  </si>
  <si>
    <t>-24.1</t>
  </si>
  <si>
    <t>3.92</t>
  </si>
  <si>
    <t>Tangible Book Value, 5 Yr. CAGR %</t>
  </si>
  <si>
    <t>-17.81</t>
  </si>
  <si>
    <t>-17.91</t>
  </si>
  <si>
    <t>-18.69</t>
  </si>
  <si>
    <t>-14.85</t>
  </si>
  <si>
    <t>-14.26</t>
  </si>
  <si>
    <t>-36.65</t>
  </si>
  <si>
    <t>-16.54</t>
  </si>
  <si>
    <t>-50.89</t>
  </si>
  <si>
    <t>14.83</t>
  </si>
  <si>
    <t>Cash From Operations, 5 Yr. CAGR %</t>
  </si>
  <si>
    <t>14.95</t>
  </si>
  <si>
    <t>10.94</t>
  </si>
  <si>
    <t>13.79</t>
  </si>
  <si>
    <t>10.89</t>
  </si>
  <si>
    <t>18.51</t>
  </si>
  <si>
    <t>7.06</t>
  </si>
  <si>
    <t>-7.46</t>
  </si>
  <si>
    <t>-17.64</t>
  </si>
  <si>
    <t>7.26</t>
  </si>
  <si>
    <t>11.59</t>
  </si>
  <si>
    <t>Levered Free Cash Flow, 5 Yr. CAGR %</t>
  </si>
  <si>
    <t>30.53</t>
  </si>
  <si>
    <t>11.97</t>
  </si>
  <si>
    <t>15.56</t>
  </si>
  <si>
    <t>-2.5</t>
  </si>
  <si>
    <t>-36.29</t>
  </si>
  <si>
    <t>14.03</t>
  </si>
  <si>
    <t>Unlevered Free Cash Flow, 5 Yr. CAGR %</t>
  </si>
  <si>
    <t>22.88</t>
  </si>
  <si>
    <t>-10.72</t>
  </si>
  <si>
    <t>10.99</t>
  </si>
  <si>
    <t>-0.7</t>
  </si>
  <si>
    <t>15.88</t>
  </si>
  <si>
    <t>0.38</t>
  </si>
  <si>
    <t>-8.78</t>
  </si>
  <si>
    <t>-3.42</t>
  </si>
  <si>
    <t>15.74</t>
  </si>
  <si>
    <t>Dividend Per Share, 5 Yr. CAGR %</t>
  </si>
  <si>
    <t>11.2</t>
  </si>
  <si>
    <t>10.35</t>
  </si>
  <si>
    <t>-35.76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</si>
  <si>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</si>
  <si>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</si>
  <si>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</si>
  <si>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</si>
  <si>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</si>
  <si>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</si>
  <si>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</si>
  <si>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</si>
  <si>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</si>
  <si>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4,704</t>
  </si>
  <si>
    <t>3,682</t>
  </si>
  <si>
    <t>5,004</t>
  </si>
  <si>
    <t>4,458</t>
  </si>
  <si>
    <t>6,500</t>
  </si>
  <si>
    <t>5,988</t>
  </si>
  <si>
    <t>-</t>
  </si>
  <si>
    <t>Change</t>
  </si>
  <si>
    <t>-21.74%</t>
  </si>
  <si>
    <t>35.93%</t>
  </si>
  <si>
    <t>-10.91%</t>
  </si>
  <si>
    <t>45.8%</t>
  </si>
  <si>
    <t>-7.89%</t>
  </si>
  <si>
    <t>0%</t>
  </si>
  <si>
    <t>Enterprise Value (EV)
                                    1</t>
  </si>
  <si>
    <t>6,902</t>
  </si>
  <si>
    <t>6,283</t>
  </si>
  <si>
    <t>7,800</t>
  </si>
  <si>
    <t>6,987</t>
  </si>
  <si>
    <t>9,285</t>
  </si>
  <si>
    <t>8,848</t>
  </si>
  <si>
    <t>8,893</t>
  </si>
  <si>
    <t>8,672</t>
  </si>
  <si>
    <t>-8.97%</t>
  </si>
  <si>
    <t>24.15%</t>
  </si>
  <si>
    <t>-10.43%</t>
  </si>
  <si>
    <t>32.9%</t>
  </si>
  <si>
    <t>-4.71%</t>
  </si>
  <si>
    <t>0.51%</t>
  </si>
  <si>
    <t>-2.49%</t>
  </si>
  <si>
    <t>P/E ratio</t>
  </si>
  <si>
    <t>30.8x</t>
  </si>
  <si>
    <t>-8.93x</t>
  </si>
  <si>
    <t>-28.6x</t>
  </si>
  <si>
    <t>35.1x</t>
  </si>
  <si>
    <t>20.5x</t>
  </si>
  <si>
    <t>22.9x</t>
  </si>
  <si>
    <t>20.1x</t>
  </si>
  <si>
    <t>17.8x</t>
  </si>
  <si>
    <t>PBR</t>
  </si>
  <si>
    <t>7.3x</t>
  </si>
  <si>
    <t>18.1x</t>
  </si>
  <si>
    <t>-227x</t>
  </si>
  <si>
    <t>46.8x</t>
  </si>
  <si>
    <t>11.4x</t>
  </si>
  <si>
    <t>13.5x</t>
  </si>
  <si>
    <t>13.2x</t>
  </si>
  <si>
    <t>PEG</t>
  </si>
  <si>
    <t>0x</t>
  </si>
  <si>
    <t>0.5x</t>
  </si>
  <si>
    <t>-0x</t>
  </si>
  <si>
    <t>-1.3x</t>
  </si>
  <si>
    <t>1.4x</t>
  </si>
  <si>
    <t>Capitalization / Revenue</t>
  </si>
  <si>
    <t>2.93x</t>
  </si>
  <si>
    <t>7.02x</t>
  </si>
  <si>
    <t>5.33x</t>
  </si>
  <si>
    <t>2.47x</t>
  </si>
  <si>
    <t>3.01x</t>
  </si>
  <si>
    <t>2.55x</t>
  </si>
  <si>
    <t>2.46x</t>
  </si>
  <si>
    <t>2.32x</t>
  </si>
  <si>
    <t>EV / Revenue</t>
  </si>
  <si>
    <t>4.3x</t>
  </si>
  <si>
    <t>12x</t>
  </si>
  <si>
    <t>8.3x</t>
  </si>
  <si>
    <t>3.87x</t>
  </si>
  <si>
    <t>3.77x</t>
  </si>
  <si>
    <t>3.66x</t>
  </si>
  <si>
    <t>3.37x</t>
  </si>
  <si>
    <t>EV / EBITDA</t>
  </si>
  <si>
    <t>14.4x</t>
  </si>
  <si>
    <t>-142x</t>
  </si>
  <si>
    <t>43.7x</t>
  </si>
  <si>
    <t>12.6x</t>
  </si>
  <si>
    <t>13.4x</t>
  </si>
  <si>
    <t>11.6x</t>
  </si>
  <si>
    <t>11.2x</t>
  </si>
  <si>
    <t>10.3x</t>
  </si>
  <si>
    <t>EV / EBIT</t>
  </si>
  <si>
    <t>25.8x</t>
  </si>
  <si>
    <t>-20.7x</t>
  </si>
  <si>
    <t>-133x</t>
  </si>
  <si>
    <t>21.4x</t>
  </si>
  <si>
    <t>17.3x</t>
  </si>
  <si>
    <t>16.4x</t>
  </si>
  <si>
    <t>14.7x</t>
  </si>
  <si>
    <t>EV / FCF</t>
  </si>
  <si>
    <t>34.1x</t>
  </si>
  <si>
    <t>-19.2x</t>
  </si>
  <si>
    <t>231x</t>
  </si>
  <si>
    <t>21.1x</t>
  </si>
  <si>
    <t>-47.6x</t>
  </si>
  <si>
    <t>74.4x</t>
  </si>
  <si>
    <t>14.3x</t>
  </si>
  <si>
    <t>FCF Yield</t>
  </si>
  <si>
    <t>2.93%</t>
  </si>
  <si>
    <t>-5.2%</t>
  </si>
  <si>
    <t>0.43%</t>
  </si>
  <si>
    <t>4.73%</t>
  </si>
  <si>
    <t>-2.1%</t>
  </si>
  <si>
    <t>1.34%</t>
  </si>
  <si>
    <t>7%</t>
  </si>
  <si>
    <t>Dividend per Share
                                    2</t>
  </si>
  <si>
    <t>4.436</t>
  </si>
  <si>
    <t>4.553</t>
  </si>
  <si>
    <t>4.858</t>
  </si>
  <si>
    <t>Rate of return</t>
  </si>
  <si>
    <t>4.15%</t>
  </si>
  <si>
    <t>1.4%</t>
  </si>
  <si>
    <t>3.5%</t>
  </si>
  <si>
    <t>4.39%</t>
  </si>
  <si>
    <t>4.5%</t>
  </si>
  <si>
    <t>4.8%</t>
  </si>
  <si>
    <t>EPS
                                    2</t>
  </si>
  <si>
    <t>4.42</t>
  </si>
  <si>
    <t>5.035</t>
  </si>
  <si>
    <t>5.678</t>
  </si>
  <si>
    <t>Distribution rate</t>
  </si>
  <si>
    <t>128%</t>
  </si>
  <si>
    <t>-12.5%</t>
  </si>
  <si>
    <t>15%</t>
  </si>
  <si>
    <t>71.8%</t>
  </si>
  <si>
    <t>100%</t>
  </si>
  <si>
    <t>90.4%</t>
  </si>
  <si>
    <t>85.6%</t>
  </si>
  <si>
    <t>Net sales
                                    1</t>
  </si>
  <si>
    <t>1,605</t>
  </si>
  <si>
    <t>524.5</t>
  </si>
  <si>
    <t>939.4</t>
  </si>
  <si>
    <t>1,806</t>
  </si>
  <si>
    <t>2,158</t>
  </si>
  <si>
    <t>2,348</t>
  </si>
  <si>
    <t>2,432</t>
  </si>
  <si>
    <t>2,575</t>
  </si>
  <si>
    <t>EBITDA
                                    1</t>
  </si>
  <si>
    <t>479.4</t>
  </si>
  <si>
    <t>-44.27</t>
  </si>
  <si>
    <t>178.4</t>
  </si>
  <si>
    <t>555.9</t>
  </si>
  <si>
    <t>690.7</t>
  </si>
  <si>
    <t>761.6</t>
  </si>
  <si>
    <t>793.2</t>
  </si>
  <si>
    <t>843.8</t>
  </si>
  <si>
    <t>EBIT
                                    1</t>
  </si>
  <si>
    <t>267.5</t>
  </si>
  <si>
    <t>-303.8</t>
  </si>
  <si>
    <t>-58.68</t>
  </si>
  <si>
    <t>327.2</t>
  </si>
  <si>
    <t>453.7</t>
  </si>
  <si>
    <t>511.6</t>
  </si>
  <si>
    <t>543.3</t>
  </si>
  <si>
    <t>591.3</t>
  </si>
  <si>
    <t>Net income
                                    1</t>
  </si>
  <si>
    <t>145.8</t>
  </si>
  <si>
    <t>-417.4</t>
  </si>
  <si>
    <t>-177</t>
  </si>
  <si>
    <t>129</t>
  </si>
  <si>
    <t>311.2</t>
  </si>
  <si>
    <t>282.1</t>
  </si>
  <si>
    <t>315.5</t>
  </si>
  <si>
    <t>357.2</t>
  </si>
  <si>
    <t>Net Debt
                                    1</t>
  </si>
  <si>
    <t>2,198</t>
  </si>
  <si>
    <t>2,601</t>
  </si>
  <si>
    <t>2,796</t>
  </si>
  <si>
    <t>2,528</t>
  </si>
  <si>
    <t>2,785</t>
  </si>
  <si>
    <t>2,860</t>
  </si>
  <si>
    <t>2,906</t>
  </si>
  <si>
    <t>2,684</t>
  </si>
  <si>
    <t>Reference price
                                    2</t>
  </si>
  <si>
    <t>86.66</t>
  </si>
  <si>
    <t>67.76</t>
  </si>
  <si>
    <t>91.96</t>
  </si>
  <si>
    <t>81.78</t>
  </si>
  <si>
    <t>110.06</t>
  </si>
  <si>
    <t>101.12</t>
  </si>
  <si>
    <t>Nbr of stocks (in thousands)</t>
  </si>
  <si>
    <t>54,285</t>
  </si>
  <si>
    <t>54,333</t>
  </si>
  <si>
    <t>54,419</t>
  </si>
  <si>
    <t>54,515</t>
  </si>
  <si>
    <t>59,060</t>
  </si>
  <si>
    <t>59,212</t>
  </si>
  <si>
    <t>Announcement Date</t>
  </si>
  <si>
    <t>2/25/20</t>
  </si>
  <si>
    <t>2/26/21</t>
  </si>
  <si>
    <t>2/24/22</t>
  </si>
  <si>
    <t>2/23/23</t>
  </si>
  <si>
    <t>2/22/24</t>
  </si>
  <si>
    <t>address1</t>
  </si>
  <si>
    <t>One Gaylord Drive</t>
  </si>
  <si>
    <t>city</t>
  </si>
  <si>
    <t>Nashville</t>
  </si>
  <si>
    <t>state</t>
  </si>
  <si>
    <t>TN</t>
  </si>
  <si>
    <t>zip</t>
  </si>
  <si>
    <t>37214-1207</t>
  </si>
  <si>
    <t>country</t>
  </si>
  <si>
    <t>phone</t>
  </si>
  <si>
    <t>615 316 6000</t>
  </si>
  <si>
    <t>fax</t>
  </si>
  <si>
    <t>615 316 6555</t>
  </si>
  <si>
    <t>website</t>
  </si>
  <si>
    <t>https://www.rymanhp.com</t>
  </si>
  <si>
    <t>industry</t>
  </si>
  <si>
    <t>REIT - Hotel &amp; Motel</t>
  </si>
  <si>
    <t>industryKey</t>
  </si>
  <si>
    <t>reit-hotel-motel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</si>
  <si>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</si>
  <si>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</si>
  <si>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</si>
  <si>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</si>
  <si>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</si>
  <si>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</si>
  <si>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</si>
  <si>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Ryman Hospitality Properties, Inc. (NYSE: RHP) is a leading lodging and hospitality real estate investment trust that specializes in upscale convention center resorts and entertainment experiences. The Company's holdings include Gaylord Opryland Resort &amp; Convention Center; Gaylord Palms Resort &amp; Convention Center; Gaylord Texan Resort &amp; Convention Center; Gaylord National Resort &amp; Convention Center; and Gaylord Rockies Resort &amp; Convention Center, five of the top seven largest non-gaming convention center hotels in the United States based on total indoor meeting space. The Company also owns the JW Marriott San Antonio Hill Country Resort &amp; Spa as well as two ancillary hotels adjacent to our Gaylord Hotels properties. The Company's hotel portfolio is managed by Marriott International and includes a combined total of 11,414 rooms as well as more than 3 million square feet of total indoor and outdoor meeting space in top convention and leisure destinations across the country. RHP also owns a 70% controlling ownership interest in Opry Entertainment Group (OEG), which is composed of entities owning a growing collection of iconic and emerging country music brands, including the Grand Ole Opry, Ryman Auditorium, WSM 650 AM, Ole Red, Nashville-area attractions, and Block 21, a mixed-use entertainment, lodging, office and retail complex, including the W Austin Hotel and the ACL Live at the Moody Theater, located in downtown Austin, Texas. RHP operates OEG as its Entertainment segment in a taxable REIT subsidiary, and its results are consolidated in the Company's financial results.</t>
  </si>
  <si>
    <t>fullTimeEmployees</t>
  </si>
  <si>
    <t>companyOfficers</t>
  </si>
  <si>
    <t>[{'maxAge': 1, 'name': 'Mr. Colin V. Reed', 'age': 76, 'title': 'Executive Chairman', 'yearBorn': 1948, 'fiscalYear': 2023, 'totalPay': 1783894, 'exercisedValue': 0, 'unexercisedValue': 0}, {'maxAge': 1, 'name': 'Mr. Mark  Fioravanti', 'age': 62, 'title': 'President, CEO &amp; Director', 'yearBorn': 1962, 'fiscalYear': 2023, 'totalPay': 3157920, 'exercisedValue': 0, 'unexercisedValue': 0}, {'maxAge': 1, 'name': 'Ms. Jennifer L. Hutcheson', 'age': 46, 'title': 'Executive VP, CFO &amp; Chief Accounting Officer', 'yearBorn': 1978, 'fiscalYear': 2023, 'totalPay': 1498790, 'exercisedValue': 0, 'unexercisedValue': 0}, {'maxAge': 1, 'name': 'Mr. Scott J. Lynn Esq.', 'age': 50, 'title': 'Executive VP, General Counsel &amp; Corporate Secretary', 'yearBorn': 1974, 'fiscalYear': 2023, 'totalPay': 1220768, 'exercisedValue': 0, 'unexercisedValue': 0}, {'maxAge': 1, 'name': 'Mr. Patrick  Chaffin', 'age': 50, 'title': 'Executive VP &amp; COO - Hotels', 'yearBorn': 1974, 'fiscalYear': 2023, 'totalPay': 1560136, 'exercisedValue': 0, 'unexercisedValue': 0}, {'maxAge': 1, 'name': 'Mr. Patrick Q. Moore', 'age': 54, 'title': 'Chief Executive Officer of Opry Entertainment Group', 'yearBorn': 1970, 'fiscalYear': 2023, 'totalPay': 69375, 'exercisedValue': 0, 'unexercisedValue': 0}, {'maxAge': 1, 'name': 'Mr. Todd M. Siefert', 'title': 'Vice President of Corporate Finance &amp; Treasurer', 'fiscalYear': 2023, 'exercisedValue': 0, 'unexercisedValue': 0}, {'maxAge': 1, 'name': 'Mr. Brian  Abrahamson', 'title': 'Senior Vice President of Corporate Communications', 'fiscalYear': 2023, 'exercisedValue': 0, 'unexercisedValue': 0}, {'maxAge': 1, 'name': 'Mr. Johann  Krieger', 'title': 'Senior VP and GM of Gaylord Palms Resort &amp; Convention Center', 'fiscalYear': 2023, 'exercisedValue': 0, 'unexercisedValue': 0}, {'maxAge': 1, 'name': 'Mr. Raymond Muus Keeler CFA', 'age': 48, 'title': 'Director of Strategic Planning &amp; IR', 'yearBorn': 1976,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</si>
  <si>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</si>
  <si>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</si>
  <si>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</si>
  <si>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</si>
  <si>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</si>
  <si>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</si>
  <si>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</si>
  <si>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</si>
  <si>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http://ir.rymanhp.com/phoenix.zhtml?c=72635&amp;p=irol-irhome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</si>
  <si>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</si>
  <si>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</si>
  <si>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</si>
  <si>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</si>
  <si>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</si>
  <si>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</si>
  <si>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</si>
  <si>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</si>
  <si>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</si>
  <si>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</si>
  <si>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</si>
  <si>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</si>
  <si>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</si>
  <si>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</si>
  <si>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</si>
  <si>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</si>
  <si>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</si>
  <si>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</si>
  <si>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</si>
  <si>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</si>
  <si>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</si>
  <si>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</si>
  <si>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</si>
  <si>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</si>
  <si>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</si>
  <si>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</si>
  <si>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</si>
  <si>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</si>
  <si>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</si>
  <si>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</si>
  <si>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</si>
  <si>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</si>
  <si>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</si>
  <si>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</si>
  <si>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</si>
  <si>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</si>
  <si>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</si>
  <si>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</si>
  <si>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</si>
  <si>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</si>
  <si>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</si>
  <si>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</si>
  <si>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</si>
  <si>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</si>
  <si>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</si>
  <si>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</si>
  <si>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</si>
  <si>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</si>
  <si>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</si>
  <si>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</si>
  <si>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</si>
  <si>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</si>
  <si>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</si>
  <si>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</si>
  <si>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</si>
  <si>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</si>
  <si>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</si>
  <si>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</si>
  <si>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</si>
  <si>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</si>
  <si>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</si>
  <si>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</si>
  <si>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</si>
  <si>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</si>
  <si>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</si>
  <si>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</si>
  <si>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</si>
  <si>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</si>
  <si>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</si>
  <si>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</si>
  <si>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</si>
  <si>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</si>
  <si>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</si>
  <si>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</si>
  <si>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</si>
  <si>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</si>
  <si>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Ryman Hospitality Properties, I</t>
  </si>
  <si>
    <t>longName</t>
  </si>
  <si>
    <t>Ryman Hospitality Properties, Inc.</t>
  </si>
  <si>
    <t>firstTradeDateEpochUtc</t>
  </si>
  <si>
    <t>timeZoneFullName</t>
  </si>
  <si>
    <t>America/New_York</t>
  </si>
  <si>
    <t>timeZoneShortName</t>
  </si>
  <si>
    <t>EST</t>
  </si>
  <si>
    <t>uuid</t>
  </si>
  <si>
    <t>31f9d910-1a54-3858-9587-6d40014380bb</t>
  </si>
  <si>
    <t>messageBoardId</t>
  </si>
  <si>
    <t>finmb_320269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</si>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</sst>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ymanhp.com/" TargetMode="External"/><Relationship Id="rId2" Type="http://schemas.openxmlformats.org/officeDocument/2006/relationships/hyperlink" Target="http://ir.rymanhp.com/phoenix.zhtml?c=72635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101.43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159.1783456292881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6.057209344E9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9.32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20.244246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4.6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121.0</v>
      </c>
      <c r="C2" s="1">
        <v>112.0</v>
      </c>
      <c r="D2" s="1">
        <v>159.0</v>
      </c>
      <c r="E2" s="1">
        <v>176.0</v>
      </c>
      <c r="F2" s="1">
        <v>265.0</v>
      </c>
      <c r="G2" s="1">
        <v>146.0</v>
      </c>
      <c r="H2" s="1">
        <v>-417.0</v>
      </c>
      <c r="I2" s="1">
        <v>-177.0</v>
      </c>
      <c r="J2" s="1">
        <v>129.0</v>
      </c>
      <c r="K2" s="1">
        <v>311.0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110.0</v>
      </c>
      <c r="C3" s="1">
        <v>112.0</v>
      </c>
      <c r="D3" s="1">
        <v>108.0</v>
      </c>
      <c r="E3" s="1">
        <v>112.0</v>
      </c>
      <c r="F3" s="1">
        <v>121.0</v>
      </c>
      <c r="G3" s="1">
        <v>174.0</v>
      </c>
      <c r="H3" s="1">
        <v>175.0</v>
      </c>
      <c r="I3" s="1">
        <v>180.0</v>
      </c>
      <c r="J3" s="1">
        <v>186.0</v>
      </c>
      <c r="K3" s="1">
        <v>204.0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40.0</v>
      </c>
      <c r="H4" s="1">
        <v>40.0</v>
      </c>
      <c r="I4" s="1">
        <v>40.0</v>
      </c>
      <c r="J4" s="1">
        <v>22.0</v>
      </c>
      <c r="K4" s="1">
        <v>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110.0</v>
      </c>
      <c r="C5" s="1">
        <v>112.0</v>
      </c>
      <c r="D5" s="1">
        <v>108.0</v>
      </c>
      <c r="E5" s="1">
        <v>112.0</v>
      </c>
      <c r="F5" s="1">
        <v>121.0</v>
      </c>
      <c r="G5" s="1">
        <v>214.0</v>
      </c>
      <c r="H5" s="1">
        <v>215.0</v>
      </c>
      <c r="I5" s="1">
        <v>220.0</v>
      </c>
      <c r="J5" s="1">
        <v>209.0</v>
      </c>
      <c r="K5" s="1">
        <v>211.0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16.0</v>
      </c>
      <c r="C6" s="1">
        <v>9.0</v>
      </c>
      <c r="D6" s="1">
        <v>6.0</v>
      </c>
      <c r="E6" s="1">
        <v>6.0</v>
      </c>
      <c r="F6" s="1">
        <v>7.0</v>
      </c>
      <c r="G6" s="1">
        <v>10.0</v>
      </c>
      <c r="H6" s="1">
        <v>8.0</v>
      </c>
      <c r="I6" s="1">
        <v>8.0</v>
      </c>
      <c r="J6" s="1">
        <v>9.0</v>
      </c>
      <c r="K6" s="1">
        <v>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-25.0</v>
      </c>
      <c r="C7" s="1">
        <v>27.0</v>
      </c>
      <c r="D7" s="1">
        <v>-1.0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35.0</v>
      </c>
      <c r="F8" s="1">
        <v>0.0</v>
      </c>
      <c r="G8" s="1">
        <v>0.0</v>
      </c>
      <c r="H8" s="1">
        <v>32.0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19.0</v>
      </c>
      <c r="D9" s="1">
        <v>0.0</v>
      </c>
      <c r="E9" s="1">
        <v>0.0</v>
      </c>
      <c r="F9" s="1">
        <v>23.0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0.0</v>
      </c>
      <c r="E10" s="1">
        <v>0.0</v>
      </c>
      <c r="F10" s="1">
        <v>-125.0</v>
      </c>
      <c r="G10" s="1">
        <v>1.0</v>
      </c>
      <c r="H10" s="1">
        <v>6.0</v>
      </c>
      <c r="I10" s="1">
        <v>8.0</v>
      </c>
      <c r="J10" s="1">
        <v>10.0</v>
      </c>
      <c r="K10" s="1">
        <v>17.0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5.0</v>
      </c>
      <c r="C11" s="1">
        <v>6.0</v>
      </c>
      <c r="D11" s="1">
        <v>6.0</v>
      </c>
      <c r="E11" s="1">
        <v>6.0</v>
      </c>
      <c r="F11" s="1">
        <v>7.0</v>
      </c>
      <c r="G11" s="1">
        <v>7.0</v>
      </c>
      <c r="H11" s="1">
        <v>8.0</v>
      </c>
      <c r="I11" s="1">
        <v>12.0</v>
      </c>
      <c r="J11" s="1">
        <v>14.0</v>
      </c>
      <c r="K11" s="1">
        <v>15.0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3.0</v>
      </c>
      <c r="C12" s="1">
        <v>-14.0</v>
      </c>
      <c r="D12" s="1">
        <v>4.0</v>
      </c>
      <c r="E12" s="1">
        <v>-9.0</v>
      </c>
      <c r="F12" s="1">
        <v>-8.0</v>
      </c>
      <c r="G12" s="1">
        <v>-2.0</v>
      </c>
      <c r="H12" s="1">
        <v>50.0</v>
      </c>
      <c r="I12" s="1">
        <v>-54.0</v>
      </c>
      <c r="J12" s="1">
        <v>-40.0</v>
      </c>
      <c r="K12" s="1">
        <v>21.0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6.0</v>
      </c>
      <c r="C13" s="1">
        <v>-16.0</v>
      </c>
      <c r="D13" s="1">
        <v>1.0</v>
      </c>
      <c r="E13" s="1">
        <v>17.0</v>
      </c>
      <c r="F13" s="1">
        <v>22.0</v>
      </c>
      <c r="G13" s="1">
        <v>-13.0</v>
      </c>
      <c r="H13" s="1">
        <v>-59.0</v>
      </c>
      <c r="I13" s="1">
        <v>107.0</v>
      </c>
      <c r="J13" s="1">
        <v>66.0</v>
      </c>
      <c r="K13" s="1">
        <v>41.0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1.0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5.0</v>
      </c>
      <c r="C15" s="1">
        <v>55.0</v>
      </c>
      <c r="D15" s="1">
        <v>9.0</v>
      </c>
      <c r="E15" s="1">
        <v>4.0</v>
      </c>
      <c r="F15" s="1">
        <v>-1.0</v>
      </c>
      <c r="G15" s="1">
        <v>-5.0</v>
      </c>
      <c r="H15" s="1">
        <v>-4.0</v>
      </c>
      <c r="I15" s="1">
        <v>-53.0</v>
      </c>
      <c r="J15" s="1">
        <v>6.0</v>
      </c>
      <c r="K15" s="1">
        <v>-6.0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1.0</v>
      </c>
      <c r="C16" s="1">
        <v>6.0</v>
      </c>
      <c r="D16" s="1">
        <v>32.0</v>
      </c>
      <c r="E16" s="1">
        <v>-52.0</v>
      </c>
      <c r="F16" s="1">
        <v>10.0</v>
      </c>
      <c r="G16" s="1">
        <v>-3.0</v>
      </c>
      <c r="H16" s="1">
        <v>-1.0</v>
      </c>
      <c r="I16" s="1">
        <v>-13.0</v>
      </c>
      <c r="J16" s="1">
        <v>14.0</v>
      </c>
      <c r="K16" s="1">
        <v>-65.0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-14.0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247.0</v>
      </c>
      <c r="C18" s="1">
        <v>234.0</v>
      </c>
      <c r="D18" s="1">
        <v>294.0</v>
      </c>
      <c r="E18" s="1">
        <v>296.0</v>
      </c>
      <c r="F18" s="1">
        <v>322.0</v>
      </c>
      <c r="G18" s="1">
        <v>355.0</v>
      </c>
      <c r="H18" s="1">
        <v>-162.0</v>
      </c>
      <c r="I18" s="1">
        <v>111.0</v>
      </c>
      <c r="J18" s="1">
        <v>420.0</v>
      </c>
      <c r="K18" s="1">
        <v>557.0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-58.0</v>
      </c>
      <c r="C19" s="1">
        <v>-79.0</v>
      </c>
      <c r="D19" s="1">
        <v>-118.0</v>
      </c>
      <c r="E19" s="1">
        <v>-183.0</v>
      </c>
      <c r="F19" s="1">
        <v>-188.0</v>
      </c>
      <c r="G19" s="1">
        <v>-153.0</v>
      </c>
      <c r="H19" s="1">
        <v>-165.0</v>
      </c>
      <c r="I19" s="1">
        <v>-99.0</v>
      </c>
      <c r="J19" s="1">
        <v>-89.0</v>
      </c>
      <c r="K19" s="1">
        <v>-207.0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-58.0</v>
      </c>
      <c r="C20" s="1">
        <v>-79.0</v>
      </c>
      <c r="D20" s="1">
        <v>-118.0</v>
      </c>
      <c r="E20" s="1">
        <v>-183.0</v>
      </c>
      <c r="F20" s="1">
        <v>-188.0</v>
      </c>
      <c r="G20" s="1">
        <v>-153.0</v>
      </c>
      <c r="H20" s="1">
        <v>-165.0</v>
      </c>
      <c r="I20" s="1">
        <v>-99.0</v>
      </c>
      <c r="J20" s="1">
        <v>-89.0</v>
      </c>
      <c r="K20" s="1">
        <v>-207.0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-21.0</v>
      </c>
      <c r="C21" s="1">
        <v>0.0</v>
      </c>
      <c r="D21" s="1">
        <v>0.0</v>
      </c>
      <c r="E21" s="1">
        <v>0.0</v>
      </c>
      <c r="F21" s="1">
        <v>-228.0</v>
      </c>
      <c r="G21" s="1">
        <v>-5.0</v>
      </c>
      <c r="H21" s="1">
        <v>0.0</v>
      </c>
      <c r="I21" s="1">
        <v>-188.0</v>
      </c>
      <c r="J21" s="1">
        <v>-93.0</v>
      </c>
      <c r="K21" s="1">
        <v>-791.0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9.0</v>
      </c>
      <c r="C22" s="1">
        <v>10.0</v>
      </c>
      <c r="D22" s="1">
        <v>6.0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-70.0</v>
      </c>
      <c r="E23" s="1">
        <v>-25.0</v>
      </c>
      <c r="F23" s="1">
        <v>-2.0</v>
      </c>
      <c r="G23" s="1">
        <v>-4.0</v>
      </c>
      <c r="H23" s="1">
        <v>-8.0</v>
      </c>
      <c r="I23" s="1">
        <v>-8.0</v>
      </c>
      <c r="J23" s="1">
        <v>-10.0</v>
      </c>
      <c r="K23" s="1">
        <v>-10.0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10.0</v>
      </c>
      <c r="C24" s="1">
        <v>-4.0</v>
      </c>
      <c r="D24" s="1">
        <v>2.0</v>
      </c>
      <c r="E24" s="1">
        <v>-6.0</v>
      </c>
      <c r="F24" s="1">
        <v>-5.0</v>
      </c>
      <c r="G24" s="1">
        <v>-77.0</v>
      </c>
      <c r="H24" s="1">
        <v>1.0</v>
      </c>
      <c r="I24" s="1">
        <v>6.0</v>
      </c>
      <c r="J24" s="1">
        <v>4.0</v>
      </c>
      <c r="K24" s="1">
        <v>-4.0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-59.0</v>
      </c>
      <c r="C25" s="1">
        <v>-74.0</v>
      </c>
      <c r="D25" s="1">
        <v>-179.0</v>
      </c>
      <c r="E25" s="1">
        <v>-215.0</v>
      </c>
      <c r="F25" s="1">
        <v>-423.0</v>
      </c>
      <c r="G25" s="1">
        <v>-163.0</v>
      </c>
      <c r="H25" s="1">
        <v>-173.0</v>
      </c>
      <c r="I25" s="1">
        <v>-290.0</v>
      </c>
      <c r="J25" s="1">
        <v>-189.0</v>
      </c>
      <c r="K25" s="1">
        <v>-1010.0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475.0</v>
      </c>
      <c r="C26" s="1">
        <v>400.0</v>
      </c>
      <c r="D26" s="1">
        <v>76.0</v>
      </c>
      <c r="E26" s="1">
        <v>700.0</v>
      </c>
      <c r="F26" s="1">
        <v>354.0</v>
      </c>
      <c r="G26" s="1">
        <v>1600.0</v>
      </c>
      <c r="H26" s="1">
        <v>106.0</v>
      </c>
      <c r="I26" s="1">
        <v>684.0</v>
      </c>
      <c r="J26" s="1">
        <v>288.0</v>
      </c>
      <c r="K26" s="1">
        <v>905.0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475.0</v>
      </c>
      <c r="C27" s="1">
        <v>400.0</v>
      </c>
      <c r="D27" s="1">
        <v>76.0</v>
      </c>
      <c r="E27" s="1">
        <v>700.0</v>
      </c>
      <c r="F27" s="1">
        <v>354.0</v>
      </c>
      <c r="G27" s="1">
        <v>1600.0</v>
      </c>
      <c r="H27" s="1">
        <v>106.0</v>
      </c>
      <c r="I27" s="1">
        <v>684.0</v>
      </c>
      <c r="J27" s="1">
        <v>288.0</v>
      </c>
      <c r="K27" s="1">
        <v>905.0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-359.0</v>
      </c>
      <c r="C28" s="1">
        <v>-284.0</v>
      </c>
      <c r="D28" s="1">
        <v>-10.0</v>
      </c>
      <c r="E28" s="1">
        <v>-605.0</v>
      </c>
      <c r="F28" s="1">
        <v>-5.0</v>
      </c>
      <c r="G28" s="1">
        <v>-1480.0</v>
      </c>
      <c r="H28" s="1">
        <v>-5.0</v>
      </c>
      <c r="I28" s="1">
        <v>-405.0</v>
      </c>
      <c r="J28" s="1">
        <v>-497.0</v>
      </c>
      <c r="K28" s="1">
        <v>-385.0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-359.0</v>
      </c>
      <c r="C29" s="1">
        <v>-284.0</v>
      </c>
      <c r="D29" s="1">
        <v>-10.0</v>
      </c>
      <c r="E29" s="1">
        <v>-605.0</v>
      </c>
      <c r="F29" s="1">
        <v>-5.0</v>
      </c>
      <c r="G29" s="1">
        <v>-1480.0</v>
      </c>
      <c r="H29" s="1">
        <v>-5.0</v>
      </c>
      <c r="I29" s="1">
        <v>-405.0</v>
      </c>
      <c r="J29" s="1">
        <v>-497.0</v>
      </c>
      <c r="K29" s="1">
        <v>-385.0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6.0</v>
      </c>
      <c r="C30" s="1">
        <v>1.0</v>
      </c>
      <c r="D30" s="1">
        <v>1.0</v>
      </c>
      <c r="E30" s="1">
        <v>0.0</v>
      </c>
      <c r="F30" s="1">
        <v>0.0</v>
      </c>
      <c r="G30" s="1">
        <v>283.0</v>
      </c>
      <c r="H30" s="1">
        <v>0.0</v>
      </c>
      <c r="I30" s="1">
        <v>0.0</v>
      </c>
      <c r="J30" s="1">
        <v>0.0</v>
      </c>
      <c r="K30" s="1">
        <v>395.0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0.0</v>
      </c>
      <c r="D31" s="1">
        <v>-28.0</v>
      </c>
      <c r="E31" s="1">
        <v>-3.0</v>
      </c>
      <c r="F31" s="1">
        <v>-4.0</v>
      </c>
      <c r="G31" s="1">
        <v>-3.0</v>
      </c>
      <c r="H31" s="1">
        <v>-1.0</v>
      </c>
      <c r="I31" s="1">
        <v>-3.0</v>
      </c>
      <c r="J31" s="1">
        <v>-4.0</v>
      </c>
      <c r="K31" s="1">
        <v>-4.0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-109.0</v>
      </c>
      <c r="C32" s="1">
        <v>-131.0</v>
      </c>
      <c r="D32" s="1">
        <v>-151.0</v>
      </c>
      <c r="E32" s="1">
        <v>-162.0</v>
      </c>
      <c r="F32" s="1">
        <v>-172.0</v>
      </c>
      <c r="G32" s="1">
        <v>-183.0</v>
      </c>
      <c r="H32" s="1">
        <v>-102.0</v>
      </c>
      <c r="I32" s="1">
        <v>-50.0</v>
      </c>
      <c r="J32" s="1">
        <v>-5.0</v>
      </c>
      <c r="K32" s="1">
        <v>-176.0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-109.0</v>
      </c>
      <c r="C33" s="1">
        <v>-131.0</v>
      </c>
      <c r="D33" s="1">
        <v>-151.0</v>
      </c>
      <c r="E33" s="1">
        <v>-162.0</v>
      </c>
      <c r="F33" s="1">
        <v>-172.0</v>
      </c>
      <c r="G33" s="1">
        <v>-183.0</v>
      </c>
      <c r="H33" s="1">
        <v>-102.0</v>
      </c>
      <c r="I33" s="1">
        <v>-50.0</v>
      </c>
      <c r="J33" s="1">
        <v>-5.0</v>
      </c>
      <c r="K33" s="1">
        <v>-176.0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-186.0</v>
      </c>
      <c r="C34" s="1">
        <v>-166.0</v>
      </c>
      <c r="D34" s="1">
        <v>-1.0</v>
      </c>
      <c r="E34" s="1">
        <v>-12.0</v>
      </c>
      <c r="F34" s="1">
        <v>-65.0</v>
      </c>
      <c r="G34" s="1">
        <v>-142.0</v>
      </c>
      <c r="H34" s="1">
        <v>-3.0</v>
      </c>
      <c r="I34" s="1">
        <v>-13.0</v>
      </c>
      <c r="J34" s="1">
        <v>270.0</v>
      </c>
      <c r="K34" s="1">
        <v>-23.0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-173.0</v>
      </c>
      <c r="C35" s="1">
        <v>-180.0</v>
      </c>
      <c r="D35" s="1">
        <v>-112.0</v>
      </c>
      <c r="E35" s="1">
        <v>-82.0</v>
      </c>
      <c r="F35" s="1">
        <v>172.0</v>
      </c>
      <c r="G35" s="1">
        <v>79.0</v>
      </c>
      <c r="H35" s="1">
        <v>-6.0</v>
      </c>
      <c r="I35" s="1">
        <v>262.0</v>
      </c>
      <c r="J35" s="1">
        <v>50.0</v>
      </c>
      <c r="K35" s="1">
        <v>712.0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14.0</v>
      </c>
      <c r="C36" s="1">
        <v>-20.0</v>
      </c>
      <c r="D36" s="1">
        <v>2.0</v>
      </c>
      <c r="E36" s="1">
        <v>-1.0</v>
      </c>
      <c r="F36" s="1">
        <v>70.0</v>
      </c>
      <c r="G36" s="1">
        <v>271.0</v>
      </c>
      <c r="H36" s="1">
        <v>-341.0</v>
      </c>
      <c r="I36" s="1">
        <v>83.0</v>
      </c>
      <c r="J36" s="1">
        <v>281.0</v>
      </c>
      <c r="K36" s="1">
        <v>256.0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49.0</v>
      </c>
      <c r="C38" s="1">
        <v>53.0</v>
      </c>
      <c r="D38" s="1">
        <v>59.0</v>
      </c>
      <c r="E38" s="1">
        <v>56.0</v>
      </c>
      <c r="F38" s="1">
        <v>64.0</v>
      </c>
      <c r="G38" s="1">
        <v>120.0</v>
      </c>
      <c r="H38" s="1">
        <v>110.0</v>
      </c>
      <c r="I38" s="1">
        <v>111.0</v>
      </c>
      <c r="J38" s="1">
        <v>135.0</v>
      </c>
      <c r="K38" s="1">
        <v>181.0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-10.0</v>
      </c>
      <c r="C39" s="1">
        <v>5.0</v>
      </c>
      <c r="D39" s="1">
        <v>1.0</v>
      </c>
      <c r="E39" s="1">
        <v>4.0</v>
      </c>
      <c r="F39" s="1">
        <v>1.0</v>
      </c>
      <c r="G39" s="1">
        <v>3.0</v>
      </c>
      <c r="H39" s="1">
        <v>1.0</v>
      </c>
      <c r="I39" s="1">
        <v>50.0</v>
      </c>
      <c r="J39" s="1">
        <v>27.0</v>
      </c>
      <c r="K39" s="1">
        <v>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116.0</v>
      </c>
      <c r="C40" s="1">
        <v>116.0</v>
      </c>
      <c r="D40" s="1">
        <v>66.0</v>
      </c>
      <c r="E40" s="1">
        <v>94.0</v>
      </c>
      <c r="F40" s="1">
        <v>349.0</v>
      </c>
      <c r="G40" s="1">
        <v>126.0</v>
      </c>
      <c r="H40" s="1">
        <v>101.0</v>
      </c>
      <c r="I40" s="1">
        <v>279.0</v>
      </c>
      <c r="J40" s="1">
        <v>-209.0</v>
      </c>
      <c r="K40" s="1">
        <v>520.0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342.0</v>
      </c>
      <c r="C41" s="1">
        <v>59.0</v>
      </c>
      <c r="D41" s="1">
        <v>248.0</v>
      </c>
      <c r="E41" s="1">
        <v>270.0</v>
      </c>
      <c r="F41" s="1">
        <v>283.0</v>
      </c>
      <c r="G41" s="1">
        <v>302.0</v>
      </c>
      <c r="H41" s="1">
        <v>-6.0</v>
      </c>
      <c r="I41" s="1">
        <v>168.0</v>
      </c>
      <c r="J41" s="1">
        <v>306.0</v>
      </c>
      <c r="K41" s="1">
        <v>514.0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365.0</v>
      </c>
      <c r="C42" s="1">
        <v>91.0</v>
      </c>
      <c r="D42" s="1">
        <v>283.0</v>
      </c>
      <c r="E42" s="1">
        <v>305.0</v>
      </c>
      <c r="F42" s="1">
        <v>322.0</v>
      </c>
      <c r="G42" s="1">
        <v>373.0</v>
      </c>
      <c r="H42" s="1">
        <v>57.0</v>
      </c>
      <c r="I42" s="1">
        <v>238.0</v>
      </c>
      <c r="J42" s="1">
        <v>389.0</v>
      </c>
      <c r="K42" s="1">
        <v>635.0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-142.0</v>
      </c>
      <c r="C43" s="1">
        <v>150.0</v>
      </c>
      <c r="D43" s="1">
        <v>-28.0</v>
      </c>
      <c r="E43" s="1">
        <v>-51.0</v>
      </c>
      <c r="F43" s="1">
        <v>-49.0</v>
      </c>
      <c r="G43" s="1">
        <v>14.0</v>
      </c>
      <c r="H43" s="1">
        <v>-8.0</v>
      </c>
      <c r="I43" s="1">
        <v>-47.0</v>
      </c>
      <c r="J43" s="1">
        <v>31.0</v>
      </c>
      <c r="K43" s="1">
        <v>-130.0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3200.0</v>
      </c>
      <c r="C3" s="1">
        <v>3240.0</v>
      </c>
      <c r="D3" s="1">
        <v>3320.0</v>
      </c>
      <c r="E3" s="1">
        <v>3490.0</v>
      </c>
      <c r="F3" s="1">
        <v>4690.0</v>
      </c>
      <c r="G3" s="1">
        <v>4830.0</v>
      </c>
      <c r="H3" s="1">
        <v>4940.0</v>
      </c>
      <c r="I3" s="1">
        <v>4980.0</v>
      </c>
      <c r="J3" s="1">
        <v>5320.0</v>
      </c>
      <c r="K3" s="1">
        <v>6280.0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-1160.0</v>
      </c>
      <c r="C4" s="1">
        <v>-1260.0</v>
      </c>
      <c r="D4" s="1">
        <v>-1320.0</v>
      </c>
      <c r="E4" s="1">
        <v>-1430.0</v>
      </c>
      <c r="F4" s="1">
        <v>-1540.0</v>
      </c>
      <c r="G4" s="1">
        <v>-1700.0</v>
      </c>
      <c r="H4" s="1">
        <v>-1820.0</v>
      </c>
      <c r="I4" s="1">
        <v>-1950.0</v>
      </c>
      <c r="J4" s="1">
        <v>-2120.0</v>
      </c>
      <c r="K4" s="1">
        <v>-2310.0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2040.0</v>
      </c>
      <c r="C5" s="1">
        <v>1980.0</v>
      </c>
      <c r="D5" s="1">
        <v>2000.0</v>
      </c>
      <c r="E5" s="1">
        <v>2070.0</v>
      </c>
      <c r="F5" s="1">
        <v>3150.0</v>
      </c>
      <c r="G5" s="1">
        <v>3130.0</v>
      </c>
      <c r="H5" s="1">
        <v>3120.0</v>
      </c>
      <c r="I5" s="1">
        <v>3030.0</v>
      </c>
      <c r="J5" s="1">
        <v>3190.0</v>
      </c>
      <c r="K5" s="1">
        <v>3970.0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2040.0</v>
      </c>
      <c r="C6" s="1">
        <v>1980.0</v>
      </c>
      <c r="D6" s="1">
        <v>2000.0</v>
      </c>
      <c r="E6" s="1">
        <v>2070.0</v>
      </c>
      <c r="F6" s="1">
        <v>3150.0</v>
      </c>
      <c r="G6" s="1">
        <v>3130.0</v>
      </c>
      <c r="H6" s="1">
        <v>3120.0</v>
      </c>
      <c r="I6" s="1">
        <v>3030.0</v>
      </c>
      <c r="J6" s="1">
        <v>3190.0</v>
      </c>
      <c r="K6" s="1">
        <v>3970.0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76.0</v>
      </c>
      <c r="C7" s="1">
        <v>56.0</v>
      </c>
      <c r="D7" s="1">
        <v>59.0</v>
      </c>
      <c r="E7" s="1">
        <v>57.0</v>
      </c>
      <c r="F7" s="1">
        <v>103.0</v>
      </c>
      <c r="G7" s="1">
        <v>362.0</v>
      </c>
      <c r="H7" s="1">
        <v>56.0</v>
      </c>
      <c r="I7" s="1">
        <v>141.0</v>
      </c>
      <c r="J7" s="1">
        <v>334.0</v>
      </c>
      <c r="K7" s="1">
        <v>592.0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45.0</v>
      </c>
      <c r="C8" s="1">
        <v>55.0</v>
      </c>
      <c r="D8" s="1">
        <v>47.0</v>
      </c>
      <c r="E8" s="1">
        <v>57.0</v>
      </c>
      <c r="F8" s="1">
        <v>67.0</v>
      </c>
      <c r="G8" s="1">
        <v>70.0</v>
      </c>
      <c r="H8" s="1">
        <v>20.0</v>
      </c>
      <c r="I8" s="1">
        <v>74.0</v>
      </c>
      <c r="J8" s="1">
        <v>117.0</v>
      </c>
      <c r="K8" s="1">
        <v>110.0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90.0</v>
      </c>
      <c r="C9" s="1">
        <v>0.0</v>
      </c>
      <c r="D9" s="1">
        <v>0.0</v>
      </c>
      <c r="E9" s="1">
        <v>0.0</v>
      </c>
      <c r="F9" s="1">
        <v>0.0</v>
      </c>
      <c r="G9" s="1">
        <v>20.0</v>
      </c>
      <c r="H9" s="1">
        <v>27.0</v>
      </c>
      <c r="I9" s="1">
        <v>21.0</v>
      </c>
      <c r="J9" s="1">
        <v>22.0</v>
      </c>
      <c r="K9" s="1">
        <v>34.0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4.0</v>
      </c>
      <c r="C10" s="1">
        <v>3.0</v>
      </c>
      <c r="D10" s="1">
        <v>2.0</v>
      </c>
      <c r="E10" s="1">
        <v>0.0</v>
      </c>
      <c r="F10" s="1">
        <v>121.0</v>
      </c>
      <c r="G10" s="1">
        <v>207.0</v>
      </c>
      <c r="H10" s="1">
        <v>167.0</v>
      </c>
      <c r="I10" s="1">
        <v>127.0</v>
      </c>
      <c r="J10" s="1">
        <v>106.0</v>
      </c>
      <c r="K10" s="1">
        <v>124.0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166.0</v>
      </c>
      <c r="C11" s="1">
        <v>159.0</v>
      </c>
      <c r="D11" s="1">
        <v>153.0</v>
      </c>
      <c r="E11" s="1">
        <v>111.0</v>
      </c>
      <c r="F11" s="1">
        <v>122.0</v>
      </c>
      <c r="G11" s="1">
        <v>110.0</v>
      </c>
      <c r="H11" s="1">
        <v>71.0</v>
      </c>
      <c r="I11" s="1">
        <v>71.0</v>
      </c>
      <c r="J11" s="1">
        <v>67.0</v>
      </c>
      <c r="K11" s="1">
        <v>61.0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17.0</v>
      </c>
      <c r="C12" s="1">
        <v>22.0</v>
      </c>
      <c r="D12" s="1">
        <v>22.0</v>
      </c>
      <c r="E12" s="1">
        <v>21.0</v>
      </c>
      <c r="F12" s="1">
        <v>45.0</v>
      </c>
      <c r="G12" s="1">
        <v>57.0</v>
      </c>
      <c r="H12" s="1">
        <v>23.0</v>
      </c>
      <c r="I12" s="1">
        <v>22.0</v>
      </c>
      <c r="J12" s="1">
        <v>110.0</v>
      </c>
      <c r="K12" s="1">
        <v>109.0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22.0</v>
      </c>
      <c r="C13" s="1">
        <v>24.0</v>
      </c>
      <c r="D13" s="1">
        <v>22.0</v>
      </c>
      <c r="E13" s="1">
        <v>22.0</v>
      </c>
      <c r="F13" s="1">
        <v>25.0</v>
      </c>
      <c r="G13" s="1">
        <v>29.0</v>
      </c>
      <c r="H13" s="1">
        <v>26.0</v>
      </c>
      <c r="I13" s="1">
        <v>32.0</v>
      </c>
      <c r="J13" s="1">
        <v>31.0</v>
      </c>
      <c r="K13" s="1">
        <v>36.0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3.0</v>
      </c>
      <c r="H14" s="1">
        <v>0.0</v>
      </c>
      <c r="I14" s="1">
        <v>0.0</v>
      </c>
      <c r="J14" s="1">
        <v>11.0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0.0</v>
      </c>
      <c r="C15" s="1">
        <v>0.0</v>
      </c>
      <c r="D15" s="1">
        <v>0.0</v>
      </c>
      <c r="E15" s="1">
        <v>50.0</v>
      </c>
      <c r="F15" s="1">
        <v>40.0</v>
      </c>
      <c r="G15" s="1">
        <v>25.0</v>
      </c>
      <c r="H15" s="1">
        <v>0.0</v>
      </c>
      <c r="I15" s="1">
        <v>0.0</v>
      </c>
      <c r="J15" s="1">
        <v>0.0</v>
      </c>
      <c r="K15" s="1">
        <v>81.0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21.0</v>
      </c>
      <c r="C16" s="1">
        <v>0.0</v>
      </c>
      <c r="D16" s="1">
        <v>0.0</v>
      </c>
      <c r="E16" s="1">
        <v>0.0</v>
      </c>
      <c r="F16" s="1">
        <v>0.0</v>
      </c>
      <c r="G16" s="1">
        <v>8.0</v>
      </c>
      <c r="H16" s="1">
        <v>0.0</v>
      </c>
      <c r="I16" s="1">
        <v>0.0</v>
      </c>
      <c r="J16" s="1">
        <v>5.0</v>
      </c>
      <c r="K16" s="1">
        <v>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21.0</v>
      </c>
      <c r="C17" s="1">
        <v>27.0</v>
      </c>
      <c r="D17" s="1">
        <v>101.0</v>
      </c>
      <c r="E17" s="1">
        <v>138.0</v>
      </c>
      <c r="F17" s="1">
        <v>178.0</v>
      </c>
      <c r="G17" s="1">
        <v>61.0</v>
      </c>
      <c r="H17" s="1">
        <v>46.0</v>
      </c>
      <c r="I17" s="1">
        <v>58.0</v>
      </c>
      <c r="J17" s="1">
        <v>44.0</v>
      </c>
      <c r="K17" s="1">
        <v>57.0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2410.0</v>
      </c>
      <c r="C18" s="1">
        <v>2330.0</v>
      </c>
      <c r="D18" s="1">
        <v>2410.0</v>
      </c>
      <c r="E18" s="1">
        <v>2520.0</v>
      </c>
      <c r="F18" s="1">
        <v>3850.0</v>
      </c>
      <c r="G18" s="1">
        <v>4090.0</v>
      </c>
      <c r="H18" s="1">
        <v>3560.0</v>
      </c>
      <c r="I18" s="1">
        <v>3580.0</v>
      </c>
      <c r="J18" s="1">
        <v>4040.0</v>
      </c>
      <c r="K18" s="1">
        <v>5190.0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0.0</v>
      </c>
      <c r="C20" s="1">
        <v>6.0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811.0</v>
      </c>
      <c r="K20" s="1">
        <v>811.0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37.0</v>
      </c>
      <c r="C21" s="1">
        <v>1.0</v>
      </c>
      <c r="D21" s="1">
        <v>2.0</v>
      </c>
      <c r="E21" s="1">
        <v>2.0</v>
      </c>
      <c r="F21" s="1">
        <v>2.0</v>
      </c>
      <c r="G21" s="1">
        <v>6.0</v>
      </c>
      <c r="H21" s="1">
        <v>6.0</v>
      </c>
      <c r="I21" s="1">
        <v>6.0</v>
      </c>
      <c r="J21" s="1">
        <v>7.0</v>
      </c>
      <c r="K21" s="1">
        <v>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1340.0</v>
      </c>
      <c r="C22" s="1">
        <v>1430.0</v>
      </c>
      <c r="D22" s="1">
        <v>1500.0</v>
      </c>
      <c r="E22" s="1">
        <v>1590.0</v>
      </c>
      <c r="F22" s="1">
        <v>2440.0</v>
      </c>
      <c r="G22" s="1">
        <v>2560.0</v>
      </c>
      <c r="H22" s="1">
        <v>2680.0</v>
      </c>
      <c r="I22" s="1">
        <v>2950.0</v>
      </c>
      <c r="J22" s="1">
        <v>2050.0</v>
      </c>
      <c r="K22" s="1">
        <v>2570.0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67.0</v>
      </c>
      <c r="C23" s="1">
        <v>65.0</v>
      </c>
      <c r="D23" s="1">
        <v>63.0</v>
      </c>
      <c r="E23" s="1">
        <v>61.0</v>
      </c>
      <c r="F23" s="1">
        <v>59.0</v>
      </c>
      <c r="G23" s="1">
        <v>101.0</v>
      </c>
      <c r="H23" s="1">
        <v>102.0</v>
      </c>
      <c r="I23" s="1">
        <v>108.0</v>
      </c>
      <c r="J23" s="1">
        <v>119.0</v>
      </c>
      <c r="K23" s="1">
        <v>119.0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31.0</v>
      </c>
      <c r="C24" s="1">
        <v>20.0</v>
      </c>
      <c r="D24" s="1">
        <v>32.0</v>
      </c>
      <c r="E24" s="1">
        <v>32.0</v>
      </c>
      <c r="F24" s="1">
        <v>77.0</v>
      </c>
      <c r="G24" s="1">
        <v>40.0</v>
      </c>
      <c r="H24" s="1">
        <v>23.0</v>
      </c>
      <c r="I24" s="1">
        <v>31.0</v>
      </c>
      <c r="J24" s="1">
        <v>38.0</v>
      </c>
      <c r="K24" s="1">
        <v>57.0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96.0</v>
      </c>
      <c r="C25" s="1">
        <v>84.0</v>
      </c>
      <c r="D25" s="1">
        <v>89.0</v>
      </c>
      <c r="E25" s="1">
        <v>95.0</v>
      </c>
      <c r="F25" s="1">
        <v>128.0</v>
      </c>
      <c r="G25" s="1">
        <v>148.0</v>
      </c>
      <c r="H25" s="1">
        <v>110.0</v>
      </c>
      <c r="I25" s="1">
        <v>156.0</v>
      </c>
      <c r="J25" s="1">
        <v>210.0</v>
      </c>
      <c r="K25" s="1">
        <v>248.0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38.0</v>
      </c>
      <c r="C26" s="1">
        <v>47.0</v>
      </c>
      <c r="D26" s="1">
        <v>41.0</v>
      </c>
      <c r="E26" s="1">
        <v>51.0</v>
      </c>
      <c r="F26" s="1">
        <v>69.0</v>
      </c>
      <c r="G26" s="1">
        <v>76.0</v>
      </c>
      <c r="H26" s="1">
        <v>70.0</v>
      </c>
      <c r="I26" s="1">
        <v>117.0</v>
      </c>
      <c r="J26" s="1">
        <v>136.0</v>
      </c>
      <c r="K26" s="1">
        <v>160.0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164.0</v>
      </c>
      <c r="C27" s="1">
        <v>36.0</v>
      </c>
      <c r="D27" s="1">
        <v>39.0</v>
      </c>
      <c r="E27" s="1">
        <v>42.0</v>
      </c>
      <c r="F27" s="1">
        <v>45.0</v>
      </c>
      <c r="G27" s="1">
        <v>50.0</v>
      </c>
      <c r="H27" s="1">
        <v>84.0</v>
      </c>
      <c r="I27" s="1">
        <v>38.0</v>
      </c>
      <c r="J27" s="1">
        <v>14.0</v>
      </c>
      <c r="K27" s="1">
        <v>67.0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41.0</v>
      </c>
      <c r="C28" s="1">
        <v>40.0</v>
      </c>
      <c r="D28" s="1">
        <v>37.0</v>
      </c>
      <c r="E28" s="1">
        <v>34.0</v>
      </c>
      <c r="F28" s="1">
        <v>34.0</v>
      </c>
      <c r="G28" s="1">
        <v>32.0</v>
      </c>
      <c r="H28" s="1">
        <v>32.0</v>
      </c>
      <c r="I28" s="1">
        <v>20.0</v>
      </c>
      <c r="J28" s="1">
        <v>21.0</v>
      </c>
      <c r="K28" s="1">
        <v>17.0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14.0</v>
      </c>
      <c r="C29" s="1">
        <v>1.0</v>
      </c>
      <c r="D29" s="1">
        <v>1.0</v>
      </c>
      <c r="E29" s="1">
        <v>0.0</v>
      </c>
      <c r="F29" s="1">
        <v>0.0</v>
      </c>
      <c r="G29" s="1">
        <v>0.0</v>
      </c>
      <c r="H29" s="1">
        <v>66.0</v>
      </c>
      <c r="I29" s="1">
        <v>4.0</v>
      </c>
      <c r="J29" s="1">
        <v>12.0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284.0</v>
      </c>
      <c r="C30" s="1">
        <v>288.0</v>
      </c>
      <c r="D30" s="1">
        <v>293.0</v>
      </c>
      <c r="E30" s="1">
        <v>298.0</v>
      </c>
      <c r="F30" s="1">
        <v>300.0</v>
      </c>
      <c r="G30" s="1">
        <v>205.0</v>
      </c>
      <c r="H30" s="1">
        <v>205.0</v>
      </c>
      <c r="I30" s="1">
        <v>213.0</v>
      </c>
      <c r="J30" s="1">
        <v>210.0</v>
      </c>
      <c r="K30" s="1">
        <v>213.0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2009.0</v>
      </c>
      <c r="C31" s="1">
        <v>1950.0</v>
      </c>
      <c r="D31" s="1">
        <v>2040.0</v>
      </c>
      <c r="E31" s="1">
        <v>2150.0</v>
      </c>
      <c r="F31" s="1">
        <v>3100.0</v>
      </c>
      <c r="G31" s="1">
        <v>3220.0</v>
      </c>
      <c r="H31" s="1">
        <v>3240.0</v>
      </c>
      <c r="I31" s="1">
        <v>3600.0</v>
      </c>
      <c r="J31" s="1">
        <v>3630.0</v>
      </c>
      <c r="K31" s="1">
        <v>4270.0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51.0</v>
      </c>
      <c r="C32" s="1">
        <v>51.0</v>
      </c>
      <c r="D32" s="1">
        <v>51.0</v>
      </c>
      <c r="E32" s="1">
        <v>51.0</v>
      </c>
      <c r="F32" s="1">
        <v>51.0</v>
      </c>
      <c r="G32" s="1">
        <v>54.0</v>
      </c>
      <c r="H32" s="1">
        <v>55.0</v>
      </c>
      <c r="I32" s="1">
        <v>55.0</v>
      </c>
      <c r="J32" s="1">
        <v>55.0</v>
      </c>
      <c r="K32" s="1">
        <v>59.0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882.0</v>
      </c>
      <c r="C33" s="1">
        <v>888.0</v>
      </c>
      <c r="D33" s="1">
        <v>893.0</v>
      </c>
      <c r="E33" s="1">
        <v>897.0</v>
      </c>
      <c r="F33" s="1">
        <v>901.0</v>
      </c>
      <c r="G33" s="1">
        <v>1190.0</v>
      </c>
      <c r="H33" s="1">
        <v>1190.0</v>
      </c>
      <c r="I33" s="1">
        <v>1110.0</v>
      </c>
      <c r="J33" s="1">
        <v>1100.0</v>
      </c>
      <c r="K33" s="1">
        <v>1500.0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-447.0</v>
      </c>
      <c r="C34" s="1">
        <v>-473.0</v>
      </c>
      <c r="D34" s="1">
        <v>-492.0</v>
      </c>
      <c r="E34" s="1">
        <v>-479.0</v>
      </c>
      <c r="F34" s="1">
        <v>-389.0</v>
      </c>
      <c r="G34" s="1">
        <v>-496.0</v>
      </c>
      <c r="H34" s="1">
        <v>-911.0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-1090.0</v>
      </c>
      <c r="J35" s="1">
        <v>-979.0</v>
      </c>
      <c r="K35" s="1">
        <v>-894.0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-8.0</v>
      </c>
      <c r="C36" s="1">
        <v>-10.0</v>
      </c>
      <c r="D36" s="1">
        <v>-11.0</v>
      </c>
      <c r="E36" s="1">
        <v>-13.0</v>
      </c>
      <c r="F36" s="1">
        <v>-15.0</v>
      </c>
      <c r="G36" s="1">
        <v>-17.0</v>
      </c>
      <c r="H36" s="1">
        <v>-18.0</v>
      </c>
      <c r="I36" s="1">
        <v>-18.0</v>
      </c>
      <c r="J36" s="1">
        <v>-18.0</v>
      </c>
      <c r="K36" s="1">
        <v>-20.0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-26.0</v>
      </c>
      <c r="C37" s="1">
        <v>-25.0</v>
      </c>
      <c r="D37" s="1">
        <v>-22.0</v>
      </c>
      <c r="E37" s="1">
        <v>-26.0</v>
      </c>
      <c r="F37" s="1">
        <v>-28.0</v>
      </c>
      <c r="G37" s="1">
        <v>-28.0</v>
      </c>
      <c r="H37" s="1">
        <v>-57.0</v>
      </c>
      <c r="I37" s="1">
        <v>-29.0</v>
      </c>
      <c r="J37" s="1">
        <v>-10.0</v>
      </c>
      <c r="K37" s="1">
        <v>-19.0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401.0</v>
      </c>
      <c r="C38" s="1">
        <v>380.0</v>
      </c>
      <c r="D38" s="1">
        <v>368.0</v>
      </c>
      <c r="E38" s="1">
        <v>378.0</v>
      </c>
      <c r="F38" s="1">
        <v>470.0</v>
      </c>
      <c r="G38" s="1">
        <v>645.0</v>
      </c>
      <c r="H38" s="1">
        <v>205.0</v>
      </c>
      <c r="I38" s="1">
        <v>-22.0</v>
      </c>
      <c r="J38" s="1">
        <v>95.0</v>
      </c>
      <c r="K38" s="1">
        <v>569.0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0.0</v>
      </c>
      <c r="C39" s="1">
        <v>0.0</v>
      </c>
      <c r="D39" s="1">
        <v>0.0</v>
      </c>
      <c r="E39" s="1">
        <v>0.0</v>
      </c>
      <c r="F39" s="1">
        <v>287.0</v>
      </c>
      <c r="G39" s="1">
        <v>222.0</v>
      </c>
      <c r="H39" s="1">
        <v>115.0</v>
      </c>
      <c r="I39" s="1">
        <v>-15.0</v>
      </c>
      <c r="J39" s="1">
        <v>312.0</v>
      </c>
      <c r="K39" s="1">
        <v>349.0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401.0</v>
      </c>
      <c r="C40" s="1">
        <v>380.0</v>
      </c>
      <c r="D40" s="1">
        <v>368.0</v>
      </c>
      <c r="E40" s="1">
        <v>378.0</v>
      </c>
      <c r="F40" s="1">
        <v>757.0</v>
      </c>
      <c r="G40" s="1">
        <v>866.0</v>
      </c>
      <c r="H40" s="1">
        <v>321.0</v>
      </c>
      <c r="I40" s="1">
        <v>-22.0</v>
      </c>
      <c r="J40" s="1">
        <v>408.0</v>
      </c>
      <c r="K40" s="1">
        <v>918.0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2410.0</v>
      </c>
      <c r="C41" s="1">
        <v>2330.0</v>
      </c>
      <c r="D41" s="1">
        <v>2410.0</v>
      </c>
      <c r="E41" s="1">
        <v>2520.0</v>
      </c>
      <c r="F41" s="1">
        <v>3850.0</v>
      </c>
      <c r="G41" s="1">
        <v>4090.0</v>
      </c>
      <c r="H41" s="1">
        <v>3560.0</v>
      </c>
      <c r="I41" s="1">
        <v>3580.0</v>
      </c>
      <c r="J41" s="1">
        <v>4040.0</v>
      </c>
      <c r="K41" s="1">
        <v>5190.0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50.0</v>
      </c>
      <c r="C43" s="1">
        <v>50.0</v>
      </c>
      <c r="D43" s="1">
        <v>50.0</v>
      </c>
      <c r="E43" s="1">
        <v>50.0</v>
      </c>
      <c r="F43" s="1">
        <v>50.0</v>
      </c>
      <c r="G43" s="1">
        <v>54.0</v>
      </c>
      <c r="H43" s="1">
        <v>54.0</v>
      </c>
      <c r="I43" s="1">
        <v>54.0</v>
      </c>
      <c r="J43" s="1">
        <v>54.0</v>
      </c>
      <c r="K43" s="1">
        <v>59.0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108</v>
      </c>
      <c r="B44" s="1">
        <v>50.0</v>
      </c>
      <c r="C44" s="1">
        <v>50.0</v>
      </c>
      <c r="D44" s="1">
        <v>50.0</v>
      </c>
      <c r="E44" s="1">
        <v>50.0</v>
      </c>
      <c r="F44" s="1">
        <v>50.0</v>
      </c>
      <c r="G44" s="1">
        <v>54.0</v>
      </c>
      <c r="H44" s="1">
        <v>54.0</v>
      </c>
      <c r="I44" s="1">
        <v>54.0</v>
      </c>
      <c r="J44" s="1">
        <v>54.0</v>
      </c>
      <c r="K44" s="1">
        <v>59.0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109</v>
      </c>
      <c r="B45" s="1" t="s">
        <v>110</v>
      </c>
      <c r="C45" s="1" t="s">
        <v>111</v>
      </c>
      <c r="D45" s="1" t="s">
        <v>112</v>
      </c>
      <c r="E45" s="1" t="s">
        <v>111</v>
      </c>
      <c r="F45" s="1" t="s">
        <v>113</v>
      </c>
      <c r="G45" s="1" t="s">
        <v>114</v>
      </c>
      <c r="H45" s="1" t="s">
        <v>115</v>
      </c>
      <c r="I45" s="1" t="s">
        <v>116</v>
      </c>
      <c r="J45" s="1" t="s">
        <v>117</v>
      </c>
      <c r="K45" s="1" t="s">
        <v>118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119</v>
      </c>
      <c r="B46" s="1">
        <v>397.0</v>
      </c>
      <c r="C46" s="1">
        <v>376.0</v>
      </c>
      <c r="D46" s="1">
        <v>365.0</v>
      </c>
      <c r="E46" s="1">
        <v>378.0</v>
      </c>
      <c r="F46" s="1">
        <v>348.0</v>
      </c>
      <c r="G46" s="1">
        <v>438.0</v>
      </c>
      <c r="H46" s="1">
        <v>38.0</v>
      </c>
      <c r="I46" s="1">
        <v>-149.0</v>
      </c>
      <c r="J46" s="1">
        <v>-10.0</v>
      </c>
      <c r="K46" s="1">
        <v>445.0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120</v>
      </c>
      <c r="B47" s="1" t="s">
        <v>121</v>
      </c>
      <c r="C47" s="1" t="s">
        <v>122</v>
      </c>
      <c r="D47" s="1" t="s">
        <v>123</v>
      </c>
      <c r="E47" s="1" t="s">
        <v>111</v>
      </c>
      <c r="F47" s="1" t="s">
        <v>124</v>
      </c>
      <c r="G47" s="1" t="s">
        <v>125</v>
      </c>
      <c r="H47" s="1" t="s">
        <v>126</v>
      </c>
      <c r="I47" s="1" t="s">
        <v>127</v>
      </c>
      <c r="J47" s="1" t="s">
        <v>128</v>
      </c>
      <c r="K47" s="1" t="s">
        <v>129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130</v>
      </c>
      <c r="B48" s="1">
        <v>1340.0</v>
      </c>
      <c r="C48" s="1">
        <v>1430.0</v>
      </c>
      <c r="D48" s="1">
        <v>1500.0</v>
      </c>
      <c r="E48" s="1">
        <v>1590.0</v>
      </c>
      <c r="F48" s="1">
        <v>2440.0</v>
      </c>
      <c r="G48" s="1">
        <v>2670.0</v>
      </c>
      <c r="H48" s="1">
        <v>2790.0</v>
      </c>
      <c r="I48" s="1">
        <v>3060.0</v>
      </c>
      <c r="J48" s="1">
        <v>2990.0</v>
      </c>
      <c r="K48" s="1">
        <v>3510.0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131</v>
      </c>
      <c r="B49" s="1">
        <v>1270.0</v>
      </c>
      <c r="C49" s="1">
        <v>1380.0</v>
      </c>
      <c r="D49" s="1">
        <v>1440.0</v>
      </c>
      <c r="E49" s="1">
        <v>1530.0</v>
      </c>
      <c r="F49" s="1">
        <v>2340.0</v>
      </c>
      <c r="G49" s="1">
        <v>2300.0</v>
      </c>
      <c r="H49" s="1">
        <v>2740.0</v>
      </c>
      <c r="I49" s="1">
        <v>2920.0</v>
      </c>
      <c r="J49" s="1">
        <v>2640.0</v>
      </c>
      <c r="K49" s="1">
        <v>2920.0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132</v>
      </c>
      <c r="B50" s="1">
        <v>18.0</v>
      </c>
      <c r="C50" s="1">
        <v>21.0</v>
      </c>
      <c r="D50" s="1">
        <v>19.0</v>
      </c>
      <c r="E50" s="1">
        <v>16.0</v>
      </c>
      <c r="F50" s="1">
        <v>18.0</v>
      </c>
      <c r="G50" s="1">
        <v>16.0</v>
      </c>
      <c r="H50" s="1">
        <v>15.0</v>
      </c>
      <c r="I50" s="1">
        <v>4.0</v>
      </c>
      <c r="J50" s="1">
        <v>8.0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133</v>
      </c>
      <c r="B51" s="1">
        <v>118.0</v>
      </c>
      <c r="C51" s="1">
        <v>98.0</v>
      </c>
      <c r="D51" s="1">
        <v>99.0</v>
      </c>
      <c r="E51" s="1">
        <v>100.0</v>
      </c>
      <c r="F51" s="1">
        <v>114.0</v>
      </c>
      <c r="G51" s="1">
        <v>111.0</v>
      </c>
      <c r="H51" s="1">
        <v>96.0</v>
      </c>
      <c r="I51" s="1">
        <v>106.0</v>
      </c>
      <c r="J51" s="1">
        <v>126.0</v>
      </c>
      <c r="K51" s="1">
        <v>147.0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134</v>
      </c>
      <c r="B52" s="1">
        <v>0.0</v>
      </c>
      <c r="C52" s="1">
        <v>0.0</v>
      </c>
      <c r="D52" s="1">
        <v>0.0</v>
      </c>
      <c r="E52" s="1">
        <v>0.0</v>
      </c>
      <c r="F52" s="1">
        <v>287.0</v>
      </c>
      <c r="G52" s="1">
        <v>222.0</v>
      </c>
      <c r="H52" s="1">
        <v>115.0</v>
      </c>
      <c r="I52" s="1">
        <v>-15.0</v>
      </c>
      <c r="J52" s="1">
        <v>312.0</v>
      </c>
      <c r="K52" s="1">
        <v>349.0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135</v>
      </c>
      <c r="B53" s="1">
        <v>0.0</v>
      </c>
      <c r="C53" s="1">
        <v>0.0</v>
      </c>
      <c r="D53" s="1">
        <v>70.0</v>
      </c>
      <c r="E53" s="1">
        <v>88.0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136</v>
      </c>
      <c r="B54" s="1">
        <v>6.0</v>
      </c>
      <c r="C54" s="1">
        <v>6.0</v>
      </c>
      <c r="D54" s="1">
        <v>6.0</v>
      </c>
      <c r="E54" s="1">
        <v>6.0</v>
      </c>
      <c r="F54" s="1">
        <v>6.0</v>
      </c>
      <c r="G54" s="1">
        <v>6.0</v>
      </c>
      <c r="H54" s="1">
        <v>6.0</v>
      </c>
      <c r="I54" s="1">
        <v>6.0</v>
      </c>
      <c r="J54" s="1">
        <v>3.0</v>
      </c>
      <c r="K54" s="1">
        <v>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137</v>
      </c>
      <c r="B55" s="1">
        <v>254.0</v>
      </c>
      <c r="C55" s="1">
        <v>255.0</v>
      </c>
      <c r="D55" s="1">
        <v>266.0</v>
      </c>
      <c r="E55" s="1">
        <v>267.0</v>
      </c>
      <c r="F55" s="1">
        <v>348.0</v>
      </c>
      <c r="G55" s="1">
        <v>349.0</v>
      </c>
      <c r="H55" s="1">
        <v>352.0</v>
      </c>
      <c r="I55" s="1">
        <v>379.0</v>
      </c>
      <c r="J55" s="1">
        <v>443.0</v>
      </c>
      <c r="K55" s="1">
        <v>606.0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138</v>
      </c>
      <c r="B56" s="1">
        <v>2340.0</v>
      </c>
      <c r="C56" s="1">
        <v>2370.0</v>
      </c>
      <c r="D56" s="1">
        <v>2400.0</v>
      </c>
      <c r="E56" s="1">
        <v>2440.0</v>
      </c>
      <c r="F56" s="1">
        <v>3380.0</v>
      </c>
      <c r="G56" s="1">
        <v>3430.0</v>
      </c>
      <c r="H56" s="1">
        <v>3460.0</v>
      </c>
      <c r="I56" s="1">
        <v>3600.0</v>
      </c>
      <c r="J56" s="1">
        <v>3790.0</v>
      </c>
      <c r="K56" s="1">
        <v>4400.0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139</v>
      </c>
      <c r="B57" s="1">
        <v>576.0</v>
      </c>
      <c r="C57" s="1">
        <v>604.0</v>
      </c>
      <c r="D57" s="1">
        <v>605.0</v>
      </c>
      <c r="E57" s="1">
        <v>648.0</v>
      </c>
      <c r="F57" s="1">
        <v>914.0</v>
      </c>
      <c r="G57" s="1">
        <v>969.0</v>
      </c>
      <c r="H57" s="1">
        <v>961.0</v>
      </c>
      <c r="I57" s="1">
        <v>982.0</v>
      </c>
      <c r="J57" s="1">
        <v>1020.0</v>
      </c>
      <c r="K57" s="1">
        <v>1140.0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140</v>
      </c>
      <c r="B58" s="1">
        <v>218.0</v>
      </c>
      <c r="C58" s="1">
        <v>249.0</v>
      </c>
      <c r="D58" s="1">
        <v>284.0</v>
      </c>
      <c r="E58" s="1">
        <v>368.0</v>
      </c>
      <c r="F58" s="1">
        <v>510.0</v>
      </c>
      <c r="G58" s="1">
        <v>593.0</v>
      </c>
      <c r="H58" s="1">
        <v>476.0</v>
      </c>
      <c r="I58" s="1">
        <v>561.0</v>
      </c>
      <c r="J58" s="1">
        <v>689.0</v>
      </c>
      <c r="K58" s="1">
        <v>824.0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141</v>
      </c>
      <c r="B59" s="1">
        <v>464.0</v>
      </c>
      <c r="C59" s="1">
        <v>497.0</v>
      </c>
      <c r="D59" s="1">
        <v>523.0</v>
      </c>
      <c r="E59" s="1">
        <v>531.0</v>
      </c>
      <c r="F59" s="1">
        <v>603.0</v>
      </c>
      <c r="G59" s="1">
        <v>613.0</v>
      </c>
      <c r="H59" s="1">
        <v>519.0</v>
      </c>
      <c r="I59" s="1">
        <v>500.0</v>
      </c>
      <c r="J59" s="1">
        <v>580.0</v>
      </c>
      <c r="K59" s="1">
        <v>647.0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142</v>
      </c>
      <c r="B60" s="1">
        <v>70.0</v>
      </c>
      <c r="C60" s="1">
        <v>91.0</v>
      </c>
      <c r="D60" s="1">
        <v>62.0</v>
      </c>
      <c r="E60" s="1">
        <v>65.0</v>
      </c>
      <c r="F60" s="1">
        <v>76.0</v>
      </c>
      <c r="G60" s="1">
        <v>82.0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143</v>
      </c>
      <c r="B2" s="1">
        <v>384.0</v>
      </c>
      <c r="C2" s="1">
        <v>404.0</v>
      </c>
      <c r="D2" s="1">
        <v>420.0</v>
      </c>
      <c r="E2" s="1">
        <v>432.0</v>
      </c>
      <c r="F2" s="1">
        <v>454.0</v>
      </c>
      <c r="G2" s="1">
        <v>558.0</v>
      </c>
      <c r="H2" s="1">
        <v>172.0</v>
      </c>
      <c r="I2" s="1">
        <v>329.0</v>
      </c>
      <c r="J2" s="1">
        <v>596.0</v>
      </c>
      <c r="K2" s="1">
        <v>701.0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144</v>
      </c>
      <c r="B3" s="1">
        <v>657.0</v>
      </c>
      <c r="C3" s="1">
        <v>684.0</v>
      </c>
      <c r="D3" s="1">
        <v>726.0</v>
      </c>
      <c r="E3" s="1">
        <v>749.0</v>
      </c>
      <c r="F3" s="1">
        <v>814.0</v>
      </c>
      <c r="G3" s="1">
        <v>1050.0</v>
      </c>
      <c r="H3" s="1">
        <v>346.0</v>
      </c>
      <c r="I3" s="1">
        <v>602.0</v>
      </c>
      <c r="J3" s="1">
        <v>1200.0</v>
      </c>
      <c r="K3" s="1">
        <v>1450.0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145</v>
      </c>
      <c r="B4" s="1">
        <v>1040.0</v>
      </c>
      <c r="C4" s="1">
        <v>1090.0</v>
      </c>
      <c r="D4" s="1">
        <v>1150.0</v>
      </c>
      <c r="E4" s="1">
        <v>1180.0</v>
      </c>
      <c r="F4" s="1">
        <v>1270.0</v>
      </c>
      <c r="G4" s="1">
        <v>1600.0</v>
      </c>
      <c r="H4" s="1">
        <v>518.0</v>
      </c>
      <c r="I4" s="1">
        <v>930.0</v>
      </c>
      <c r="J4" s="1">
        <v>1800.0</v>
      </c>
      <c r="K4" s="1">
        <v>2150.0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146</v>
      </c>
      <c r="B5" s="1">
        <v>715.0</v>
      </c>
      <c r="C5" s="1">
        <v>730.0</v>
      </c>
      <c r="D5" s="1">
        <v>760.0</v>
      </c>
      <c r="E5" s="1">
        <v>779.0</v>
      </c>
      <c r="F5" s="1">
        <v>839.0</v>
      </c>
      <c r="G5" s="1">
        <v>1030.0</v>
      </c>
      <c r="H5" s="1">
        <v>528.0</v>
      </c>
      <c r="I5" s="1">
        <v>702.0</v>
      </c>
      <c r="J5" s="1">
        <v>1170.0</v>
      </c>
      <c r="K5" s="1">
        <v>1380.0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147</v>
      </c>
      <c r="B6" s="1">
        <v>60.0</v>
      </c>
      <c r="C6" s="1">
        <v>65.0</v>
      </c>
      <c r="D6" s="1">
        <v>65.0</v>
      </c>
      <c r="E6" s="1">
        <v>71.0</v>
      </c>
      <c r="F6" s="1">
        <v>72.0</v>
      </c>
      <c r="G6" s="1">
        <v>89.0</v>
      </c>
      <c r="H6" s="1">
        <v>51.0</v>
      </c>
      <c r="I6" s="1">
        <v>74.0</v>
      </c>
      <c r="J6" s="1">
        <v>98.0</v>
      </c>
      <c r="K6" s="1">
        <v>108.0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148</v>
      </c>
      <c r="B7" s="1">
        <v>112.0</v>
      </c>
      <c r="C7" s="1">
        <v>114.0</v>
      </c>
      <c r="D7" s="1">
        <v>110.0</v>
      </c>
      <c r="E7" s="1">
        <v>112.0</v>
      </c>
      <c r="F7" s="1">
        <v>121.0</v>
      </c>
      <c r="G7" s="1">
        <v>214.0</v>
      </c>
      <c r="H7" s="1">
        <v>215.0</v>
      </c>
      <c r="I7" s="1">
        <v>220.0</v>
      </c>
      <c r="J7" s="1">
        <v>209.0</v>
      </c>
      <c r="K7" s="1">
        <v>211.0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149</v>
      </c>
      <c r="B8" s="1">
        <v>1.0</v>
      </c>
      <c r="C8" s="1">
        <v>90.0</v>
      </c>
      <c r="D8" s="1">
        <v>0.0</v>
      </c>
      <c r="E8" s="1">
        <v>1.0</v>
      </c>
      <c r="F8" s="1">
        <v>4.0</v>
      </c>
      <c r="G8" s="1">
        <v>3.0</v>
      </c>
      <c r="H8" s="1">
        <v>1.0</v>
      </c>
      <c r="I8" s="1">
        <v>73.0</v>
      </c>
      <c r="J8" s="1">
        <v>53.0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150</v>
      </c>
      <c r="B9" s="1">
        <v>0.0</v>
      </c>
      <c r="C9" s="1">
        <v>0.0</v>
      </c>
      <c r="D9" s="1">
        <v>0.0</v>
      </c>
      <c r="E9" s="1">
        <v>0.0</v>
      </c>
      <c r="F9" s="1">
        <v>1.0</v>
      </c>
      <c r="G9" s="1">
        <v>76.0</v>
      </c>
      <c r="H9" s="1">
        <v>-38.0</v>
      </c>
      <c r="I9" s="1">
        <v>-47.0</v>
      </c>
      <c r="J9" s="1">
        <v>1.0</v>
      </c>
      <c r="K9" s="1">
        <v>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151</v>
      </c>
      <c r="B10" s="1">
        <v>888.0</v>
      </c>
      <c r="C10" s="1">
        <v>911.0</v>
      </c>
      <c r="D10" s="1">
        <v>935.0</v>
      </c>
      <c r="E10" s="1">
        <v>965.0</v>
      </c>
      <c r="F10" s="1">
        <v>1040.0</v>
      </c>
      <c r="G10" s="1">
        <v>1340.0</v>
      </c>
      <c r="H10" s="1">
        <v>796.0</v>
      </c>
      <c r="I10" s="1">
        <v>998.0</v>
      </c>
      <c r="J10" s="1">
        <v>1480.0</v>
      </c>
      <c r="K10" s="1">
        <v>1710.0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152</v>
      </c>
      <c r="B11" s="1">
        <v>153.0</v>
      </c>
      <c r="C11" s="1">
        <v>178.0</v>
      </c>
      <c r="D11" s="1">
        <v>211.0</v>
      </c>
      <c r="E11" s="1">
        <v>216.0</v>
      </c>
      <c r="F11" s="1">
        <v>230.0</v>
      </c>
      <c r="G11" s="1">
        <v>266.0</v>
      </c>
      <c r="H11" s="1">
        <v>-278.0</v>
      </c>
      <c r="I11" s="1">
        <v>-67.0</v>
      </c>
      <c r="J11" s="1">
        <v>316.0</v>
      </c>
      <c r="K11" s="1">
        <v>445.0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153</v>
      </c>
      <c r="B12" s="1">
        <v>-61.0</v>
      </c>
      <c r="C12" s="1">
        <v>-63.0</v>
      </c>
      <c r="D12" s="1">
        <v>-63.0</v>
      </c>
      <c r="E12" s="1">
        <v>-66.0</v>
      </c>
      <c r="F12" s="1">
        <v>-74.0</v>
      </c>
      <c r="G12" s="1">
        <v>-132.0</v>
      </c>
      <c r="H12" s="1">
        <v>-116.0</v>
      </c>
      <c r="I12" s="1">
        <v>-125.0</v>
      </c>
      <c r="J12" s="1">
        <v>-148.0</v>
      </c>
      <c r="K12" s="1">
        <v>-211.0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154</v>
      </c>
      <c r="B13" s="1">
        <v>12.0</v>
      </c>
      <c r="C13" s="1">
        <v>12.0</v>
      </c>
      <c r="D13" s="1">
        <v>11.0</v>
      </c>
      <c r="E13" s="1">
        <v>11.0</v>
      </c>
      <c r="F13" s="1">
        <v>10.0</v>
      </c>
      <c r="G13" s="1">
        <v>11.0</v>
      </c>
      <c r="H13" s="1">
        <v>7.0</v>
      </c>
      <c r="I13" s="1">
        <v>5.0</v>
      </c>
      <c r="J13" s="1">
        <v>5.0</v>
      </c>
      <c r="K13" s="1">
        <v>21.0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155</v>
      </c>
      <c r="B14" s="1">
        <v>-49.0</v>
      </c>
      <c r="C14" s="1">
        <v>-51.0</v>
      </c>
      <c r="D14" s="1">
        <v>-52.0</v>
      </c>
      <c r="E14" s="1">
        <v>-54.0</v>
      </c>
      <c r="F14" s="1">
        <v>-64.0</v>
      </c>
      <c r="G14" s="1">
        <v>-120.0</v>
      </c>
      <c r="H14" s="1">
        <v>-108.0</v>
      </c>
      <c r="I14" s="1">
        <v>-120.0</v>
      </c>
      <c r="J14" s="1">
        <v>-143.0</v>
      </c>
      <c r="K14" s="1">
        <v>-190.0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156</v>
      </c>
      <c r="B15" s="1">
        <v>1.0</v>
      </c>
      <c r="C15" s="1">
        <v>9.0</v>
      </c>
      <c r="D15" s="1">
        <v>4.0</v>
      </c>
      <c r="E15" s="1">
        <v>92.0</v>
      </c>
      <c r="F15" s="1">
        <v>3.0</v>
      </c>
      <c r="G15" s="1">
        <v>1.0</v>
      </c>
      <c r="H15" s="1">
        <v>-36.0</v>
      </c>
      <c r="I15" s="1">
        <v>-6.0</v>
      </c>
      <c r="J15" s="1">
        <v>2.0</v>
      </c>
      <c r="K15" s="1">
        <v>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157</v>
      </c>
      <c r="B16" s="1">
        <v>105.0</v>
      </c>
      <c r="C16" s="1">
        <v>136.0</v>
      </c>
      <c r="D16" s="1">
        <v>163.0</v>
      </c>
      <c r="E16" s="1">
        <v>162.0</v>
      </c>
      <c r="F16" s="1">
        <v>169.0</v>
      </c>
      <c r="G16" s="1">
        <v>147.0</v>
      </c>
      <c r="H16" s="1">
        <v>-387.0</v>
      </c>
      <c r="I16" s="1">
        <v>-187.0</v>
      </c>
      <c r="J16" s="1">
        <v>176.0</v>
      </c>
      <c r="K16" s="1">
        <v>261.0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158</v>
      </c>
      <c r="B17" s="1">
        <v>0.0</v>
      </c>
      <c r="C17" s="1">
        <v>0.0</v>
      </c>
      <c r="D17" s="1">
        <v>0.0</v>
      </c>
      <c r="E17" s="1">
        <v>0.0</v>
      </c>
      <c r="F17" s="1">
        <v>131.0</v>
      </c>
      <c r="G17" s="1">
        <v>0.0</v>
      </c>
      <c r="H17" s="1">
        <v>-32.0</v>
      </c>
      <c r="I17" s="1">
        <v>0.0</v>
      </c>
      <c r="J17" s="1">
        <v>0.0</v>
      </c>
      <c r="K17" s="1">
        <v>-10.0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159</v>
      </c>
      <c r="B18" s="1">
        <v>26.0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1.0</v>
      </c>
      <c r="I18" s="1">
        <v>31.0</v>
      </c>
      <c r="J18" s="1">
        <v>-46.0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160</v>
      </c>
      <c r="B19" s="1">
        <v>0.0</v>
      </c>
      <c r="C19" s="1">
        <v>-19.0</v>
      </c>
      <c r="D19" s="1">
        <v>0.0</v>
      </c>
      <c r="E19" s="1">
        <v>0.0</v>
      </c>
      <c r="F19" s="1">
        <v>-23.0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161</v>
      </c>
      <c r="B20" s="1">
        <v>0.0</v>
      </c>
      <c r="C20" s="1">
        <v>3.0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162</v>
      </c>
      <c r="B21" s="1">
        <v>-11.0</v>
      </c>
      <c r="C21" s="1">
        <v>-20.0</v>
      </c>
      <c r="D21" s="1">
        <v>0.0</v>
      </c>
      <c r="E21" s="1">
        <v>-35.0</v>
      </c>
      <c r="F21" s="1">
        <v>0.0</v>
      </c>
      <c r="G21" s="1">
        <v>-49.0</v>
      </c>
      <c r="H21" s="1">
        <v>-15.0</v>
      </c>
      <c r="I21" s="1">
        <v>-2.0</v>
      </c>
      <c r="J21" s="1">
        <v>-1.0</v>
      </c>
      <c r="K21" s="1">
        <v>-2.0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163</v>
      </c>
      <c r="B22" s="1">
        <v>120.0</v>
      </c>
      <c r="C22" s="1">
        <v>99.0</v>
      </c>
      <c r="D22" s="1">
        <v>163.0</v>
      </c>
      <c r="E22" s="1">
        <v>127.0</v>
      </c>
      <c r="F22" s="1">
        <v>276.0</v>
      </c>
      <c r="G22" s="1">
        <v>147.0</v>
      </c>
      <c r="H22" s="1">
        <v>-434.0</v>
      </c>
      <c r="I22" s="1">
        <v>-190.0</v>
      </c>
      <c r="J22" s="1">
        <v>174.0</v>
      </c>
      <c r="K22" s="1">
        <v>248.0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164</v>
      </c>
      <c r="B23" s="1">
        <v>-1.0</v>
      </c>
      <c r="C23" s="1">
        <v>-11.0</v>
      </c>
      <c r="D23" s="1">
        <v>3.0</v>
      </c>
      <c r="E23" s="1">
        <v>-49.0</v>
      </c>
      <c r="F23" s="1">
        <v>11.0</v>
      </c>
      <c r="G23" s="1">
        <v>18.0</v>
      </c>
      <c r="H23" s="1">
        <v>27.0</v>
      </c>
      <c r="I23" s="1">
        <v>4.0</v>
      </c>
      <c r="J23" s="1">
        <v>38.0</v>
      </c>
      <c r="K23" s="1">
        <v>-93.0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165</v>
      </c>
      <c r="B24" s="1">
        <v>121.0</v>
      </c>
      <c r="C24" s="1">
        <v>112.0</v>
      </c>
      <c r="D24" s="1">
        <v>159.0</v>
      </c>
      <c r="E24" s="1">
        <v>176.0</v>
      </c>
      <c r="F24" s="1">
        <v>265.0</v>
      </c>
      <c r="G24" s="1">
        <v>128.0</v>
      </c>
      <c r="H24" s="1">
        <v>-461.0</v>
      </c>
      <c r="I24" s="1">
        <v>-195.0</v>
      </c>
      <c r="J24" s="1">
        <v>135.0</v>
      </c>
      <c r="K24" s="1">
        <v>342.0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166</v>
      </c>
      <c r="B25" s="1">
        <v>-1.0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167</v>
      </c>
      <c r="B26" s="1">
        <v>121.0</v>
      </c>
      <c r="C26" s="1">
        <v>112.0</v>
      </c>
      <c r="D26" s="1">
        <v>159.0</v>
      </c>
      <c r="E26" s="1">
        <v>176.0</v>
      </c>
      <c r="F26" s="1">
        <v>265.0</v>
      </c>
      <c r="G26" s="1">
        <v>128.0</v>
      </c>
      <c r="H26" s="1">
        <v>-461.0</v>
      </c>
      <c r="I26" s="1">
        <v>-195.0</v>
      </c>
      <c r="J26" s="1">
        <v>135.0</v>
      </c>
      <c r="K26" s="1">
        <v>342.0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104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17.0</v>
      </c>
      <c r="H27" s="1">
        <v>43.0</v>
      </c>
      <c r="I27" s="1">
        <v>17.0</v>
      </c>
      <c r="J27" s="1">
        <v>-5.0</v>
      </c>
      <c r="K27" s="1">
        <v>-30.0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168</v>
      </c>
      <c r="B28" s="1">
        <v>121.0</v>
      </c>
      <c r="C28" s="1">
        <v>112.0</v>
      </c>
      <c r="D28" s="1">
        <v>159.0</v>
      </c>
      <c r="E28" s="1">
        <v>176.0</v>
      </c>
      <c r="F28" s="1">
        <v>265.0</v>
      </c>
      <c r="G28" s="1">
        <v>146.0</v>
      </c>
      <c r="H28" s="1">
        <v>-417.0</v>
      </c>
      <c r="I28" s="1">
        <v>-177.0</v>
      </c>
      <c r="J28" s="1">
        <v>129.0</v>
      </c>
      <c r="K28" s="1">
        <v>311.0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169</v>
      </c>
      <c r="B29" s="1">
        <v>121.0</v>
      </c>
      <c r="C29" s="1">
        <v>112.0</v>
      </c>
      <c r="D29" s="1">
        <v>159.0</v>
      </c>
      <c r="E29" s="1">
        <v>176.0</v>
      </c>
      <c r="F29" s="1">
        <v>265.0</v>
      </c>
      <c r="G29" s="1">
        <v>146.0</v>
      </c>
      <c r="H29" s="1">
        <v>-417.0</v>
      </c>
      <c r="I29" s="1">
        <v>-177.0</v>
      </c>
      <c r="J29" s="1">
        <v>129.0</v>
      </c>
      <c r="K29" s="1">
        <v>311.0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170</v>
      </c>
      <c r="B30" s="1">
        <v>121.0</v>
      </c>
      <c r="C30" s="1">
        <v>112.0</v>
      </c>
      <c r="D30" s="1">
        <v>159.0</v>
      </c>
      <c r="E30" s="1">
        <v>176.0</v>
      </c>
      <c r="F30" s="1">
        <v>265.0</v>
      </c>
      <c r="G30" s="1">
        <v>146.0</v>
      </c>
      <c r="H30" s="1">
        <v>-417.0</v>
      </c>
      <c r="I30" s="1">
        <v>-177.0</v>
      </c>
      <c r="J30" s="1">
        <v>129.0</v>
      </c>
      <c r="K30" s="1">
        <v>311.0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172</v>
      </c>
      <c r="B32" s="1" t="s">
        <v>173</v>
      </c>
      <c r="C32" s="1" t="s">
        <v>174</v>
      </c>
      <c r="D32" s="1" t="s">
        <v>175</v>
      </c>
      <c r="E32" s="1" t="s">
        <v>176</v>
      </c>
      <c r="F32" s="1" t="s">
        <v>177</v>
      </c>
      <c r="G32" s="1" t="s">
        <v>178</v>
      </c>
      <c r="H32" s="1" t="s">
        <v>179</v>
      </c>
      <c r="I32" s="1" t="s">
        <v>180</v>
      </c>
      <c r="J32" s="1" t="s">
        <v>181</v>
      </c>
      <c r="K32" s="1" t="s">
        <v>182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183</v>
      </c>
      <c r="B33" s="1" t="s">
        <v>173</v>
      </c>
      <c r="C33" s="1" t="s">
        <v>174</v>
      </c>
      <c r="D33" s="1" t="s">
        <v>175</v>
      </c>
      <c r="E33" s="1" t="s">
        <v>176</v>
      </c>
      <c r="F33" s="1" t="s">
        <v>177</v>
      </c>
      <c r="G33" s="1" t="s">
        <v>178</v>
      </c>
      <c r="H33" s="1" t="s">
        <v>179</v>
      </c>
      <c r="I33" s="1" t="s">
        <v>180</v>
      </c>
      <c r="J33" s="1" t="s">
        <v>181</v>
      </c>
      <c r="K33" s="1" t="s">
        <v>182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184</v>
      </c>
      <c r="B34" s="1">
        <v>50.0</v>
      </c>
      <c r="C34" s="1">
        <v>51.0</v>
      </c>
      <c r="D34" s="1">
        <v>51.0</v>
      </c>
      <c r="E34" s="1">
        <v>51.0</v>
      </c>
      <c r="F34" s="1">
        <v>51.0</v>
      </c>
      <c r="G34" s="1">
        <v>51.0</v>
      </c>
      <c r="H34" s="1">
        <v>54.0</v>
      </c>
      <c r="I34" s="1">
        <v>55.0</v>
      </c>
      <c r="J34" s="1">
        <v>55.0</v>
      </c>
      <c r="K34" s="1">
        <v>57.0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185</v>
      </c>
      <c r="B35" s="1" t="s">
        <v>186</v>
      </c>
      <c r="C35" s="1" t="s">
        <v>187</v>
      </c>
      <c r="D35" s="1" t="s">
        <v>188</v>
      </c>
      <c r="E35" s="1" t="s">
        <v>189</v>
      </c>
      <c r="F35" s="1" t="s">
        <v>190</v>
      </c>
      <c r="G35" s="1" t="s">
        <v>191</v>
      </c>
      <c r="H35" s="1" t="s">
        <v>179</v>
      </c>
      <c r="I35" s="1" t="s">
        <v>180</v>
      </c>
      <c r="J35" s="1" t="s">
        <v>192</v>
      </c>
      <c r="K35" s="1" t="s">
        <v>193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194</v>
      </c>
      <c r="B36" s="1" t="s">
        <v>186</v>
      </c>
      <c r="C36" s="1" t="s">
        <v>187</v>
      </c>
      <c r="D36" s="1" t="s">
        <v>188</v>
      </c>
      <c r="E36" s="1" t="s">
        <v>189</v>
      </c>
      <c r="F36" s="1" t="s">
        <v>190</v>
      </c>
      <c r="G36" s="1" t="s">
        <v>191</v>
      </c>
      <c r="H36" s="1" t="s">
        <v>179</v>
      </c>
      <c r="I36" s="1" t="s">
        <v>180</v>
      </c>
      <c r="J36" s="1" t="s">
        <v>192</v>
      </c>
      <c r="K36" s="1" t="s">
        <v>193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195</v>
      </c>
      <c r="B37" s="1">
        <v>55.0</v>
      </c>
      <c r="C37" s="1">
        <v>51.0</v>
      </c>
      <c r="D37" s="1">
        <v>51.0</v>
      </c>
      <c r="E37" s="1">
        <v>51.0</v>
      </c>
      <c r="F37" s="1">
        <v>51.0</v>
      </c>
      <c r="G37" s="1">
        <v>51.0</v>
      </c>
      <c r="H37" s="1">
        <v>54.0</v>
      </c>
      <c r="I37" s="1">
        <v>55.0</v>
      </c>
      <c r="J37" s="1">
        <v>55.0</v>
      </c>
      <c r="K37" s="1">
        <v>58.0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196</v>
      </c>
      <c r="B38" s="1" t="s">
        <v>197</v>
      </c>
      <c r="C38" s="1" t="s">
        <v>198</v>
      </c>
      <c r="D38" s="1" t="s">
        <v>199</v>
      </c>
      <c r="E38" s="1" t="s">
        <v>200</v>
      </c>
      <c r="F38" s="1" t="s">
        <v>201</v>
      </c>
      <c r="G38" s="1" t="s">
        <v>202</v>
      </c>
      <c r="H38" s="1" t="s">
        <v>203</v>
      </c>
      <c r="I38" s="1" t="s">
        <v>204</v>
      </c>
      <c r="J38" s="1" t="s">
        <v>205</v>
      </c>
      <c r="K38" s="1" t="s">
        <v>206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207</v>
      </c>
      <c r="B39" s="1" t="s">
        <v>208</v>
      </c>
      <c r="C39" s="1" t="s">
        <v>209</v>
      </c>
      <c r="D39" s="1" t="s">
        <v>200</v>
      </c>
      <c r="E39" s="1" t="s">
        <v>200</v>
      </c>
      <c r="F39" s="1" t="s">
        <v>210</v>
      </c>
      <c r="G39" s="1" t="s">
        <v>211</v>
      </c>
      <c r="H39" s="1" t="s">
        <v>203</v>
      </c>
      <c r="I39" s="1" t="s">
        <v>204</v>
      </c>
      <c r="J39" s="1" t="s">
        <v>205</v>
      </c>
      <c r="K39" s="1" t="s">
        <v>212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213</v>
      </c>
      <c r="B40" s="1" t="s">
        <v>214</v>
      </c>
      <c r="C40" s="1" t="s">
        <v>215</v>
      </c>
      <c r="D40" s="1">
        <v>3.0</v>
      </c>
      <c r="E40" s="1" t="s">
        <v>216</v>
      </c>
      <c r="F40" s="1" t="s">
        <v>217</v>
      </c>
      <c r="G40" s="1" t="s">
        <v>218</v>
      </c>
      <c r="H40" s="1" t="s">
        <v>219</v>
      </c>
      <c r="I40" s="1">
        <v>0.0</v>
      </c>
      <c r="J40" s="1" t="s">
        <v>220</v>
      </c>
      <c r="K40" s="1" t="s">
        <v>221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222</v>
      </c>
      <c r="B41" s="1" t="s">
        <v>223</v>
      </c>
      <c r="C41" s="1" t="s">
        <v>224</v>
      </c>
      <c r="D41" s="1" t="s">
        <v>225</v>
      </c>
      <c r="E41" s="1" t="s">
        <v>226</v>
      </c>
      <c r="F41" s="1" t="s">
        <v>227</v>
      </c>
      <c r="G41" s="1" t="s">
        <v>228</v>
      </c>
      <c r="H41" s="1" t="s">
        <v>229</v>
      </c>
      <c r="I41" s="1" t="s">
        <v>230</v>
      </c>
      <c r="J41" s="1" t="s">
        <v>231</v>
      </c>
      <c r="K41" s="1" t="s">
        <v>232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233</v>
      </c>
      <c r="B43" s="1">
        <v>263.0</v>
      </c>
      <c r="C43" s="1">
        <v>290.0</v>
      </c>
      <c r="D43" s="1">
        <v>319.0</v>
      </c>
      <c r="E43" s="1">
        <v>328.0</v>
      </c>
      <c r="F43" s="1">
        <v>351.0</v>
      </c>
      <c r="G43" s="1">
        <v>480.0</v>
      </c>
      <c r="H43" s="1">
        <v>-63.0</v>
      </c>
      <c r="I43" s="1">
        <v>153.0</v>
      </c>
      <c r="J43" s="1">
        <v>524.0</v>
      </c>
      <c r="K43" s="1">
        <v>656.0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234</v>
      </c>
      <c r="B44" s="1">
        <v>153.0</v>
      </c>
      <c r="C44" s="1">
        <v>178.0</v>
      </c>
      <c r="D44" s="1">
        <v>211.0</v>
      </c>
      <c r="E44" s="1">
        <v>216.0</v>
      </c>
      <c r="F44" s="1">
        <v>230.0</v>
      </c>
      <c r="G44" s="1">
        <v>306.0</v>
      </c>
      <c r="H44" s="1">
        <v>-238.0</v>
      </c>
      <c r="I44" s="1">
        <v>-27.0</v>
      </c>
      <c r="J44" s="1">
        <v>338.0</v>
      </c>
      <c r="K44" s="1">
        <v>452.0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235</v>
      </c>
      <c r="B45" s="1">
        <v>153.0</v>
      </c>
      <c r="C45" s="1">
        <v>178.0</v>
      </c>
      <c r="D45" s="1">
        <v>211.0</v>
      </c>
      <c r="E45" s="1">
        <v>216.0</v>
      </c>
      <c r="F45" s="1">
        <v>230.0</v>
      </c>
      <c r="G45" s="1">
        <v>266.0</v>
      </c>
      <c r="H45" s="1">
        <v>-278.0</v>
      </c>
      <c r="I45" s="1">
        <v>-67.0</v>
      </c>
      <c r="J45" s="1">
        <v>316.0</v>
      </c>
      <c r="K45" s="1">
        <v>445.0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236</v>
      </c>
      <c r="B46" s="1">
        <v>278.0</v>
      </c>
      <c r="C46" s="1">
        <v>302.0</v>
      </c>
      <c r="D46" s="1">
        <v>332.0</v>
      </c>
      <c r="E46" s="1">
        <v>340.0</v>
      </c>
      <c r="F46" s="1">
        <v>365.0</v>
      </c>
      <c r="G46" s="1">
        <v>493.0</v>
      </c>
      <c r="H46" s="1">
        <v>-51.0</v>
      </c>
      <c r="I46" s="1">
        <v>166.0</v>
      </c>
      <c r="J46" s="1">
        <v>540.0</v>
      </c>
      <c r="K46" s="1">
        <v>675.0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237</v>
      </c>
      <c r="B47" s="1">
        <v>1040.0</v>
      </c>
      <c r="C47" s="1">
        <v>1090.0</v>
      </c>
      <c r="D47" s="1">
        <v>1150.0</v>
      </c>
      <c r="E47" s="1">
        <v>1180.0</v>
      </c>
      <c r="F47" s="1">
        <v>1280.0</v>
      </c>
      <c r="G47" s="1">
        <v>1600.0</v>
      </c>
      <c r="H47" s="1">
        <v>524.0</v>
      </c>
      <c r="I47" s="1">
        <v>939.0</v>
      </c>
      <c r="J47" s="1">
        <v>1810.0</v>
      </c>
      <c r="K47" s="1">
        <v>2160.0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238</v>
      </c>
      <c r="B48" s="1" t="s">
        <v>239</v>
      </c>
      <c r="C48" s="1" t="s">
        <v>240</v>
      </c>
      <c r="D48" s="1" t="s">
        <v>241</v>
      </c>
      <c r="E48" s="1" t="s">
        <v>242</v>
      </c>
      <c r="F48" s="1" t="s">
        <v>243</v>
      </c>
      <c r="G48" s="1" t="s">
        <v>244</v>
      </c>
      <c r="H48" s="1" t="s">
        <v>245</v>
      </c>
      <c r="I48" s="1" t="s">
        <v>246</v>
      </c>
      <c r="J48" s="1" t="s">
        <v>247</v>
      </c>
      <c r="K48" s="1" t="s">
        <v>248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249</v>
      </c>
      <c r="B49" s="1">
        <v>4.0</v>
      </c>
      <c r="C49" s="1">
        <v>1.0</v>
      </c>
      <c r="D49" s="1">
        <v>3.0</v>
      </c>
      <c r="E49" s="1">
        <v>3.0</v>
      </c>
      <c r="F49" s="1">
        <v>1.0</v>
      </c>
      <c r="G49" s="1">
        <v>4.0</v>
      </c>
      <c r="H49" s="1">
        <v>55.0</v>
      </c>
      <c r="I49" s="1">
        <v>95.0</v>
      </c>
      <c r="J49" s="1">
        <v>30.0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250</v>
      </c>
      <c r="B50" s="1">
        <v>4.0</v>
      </c>
      <c r="C50" s="1">
        <v>1.0</v>
      </c>
      <c r="D50" s="1">
        <v>3.0</v>
      </c>
      <c r="E50" s="1">
        <v>3.0</v>
      </c>
      <c r="F50" s="1">
        <v>1.0</v>
      </c>
      <c r="G50" s="1">
        <v>4.0</v>
      </c>
      <c r="H50" s="1">
        <v>55.0</v>
      </c>
      <c r="I50" s="1">
        <v>95.0</v>
      </c>
      <c r="J50" s="1">
        <v>30.0</v>
      </c>
      <c r="K50" s="1">
        <v>2.0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251</v>
      </c>
      <c r="B51" s="1">
        <v>-5.0</v>
      </c>
      <c r="C51" s="1">
        <v>-13.0</v>
      </c>
      <c r="D51" s="1">
        <v>32.0</v>
      </c>
      <c r="E51" s="1">
        <v>-52.0</v>
      </c>
      <c r="F51" s="1">
        <v>10.0</v>
      </c>
      <c r="G51" s="1">
        <v>14.0</v>
      </c>
      <c r="H51" s="1">
        <v>26.0</v>
      </c>
      <c r="I51" s="1">
        <v>4.0</v>
      </c>
      <c r="J51" s="1">
        <v>8.0</v>
      </c>
      <c r="K51" s="1">
        <v>-95.0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252</v>
      </c>
      <c r="B52" s="1">
        <v>-5.0</v>
      </c>
      <c r="C52" s="1">
        <v>-13.0</v>
      </c>
      <c r="D52" s="1">
        <v>32.0</v>
      </c>
      <c r="E52" s="1">
        <v>-52.0</v>
      </c>
      <c r="F52" s="1">
        <v>10.0</v>
      </c>
      <c r="G52" s="1">
        <v>14.0</v>
      </c>
      <c r="H52" s="1">
        <v>26.0</v>
      </c>
      <c r="I52" s="1">
        <v>4.0</v>
      </c>
      <c r="J52" s="1">
        <v>8.0</v>
      </c>
      <c r="K52" s="1">
        <v>-95.0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253</v>
      </c>
      <c r="B53" s="1">
        <v>65.0</v>
      </c>
      <c r="C53" s="1">
        <v>84.0</v>
      </c>
      <c r="D53" s="1">
        <v>102.0</v>
      </c>
      <c r="E53" s="1">
        <v>101.0</v>
      </c>
      <c r="F53" s="1">
        <v>105.0</v>
      </c>
      <c r="G53" s="1">
        <v>110.0</v>
      </c>
      <c r="H53" s="1">
        <v>-199.0</v>
      </c>
      <c r="I53" s="1">
        <v>-99.0</v>
      </c>
      <c r="J53" s="1">
        <v>104.0</v>
      </c>
      <c r="K53" s="1">
        <v>132.0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254</v>
      </c>
      <c r="B54" s="1">
        <v>5.0</v>
      </c>
      <c r="C54" s="1">
        <v>16.0</v>
      </c>
      <c r="D54" s="1">
        <v>1.0</v>
      </c>
      <c r="E54" s="1">
        <v>6.0</v>
      </c>
      <c r="F54" s="1">
        <v>10.0</v>
      </c>
      <c r="G54" s="1">
        <v>1.0</v>
      </c>
      <c r="H54" s="1">
        <v>3.0</v>
      </c>
      <c r="I54" s="1">
        <v>2.0</v>
      </c>
      <c r="J54" s="1">
        <v>18.0</v>
      </c>
      <c r="K54" s="1">
        <v>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255</v>
      </c>
      <c r="B55" s="1">
        <v>30.0</v>
      </c>
      <c r="C55" s="1">
        <v>0.0</v>
      </c>
      <c r="D55" s="1">
        <v>0.0</v>
      </c>
      <c r="E55" s="1">
        <v>0.0</v>
      </c>
      <c r="F55" s="1">
        <v>0.0</v>
      </c>
      <c r="G55" s="1">
        <v>132.0</v>
      </c>
      <c r="H55" s="1">
        <v>116.0</v>
      </c>
      <c r="I55" s="1">
        <v>125.0</v>
      </c>
      <c r="J55" s="1">
        <v>148.0</v>
      </c>
      <c r="K55" s="1">
        <v>211.0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256</v>
      </c>
      <c r="B56" s="1">
        <v>-1.0</v>
      </c>
      <c r="C56" s="1">
        <v>2.0</v>
      </c>
      <c r="D56" s="1">
        <v>1.0</v>
      </c>
      <c r="E56" s="1">
        <v>1.0</v>
      </c>
      <c r="F56" s="1">
        <v>77.0</v>
      </c>
      <c r="G56" s="1">
        <v>1.0</v>
      </c>
      <c r="H56" s="1">
        <v>61.0</v>
      </c>
      <c r="I56" s="1">
        <v>-47.0</v>
      </c>
      <c r="J56" s="1">
        <v>1.0</v>
      </c>
      <c r="K56" s="1">
        <v>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257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258</v>
      </c>
      <c r="B58" s="1">
        <v>33.0</v>
      </c>
      <c r="C58" s="1">
        <v>36.0</v>
      </c>
      <c r="D58" s="1">
        <v>36.0</v>
      </c>
      <c r="E58" s="1">
        <v>38.0</v>
      </c>
      <c r="F58" s="1">
        <v>41.0</v>
      </c>
      <c r="G58" s="1">
        <v>53.0</v>
      </c>
      <c r="H58" s="1">
        <v>23.0</v>
      </c>
      <c r="I58" s="1">
        <v>36.0</v>
      </c>
      <c r="J58" s="1">
        <v>55.0</v>
      </c>
      <c r="K58" s="1">
        <v>65.0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259</v>
      </c>
      <c r="B59" s="1">
        <v>33.0</v>
      </c>
      <c r="C59" s="1">
        <v>36.0</v>
      </c>
      <c r="D59" s="1">
        <v>36.0</v>
      </c>
      <c r="E59" s="1">
        <v>38.0</v>
      </c>
      <c r="F59" s="1">
        <v>41.0</v>
      </c>
      <c r="G59" s="1">
        <v>53.0</v>
      </c>
      <c r="H59" s="1">
        <v>23.0</v>
      </c>
      <c r="I59" s="1">
        <v>36.0</v>
      </c>
      <c r="J59" s="1">
        <v>55.0</v>
      </c>
      <c r="K59" s="1">
        <v>65.0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260</v>
      </c>
      <c r="B60" s="1">
        <v>27.0</v>
      </c>
      <c r="C60" s="1">
        <v>28.0</v>
      </c>
      <c r="D60" s="1">
        <v>29.0</v>
      </c>
      <c r="E60" s="1">
        <v>33.0</v>
      </c>
      <c r="F60" s="1">
        <v>30.0</v>
      </c>
      <c r="G60" s="1">
        <v>36.0</v>
      </c>
      <c r="H60" s="1">
        <v>28.0</v>
      </c>
      <c r="I60" s="1">
        <v>38.0</v>
      </c>
      <c r="J60" s="1">
        <v>42.0</v>
      </c>
      <c r="K60" s="1">
        <v>42.0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261</v>
      </c>
      <c r="B61" s="1">
        <v>2.0</v>
      </c>
      <c r="C61" s="1">
        <v>2.0</v>
      </c>
      <c r="D61" s="1">
        <v>1.0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262</v>
      </c>
      <c r="B62" s="1">
        <v>14.0</v>
      </c>
      <c r="C62" s="1">
        <v>12.0</v>
      </c>
      <c r="D62" s="1">
        <v>12.0</v>
      </c>
      <c r="E62" s="1">
        <v>12.0</v>
      </c>
      <c r="F62" s="1">
        <v>14.0</v>
      </c>
      <c r="G62" s="1">
        <v>13.0</v>
      </c>
      <c r="H62" s="1">
        <v>12.0</v>
      </c>
      <c r="I62" s="1">
        <v>13.0</v>
      </c>
      <c r="J62" s="1">
        <v>15.0</v>
      </c>
      <c r="K62" s="1">
        <v>18.0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263</v>
      </c>
      <c r="B63" s="1">
        <v>5.0</v>
      </c>
      <c r="C63" s="1">
        <v>4.0</v>
      </c>
      <c r="D63" s="1">
        <v>4.0</v>
      </c>
      <c r="E63" s="1">
        <v>4.0</v>
      </c>
      <c r="F63" s="1">
        <v>4.0</v>
      </c>
      <c r="G63" s="1">
        <v>5.0</v>
      </c>
      <c r="H63" s="1">
        <v>4.0</v>
      </c>
      <c r="I63" s="1">
        <v>4.0</v>
      </c>
      <c r="J63" s="1">
        <v>6.0</v>
      </c>
      <c r="K63" s="1">
        <v>9.0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264</v>
      </c>
      <c r="B64" s="1">
        <v>8.0</v>
      </c>
      <c r="C64" s="1">
        <v>7.0</v>
      </c>
      <c r="D64" s="1">
        <v>7.0</v>
      </c>
      <c r="E64" s="1">
        <v>7.0</v>
      </c>
      <c r="F64" s="1">
        <v>9.0</v>
      </c>
      <c r="G64" s="1">
        <v>8.0</v>
      </c>
      <c r="H64" s="1">
        <v>7.0</v>
      </c>
      <c r="I64" s="1">
        <v>8.0</v>
      </c>
      <c r="J64" s="1">
        <v>9.0</v>
      </c>
      <c r="K64" s="1">
        <v>8.0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265</v>
      </c>
      <c r="B65" s="1">
        <v>5.0</v>
      </c>
      <c r="C65" s="1">
        <v>6.0</v>
      </c>
      <c r="D65" s="1">
        <v>6.0</v>
      </c>
      <c r="E65" s="1">
        <v>6.0</v>
      </c>
      <c r="F65" s="1">
        <v>7.0</v>
      </c>
      <c r="G65" s="1">
        <v>7.0</v>
      </c>
      <c r="H65" s="1">
        <v>8.0</v>
      </c>
      <c r="I65" s="1">
        <v>12.0</v>
      </c>
      <c r="J65" s="1">
        <v>14.0</v>
      </c>
      <c r="K65" s="1">
        <v>15.0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266</v>
      </c>
      <c r="B66" s="1">
        <v>5.0</v>
      </c>
      <c r="C66" s="1">
        <v>6.0</v>
      </c>
      <c r="D66" s="1">
        <v>6.0</v>
      </c>
      <c r="E66" s="1">
        <v>6.0</v>
      </c>
      <c r="F66" s="1">
        <v>7.0</v>
      </c>
      <c r="G66" s="1">
        <v>7.0</v>
      </c>
      <c r="H66" s="1">
        <v>8.0</v>
      </c>
      <c r="I66" s="1">
        <v>12.0</v>
      </c>
      <c r="J66" s="1">
        <v>14.0</v>
      </c>
      <c r="K66" s="1">
        <v>15.0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268</v>
      </c>
      <c r="B3" s="1" t="s">
        <v>269</v>
      </c>
      <c r="C3" s="1" t="s">
        <v>270</v>
      </c>
      <c r="D3" s="1" t="s">
        <v>271</v>
      </c>
      <c r="E3" s="1" t="s">
        <v>272</v>
      </c>
      <c r="F3" s="1" t="s">
        <v>273</v>
      </c>
      <c r="G3" s="1" t="s">
        <v>274</v>
      </c>
      <c r="H3" s="1" t="s">
        <v>275</v>
      </c>
      <c r="I3" s="1" t="s">
        <v>276</v>
      </c>
      <c r="J3" s="1" t="s">
        <v>277</v>
      </c>
      <c r="K3" s="1" t="s">
        <v>278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279</v>
      </c>
      <c r="B4" s="1" t="s">
        <v>280</v>
      </c>
      <c r="C4" s="1" t="s">
        <v>281</v>
      </c>
      <c r="D4" s="1" t="s">
        <v>282</v>
      </c>
      <c r="E4" s="1" t="s">
        <v>283</v>
      </c>
      <c r="F4" s="1" t="s">
        <v>284</v>
      </c>
      <c r="G4" s="1" t="s">
        <v>285</v>
      </c>
      <c r="H4" s="1" t="s">
        <v>286</v>
      </c>
      <c r="I4" s="1" t="s">
        <v>287</v>
      </c>
      <c r="J4" s="1" t="s">
        <v>288</v>
      </c>
      <c r="K4" s="1" t="s">
        <v>289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290</v>
      </c>
      <c r="B5" s="1" t="s">
        <v>291</v>
      </c>
      <c r="C5" s="1" t="s">
        <v>292</v>
      </c>
      <c r="D5" s="1" t="s">
        <v>293</v>
      </c>
      <c r="E5" s="1" t="s">
        <v>294</v>
      </c>
      <c r="F5" s="1" t="s">
        <v>295</v>
      </c>
      <c r="G5" s="1" t="s">
        <v>296</v>
      </c>
      <c r="H5" s="1" t="s">
        <v>297</v>
      </c>
      <c r="I5" s="1" t="s">
        <v>298</v>
      </c>
      <c r="J5" s="1" t="s">
        <v>299</v>
      </c>
      <c r="K5" s="1" t="s">
        <v>300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301</v>
      </c>
      <c r="B6" s="1" t="s">
        <v>291</v>
      </c>
      <c r="C6" s="1" t="s">
        <v>292</v>
      </c>
      <c r="D6" s="1" t="s">
        <v>293</v>
      </c>
      <c r="E6" s="1" t="s">
        <v>294</v>
      </c>
      <c r="F6" s="1" t="s">
        <v>302</v>
      </c>
      <c r="G6" s="1" t="s">
        <v>303</v>
      </c>
      <c r="H6" s="1" t="s">
        <v>304</v>
      </c>
      <c r="I6" s="1" t="s">
        <v>305</v>
      </c>
      <c r="J6" s="1" t="s">
        <v>306</v>
      </c>
      <c r="K6" s="1" t="s">
        <v>307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309</v>
      </c>
      <c r="B8" s="1" t="s">
        <v>310</v>
      </c>
      <c r="C8" s="1" t="s">
        <v>311</v>
      </c>
      <c r="D8" s="1" t="s">
        <v>312</v>
      </c>
      <c r="E8" s="1" t="s">
        <v>313</v>
      </c>
      <c r="F8" s="1" t="s">
        <v>314</v>
      </c>
      <c r="G8" s="1" t="s">
        <v>315</v>
      </c>
      <c r="H8" s="1" t="s">
        <v>316</v>
      </c>
      <c r="I8" s="1" t="s">
        <v>317</v>
      </c>
      <c r="J8" s="1" t="s">
        <v>318</v>
      </c>
      <c r="K8" s="1" t="s">
        <v>319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320</v>
      </c>
      <c r="B9" s="1" t="s">
        <v>321</v>
      </c>
      <c r="C9" s="1" t="s">
        <v>278</v>
      </c>
      <c r="D9" s="1" t="s">
        <v>322</v>
      </c>
      <c r="E9" s="1" t="s">
        <v>323</v>
      </c>
      <c r="F9" s="1" t="s">
        <v>324</v>
      </c>
      <c r="G9" s="1" t="s">
        <v>325</v>
      </c>
      <c r="H9" s="1" t="s">
        <v>326</v>
      </c>
      <c r="I9" s="1" t="s">
        <v>327</v>
      </c>
      <c r="J9" s="1" t="s">
        <v>328</v>
      </c>
      <c r="K9" s="1" t="s">
        <v>329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330</v>
      </c>
      <c r="B10" s="1" t="s">
        <v>331</v>
      </c>
      <c r="C10" s="1" t="s">
        <v>332</v>
      </c>
      <c r="D10" s="1" t="s">
        <v>333</v>
      </c>
      <c r="E10" s="1" t="s">
        <v>334</v>
      </c>
      <c r="F10" s="1" t="s">
        <v>335</v>
      </c>
      <c r="G10" s="1" t="s">
        <v>336</v>
      </c>
      <c r="H10" s="1" t="s">
        <v>337</v>
      </c>
      <c r="I10" s="1" t="s">
        <v>338</v>
      </c>
      <c r="J10" s="1" t="s">
        <v>339</v>
      </c>
      <c r="K10" s="1" t="s">
        <v>340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341</v>
      </c>
      <c r="B11" s="1" t="s">
        <v>342</v>
      </c>
      <c r="C11" s="1" t="s">
        <v>343</v>
      </c>
      <c r="D11" s="1" t="s">
        <v>344</v>
      </c>
      <c r="E11" s="1" t="s">
        <v>345</v>
      </c>
      <c r="F11" s="1" t="s">
        <v>346</v>
      </c>
      <c r="G11" s="1" t="s">
        <v>347</v>
      </c>
      <c r="H11" s="1" t="s">
        <v>348</v>
      </c>
      <c r="I11" s="1" t="s">
        <v>349</v>
      </c>
      <c r="J11" s="1" t="s">
        <v>350</v>
      </c>
      <c r="K11" s="1">
        <v>21.0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351</v>
      </c>
      <c r="B12" s="1" t="s">
        <v>342</v>
      </c>
      <c r="C12" s="1" t="s">
        <v>343</v>
      </c>
      <c r="D12" s="1" t="s">
        <v>344</v>
      </c>
      <c r="E12" s="1" t="s">
        <v>345</v>
      </c>
      <c r="F12" s="1" t="s">
        <v>346</v>
      </c>
      <c r="G12" s="1" t="s">
        <v>352</v>
      </c>
      <c r="H12" s="1" t="s">
        <v>353</v>
      </c>
      <c r="I12" s="1" t="s">
        <v>354</v>
      </c>
      <c r="J12" s="1" t="s">
        <v>355</v>
      </c>
      <c r="K12" s="1" t="s">
        <v>356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357</v>
      </c>
      <c r="B13" s="1" t="s">
        <v>358</v>
      </c>
      <c r="C13" s="1" t="s">
        <v>359</v>
      </c>
      <c r="D13" s="1" t="s">
        <v>360</v>
      </c>
      <c r="E13" s="1" t="s">
        <v>361</v>
      </c>
      <c r="F13" s="1" t="s">
        <v>362</v>
      </c>
      <c r="G13" s="1">
        <v>8.0</v>
      </c>
      <c r="H13" s="1" t="s">
        <v>363</v>
      </c>
      <c r="I13" s="1" t="s">
        <v>364</v>
      </c>
      <c r="J13" s="1" t="s">
        <v>365</v>
      </c>
      <c r="K13" s="1" t="s">
        <v>366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367</v>
      </c>
      <c r="B14" s="1" t="s">
        <v>358</v>
      </c>
      <c r="C14" s="1" t="s">
        <v>359</v>
      </c>
      <c r="D14" s="1" t="s">
        <v>360</v>
      </c>
      <c r="E14" s="1" t="s">
        <v>361</v>
      </c>
      <c r="F14" s="1" t="s">
        <v>362</v>
      </c>
      <c r="G14" s="1" t="s">
        <v>368</v>
      </c>
      <c r="H14" s="1" t="s">
        <v>369</v>
      </c>
      <c r="I14" s="1" t="s">
        <v>370</v>
      </c>
      <c r="J14" s="1" t="s">
        <v>371</v>
      </c>
      <c r="K14" s="1" t="s">
        <v>372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373</v>
      </c>
      <c r="B15" s="1" t="s">
        <v>358</v>
      </c>
      <c r="C15" s="1" t="s">
        <v>359</v>
      </c>
      <c r="D15" s="1" t="s">
        <v>360</v>
      </c>
      <c r="E15" s="1" t="s">
        <v>361</v>
      </c>
      <c r="F15" s="1" t="s">
        <v>362</v>
      </c>
      <c r="G15" s="1" t="s">
        <v>368</v>
      </c>
      <c r="H15" s="1" t="s">
        <v>369</v>
      </c>
      <c r="I15" s="1" t="s">
        <v>370</v>
      </c>
      <c r="J15" s="1" t="s">
        <v>371</v>
      </c>
      <c r="K15" s="1" t="s">
        <v>372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374</v>
      </c>
      <c r="B16" s="1" t="s">
        <v>375</v>
      </c>
      <c r="C16" s="1" t="s">
        <v>376</v>
      </c>
      <c r="D16" s="1" t="s">
        <v>377</v>
      </c>
      <c r="E16" s="1" t="s">
        <v>378</v>
      </c>
      <c r="F16" s="1" t="s">
        <v>379</v>
      </c>
      <c r="G16" s="1" t="s">
        <v>380</v>
      </c>
      <c r="H16" s="1" t="s">
        <v>381</v>
      </c>
      <c r="I16" s="1" t="s">
        <v>382</v>
      </c>
      <c r="J16" s="1" t="s">
        <v>383</v>
      </c>
      <c r="K16" s="1" t="s">
        <v>384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385</v>
      </c>
      <c r="B17" s="1" t="s">
        <v>386</v>
      </c>
      <c r="C17" s="1" t="s">
        <v>387</v>
      </c>
      <c r="D17" s="1" t="s">
        <v>388</v>
      </c>
      <c r="E17" s="1" t="s">
        <v>389</v>
      </c>
      <c r="F17" s="1" t="s">
        <v>390</v>
      </c>
      <c r="G17" s="1" t="s">
        <v>391</v>
      </c>
      <c r="H17" s="1" t="s">
        <v>392</v>
      </c>
      <c r="I17" s="1" t="s">
        <v>393</v>
      </c>
      <c r="J17" s="1" t="s">
        <v>394</v>
      </c>
      <c r="K17" s="1" t="s">
        <v>395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396</v>
      </c>
      <c r="B18" s="1" t="s">
        <v>397</v>
      </c>
      <c r="C18" s="1" t="s">
        <v>398</v>
      </c>
      <c r="D18" s="1" t="s">
        <v>399</v>
      </c>
      <c r="E18" s="1" t="s">
        <v>400</v>
      </c>
      <c r="F18" s="1" t="s">
        <v>401</v>
      </c>
      <c r="G18" s="1" t="s">
        <v>402</v>
      </c>
      <c r="H18" s="1" t="s">
        <v>403</v>
      </c>
      <c r="I18" s="1" t="s">
        <v>404</v>
      </c>
      <c r="J18" s="1" t="s">
        <v>405</v>
      </c>
      <c r="K18" s="1" t="s">
        <v>406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407</v>
      </c>
      <c r="B20" s="1" t="s">
        <v>408</v>
      </c>
      <c r="C20" s="1" t="s">
        <v>409</v>
      </c>
      <c r="D20" s="1" t="s">
        <v>410</v>
      </c>
      <c r="E20" s="1" t="s">
        <v>410</v>
      </c>
      <c r="F20" s="1" t="s">
        <v>411</v>
      </c>
      <c r="G20" s="1" t="s">
        <v>411</v>
      </c>
      <c r="H20" s="1" t="s">
        <v>412</v>
      </c>
      <c r="I20" s="1" t="s">
        <v>413</v>
      </c>
      <c r="J20" s="1" t="s">
        <v>414</v>
      </c>
      <c r="K20" s="1" t="s">
        <v>414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415</v>
      </c>
      <c r="B21" s="1" t="s">
        <v>416</v>
      </c>
      <c r="C21" s="1" t="s">
        <v>417</v>
      </c>
      <c r="D21" s="1" t="s">
        <v>418</v>
      </c>
      <c r="E21" s="1" t="s">
        <v>418</v>
      </c>
      <c r="F21" s="1" t="s">
        <v>419</v>
      </c>
      <c r="G21" s="1" t="s">
        <v>416</v>
      </c>
      <c r="H21" s="1" t="s">
        <v>420</v>
      </c>
      <c r="I21" s="1" t="s">
        <v>421</v>
      </c>
      <c r="J21" s="1" t="s">
        <v>418</v>
      </c>
      <c r="K21" s="1" t="s">
        <v>422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423</v>
      </c>
      <c r="B22" s="1" t="s">
        <v>424</v>
      </c>
      <c r="C22" s="1" t="s">
        <v>425</v>
      </c>
      <c r="D22" s="1" t="s">
        <v>426</v>
      </c>
      <c r="E22" s="1" t="s">
        <v>427</v>
      </c>
      <c r="F22" s="1" t="s">
        <v>123</v>
      </c>
      <c r="G22" s="1" t="s">
        <v>428</v>
      </c>
      <c r="H22" s="1" t="s">
        <v>429</v>
      </c>
      <c r="I22" s="1" t="s">
        <v>430</v>
      </c>
      <c r="J22" s="1" t="s">
        <v>431</v>
      </c>
      <c r="K22" s="1" t="s">
        <v>432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433</v>
      </c>
      <c r="B23" s="1" t="s">
        <v>434</v>
      </c>
      <c r="C23" s="1" t="s">
        <v>435</v>
      </c>
      <c r="D23" s="1" t="s">
        <v>436</v>
      </c>
      <c r="E23" s="1" t="s">
        <v>437</v>
      </c>
      <c r="F23" s="1" t="s">
        <v>438</v>
      </c>
      <c r="G23" s="1" t="s">
        <v>439</v>
      </c>
      <c r="H23" s="1" t="s">
        <v>440</v>
      </c>
      <c r="I23" s="1" t="s">
        <v>441</v>
      </c>
      <c r="J23" s="1" t="s">
        <v>442</v>
      </c>
      <c r="K23" s="1" t="s">
        <v>443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445</v>
      </c>
      <c r="B25" s="1" t="s">
        <v>446</v>
      </c>
      <c r="C25" s="1" t="s">
        <v>447</v>
      </c>
      <c r="D25" s="1" t="s">
        <v>448</v>
      </c>
      <c r="E25" s="1" t="s">
        <v>449</v>
      </c>
      <c r="F25" s="1" t="s">
        <v>450</v>
      </c>
      <c r="G25" s="1" t="s">
        <v>451</v>
      </c>
      <c r="H25" s="1" t="s">
        <v>452</v>
      </c>
      <c r="I25" s="1" t="s">
        <v>453</v>
      </c>
      <c r="J25" s="1" t="s">
        <v>454</v>
      </c>
      <c r="K25" s="1" t="s">
        <v>126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455</v>
      </c>
      <c r="B26" s="1" t="s">
        <v>456</v>
      </c>
      <c r="C26" s="1" t="s">
        <v>454</v>
      </c>
      <c r="D26" s="1" t="s">
        <v>457</v>
      </c>
      <c r="E26" s="1" t="s">
        <v>458</v>
      </c>
      <c r="F26" s="1" t="s">
        <v>417</v>
      </c>
      <c r="G26" s="1" t="s">
        <v>459</v>
      </c>
      <c r="H26" s="1" t="s">
        <v>419</v>
      </c>
      <c r="I26" s="1" t="s">
        <v>460</v>
      </c>
      <c r="J26" s="1" t="s">
        <v>411</v>
      </c>
      <c r="K26" s="1" t="s">
        <v>417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461</v>
      </c>
      <c r="B27" s="1" t="s">
        <v>462</v>
      </c>
      <c r="C27" s="1" t="s">
        <v>463</v>
      </c>
      <c r="D27" s="1" t="s">
        <v>464</v>
      </c>
      <c r="E27" s="1" t="s">
        <v>465</v>
      </c>
      <c r="F27" s="1" t="s">
        <v>466</v>
      </c>
      <c r="G27" s="1" t="s">
        <v>467</v>
      </c>
      <c r="H27" s="1" t="s">
        <v>468</v>
      </c>
      <c r="I27" s="1" t="s">
        <v>469</v>
      </c>
      <c r="J27" s="1" t="s">
        <v>470</v>
      </c>
      <c r="K27" s="1" t="s">
        <v>471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472</v>
      </c>
      <c r="B28" s="1" t="s">
        <v>473</v>
      </c>
      <c r="C28" s="1" t="s">
        <v>474</v>
      </c>
      <c r="D28" s="1" t="s">
        <v>475</v>
      </c>
      <c r="E28" s="1" t="s">
        <v>476</v>
      </c>
      <c r="F28" s="1" t="s">
        <v>477</v>
      </c>
      <c r="G28" s="1" t="s">
        <v>478</v>
      </c>
      <c r="H28" s="1" t="s">
        <v>479</v>
      </c>
      <c r="I28" s="1" t="s">
        <v>480</v>
      </c>
      <c r="J28" s="1" t="s">
        <v>481</v>
      </c>
      <c r="K28" s="1" t="s">
        <v>482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483</v>
      </c>
      <c r="B29" s="1" t="s">
        <v>218</v>
      </c>
      <c r="C29" s="1" t="s">
        <v>484</v>
      </c>
      <c r="D29" s="1" t="s">
        <v>485</v>
      </c>
      <c r="E29" s="1" t="s">
        <v>429</v>
      </c>
      <c r="F29" s="1" t="s">
        <v>486</v>
      </c>
      <c r="G29" s="1" t="s">
        <v>487</v>
      </c>
      <c r="H29" s="1" t="s">
        <v>488</v>
      </c>
      <c r="I29" s="1" t="s">
        <v>489</v>
      </c>
      <c r="J29" s="1" t="s">
        <v>490</v>
      </c>
      <c r="K29" s="1" t="s">
        <v>189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491</v>
      </c>
      <c r="B30" s="1" t="s">
        <v>492</v>
      </c>
      <c r="C30" s="1" t="s">
        <v>493</v>
      </c>
      <c r="D30" s="1" t="s">
        <v>494</v>
      </c>
      <c r="E30" s="1" t="s">
        <v>495</v>
      </c>
      <c r="F30" s="1" t="s">
        <v>496</v>
      </c>
      <c r="G30" s="1" t="s">
        <v>362</v>
      </c>
      <c r="H30" s="1" t="s">
        <v>497</v>
      </c>
      <c r="I30" s="1" t="s">
        <v>498</v>
      </c>
      <c r="J30" s="1" t="s">
        <v>499</v>
      </c>
      <c r="K30" s="1" t="s">
        <v>244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500</v>
      </c>
      <c r="B31" s="1" t="s">
        <v>501</v>
      </c>
      <c r="C31" s="1" t="s">
        <v>502</v>
      </c>
      <c r="D31" s="1" t="s">
        <v>503</v>
      </c>
      <c r="E31" s="1" t="s">
        <v>504</v>
      </c>
      <c r="F31" s="1" t="s">
        <v>505</v>
      </c>
      <c r="G31" s="1" t="s">
        <v>506</v>
      </c>
      <c r="H31" s="1" t="s">
        <v>507</v>
      </c>
      <c r="I31" s="1" t="s">
        <v>508</v>
      </c>
      <c r="J31" s="1" t="s">
        <v>509</v>
      </c>
      <c r="K31" s="1" t="s">
        <v>510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511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512</v>
      </c>
      <c r="B33" s="1" t="s">
        <v>513</v>
      </c>
      <c r="C33" s="1" t="s">
        <v>514</v>
      </c>
      <c r="D33" s="1" t="s">
        <v>515</v>
      </c>
      <c r="E33" s="1" t="s">
        <v>516</v>
      </c>
      <c r="F33" s="1" t="s">
        <v>517</v>
      </c>
      <c r="G33" s="1" t="s">
        <v>518</v>
      </c>
      <c r="H33" s="1" t="s">
        <v>519</v>
      </c>
      <c r="I33" s="1">
        <v>-1.0</v>
      </c>
      <c r="J33" s="1" t="s">
        <v>520</v>
      </c>
      <c r="K33" s="1" t="s">
        <v>521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522</v>
      </c>
      <c r="B34" s="1" t="s">
        <v>523</v>
      </c>
      <c r="C34" s="1" t="s">
        <v>524</v>
      </c>
      <c r="D34" s="1" t="s">
        <v>525</v>
      </c>
      <c r="E34" s="1" t="s">
        <v>526</v>
      </c>
      <c r="F34" s="1" t="s">
        <v>527</v>
      </c>
      <c r="G34" s="1" t="s">
        <v>528</v>
      </c>
      <c r="H34" s="1" t="s">
        <v>529</v>
      </c>
      <c r="I34" s="1" t="s">
        <v>530</v>
      </c>
      <c r="J34" s="1">
        <v>88.0</v>
      </c>
      <c r="K34" s="1" t="s">
        <v>531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532</v>
      </c>
      <c r="B35" s="1" t="s">
        <v>533</v>
      </c>
      <c r="C35" s="1" t="s">
        <v>534</v>
      </c>
      <c r="D35" s="1" t="s">
        <v>535</v>
      </c>
      <c r="E35" s="1" t="s">
        <v>536</v>
      </c>
      <c r="F35" s="1" t="s">
        <v>517</v>
      </c>
      <c r="G35" s="1" t="s">
        <v>537</v>
      </c>
      <c r="H35" s="1" t="s">
        <v>538</v>
      </c>
      <c r="I35" s="1">
        <v>-1.0</v>
      </c>
      <c r="J35" s="1" t="s">
        <v>539</v>
      </c>
      <c r="K35" s="1" t="s">
        <v>540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541</v>
      </c>
      <c r="B36" s="1" t="s">
        <v>542</v>
      </c>
      <c r="C36" s="1" t="s">
        <v>543</v>
      </c>
      <c r="D36" s="1" t="s">
        <v>525</v>
      </c>
      <c r="E36" s="1" t="s">
        <v>526</v>
      </c>
      <c r="F36" s="1" t="s">
        <v>544</v>
      </c>
      <c r="G36" s="1" t="s">
        <v>545</v>
      </c>
      <c r="H36" s="1" t="s">
        <v>546</v>
      </c>
      <c r="I36" s="1" t="s">
        <v>547</v>
      </c>
      <c r="J36" s="1" t="s">
        <v>548</v>
      </c>
      <c r="K36" s="1" t="s">
        <v>549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550</v>
      </c>
      <c r="B37" s="1" t="s">
        <v>551</v>
      </c>
      <c r="C37" s="1" t="s">
        <v>552</v>
      </c>
      <c r="D37" s="1" t="s">
        <v>553</v>
      </c>
      <c r="E37" s="1" t="s">
        <v>554</v>
      </c>
      <c r="F37" s="1" t="s">
        <v>555</v>
      </c>
      <c r="G37" s="1" t="s">
        <v>556</v>
      </c>
      <c r="H37" s="1" t="s">
        <v>557</v>
      </c>
      <c r="I37" s="1" t="s">
        <v>558</v>
      </c>
      <c r="J37" s="1" t="s">
        <v>559</v>
      </c>
      <c r="K37" s="1" t="s">
        <v>560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561</v>
      </c>
      <c r="B38" s="1" t="s">
        <v>562</v>
      </c>
      <c r="C38" s="1" t="s">
        <v>563</v>
      </c>
      <c r="D38" s="1" t="s">
        <v>564</v>
      </c>
      <c r="E38" s="1" t="s">
        <v>565</v>
      </c>
      <c r="F38" s="1" t="s">
        <v>566</v>
      </c>
      <c r="G38" s="1" t="s">
        <v>567</v>
      </c>
      <c r="H38" s="1" t="s">
        <v>568</v>
      </c>
      <c r="I38" s="1" t="s">
        <v>569</v>
      </c>
      <c r="J38" s="1" t="s">
        <v>570</v>
      </c>
      <c r="K38" s="1" t="s">
        <v>211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571</v>
      </c>
      <c r="B39" s="1" t="s">
        <v>572</v>
      </c>
      <c r="C39" s="1" t="s">
        <v>231</v>
      </c>
      <c r="D39" s="1" t="s">
        <v>573</v>
      </c>
      <c r="E39" s="1" t="s">
        <v>574</v>
      </c>
      <c r="F39" s="1" t="s">
        <v>575</v>
      </c>
      <c r="G39" s="1" t="s">
        <v>576</v>
      </c>
      <c r="H39" s="1" t="s">
        <v>577</v>
      </c>
      <c r="I39" s="1" t="s">
        <v>578</v>
      </c>
      <c r="J39" s="1" t="s">
        <v>579</v>
      </c>
      <c r="K39" s="1" t="s">
        <v>580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581</v>
      </c>
      <c r="B40" s="1" t="s">
        <v>572</v>
      </c>
      <c r="C40" s="1" t="s">
        <v>231</v>
      </c>
      <c r="D40" s="1" t="s">
        <v>573</v>
      </c>
      <c r="E40" s="1" t="s">
        <v>574</v>
      </c>
      <c r="F40" s="1" t="s">
        <v>575</v>
      </c>
      <c r="G40" s="1" t="s">
        <v>576</v>
      </c>
      <c r="H40" s="1" t="s">
        <v>577</v>
      </c>
      <c r="I40" s="1" t="s">
        <v>578</v>
      </c>
      <c r="J40" s="1" t="s">
        <v>579</v>
      </c>
      <c r="K40" s="1" t="s">
        <v>580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582</v>
      </c>
      <c r="B41" s="1" t="s">
        <v>329</v>
      </c>
      <c r="C41" s="1" t="s">
        <v>583</v>
      </c>
      <c r="D41" s="1" t="s">
        <v>584</v>
      </c>
      <c r="E41" s="1" t="s">
        <v>585</v>
      </c>
      <c r="F41" s="1" t="s">
        <v>586</v>
      </c>
      <c r="G41" s="1" t="s">
        <v>587</v>
      </c>
      <c r="H41" s="1" t="s">
        <v>588</v>
      </c>
      <c r="I41" s="1" t="s">
        <v>589</v>
      </c>
      <c r="J41" s="1" t="s">
        <v>590</v>
      </c>
      <c r="K41" s="1" t="s">
        <v>591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592</v>
      </c>
      <c r="B42" s="1" t="s">
        <v>593</v>
      </c>
      <c r="C42" s="1" t="s">
        <v>594</v>
      </c>
      <c r="D42" s="1" t="s">
        <v>595</v>
      </c>
      <c r="E42" s="1" t="s">
        <v>575</v>
      </c>
      <c r="F42" s="1" t="s">
        <v>596</v>
      </c>
      <c r="G42" s="1" t="s">
        <v>597</v>
      </c>
      <c r="H42" s="1" t="s">
        <v>598</v>
      </c>
      <c r="I42" s="1" t="s">
        <v>355</v>
      </c>
      <c r="J42" s="1" t="s">
        <v>599</v>
      </c>
      <c r="K42" s="1" t="s">
        <v>600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601</v>
      </c>
      <c r="B43" s="1" t="s">
        <v>329</v>
      </c>
      <c r="C43" s="1" t="s">
        <v>583</v>
      </c>
      <c r="D43" s="1" t="s">
        <v>584</v>
      </c>
      <c r="E43" s="1" t="s">
        <v>585</v>
      </c>
      <c r="F43" s="1" t="s">
        <v>586</v>
      </c>
      <c r="G43" s="1" t="s">
        <v>587</v>
      </c>
      <c r="H43" s="1" t="s">
        <v>588</v>
      </c>
      <c r="I43" s="1" t="s">
        <v>589</v>
      </c>
      <c r="J43" s="1" t="s">
        <v>590</v>
      </c>
      <c r="K43" s="1" t="s">
        <v>591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602</v>
      </c>
      <c r="B44" s="1" t="s">
        <v>593</v>
      </c>
      <c r="C44" s="1" t="s">
        <v>594</v>
      </c>
      <c r="D44" s="1" t="s">
        <v>595</v>
      </c>
      <c r="E44" s="1" t="s">
        <v>575</v>
      </c>
      <c r="F44" s="1" t="s">
        <v>596</v>
      </c>
      <c r="G44" s="1" t="s">
        <v>597</v>
      </c>
      <c r="H44" s="1" t="s">
        <v>598</v>
      </c>
      <c r="I44" s="1" t="s">
        <v>355</v>
      </c>
      <c r="J44" s="1" t="s">
        <v>599</v>
      </c>
      <c r="K44" s="1" t="s">
        <v>600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604</v>
      </c>
      <c r="B46" s="1" t="s">
        <v>605</v>
      </c>
      <c r="C46" s="1" t="s">
        <v>606</v>
      </c>
      <c r="D46" s="1" t="s">
        <v>607</v>
      </c>
      <c r="E46" s="1" t="s">
        <v>608</v>
      </c>
      <c r="F46" s="1" t="s">
        <v>609</v>
      </c>
      <c r="G46" s="1" t="s">
        <v>610</v>
      </c>
      <c r="H46" s="1" t="s">
        <v>611</v>
      </c>
      <c r="I46" s="1" t="s">
        <v>612</v>
      </c>
      <c r="J46" s="1" t="s">
        <v>613</v>
      </c>
      <c r="K46" s="1" t="s">
        <v>614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615</v>
      </c>
      <c r="B47" s="1" t="s">
        <v>616</v>
      </c>
      <c r="C47" s="1" t="s">
        <v>617</v>
      </c>
      <c r="D47" s="1" t="s">
        <v>121</v>
      </c>
      <c r="E47" s="1" t="s">
        <v>618</v>
      </c>
      <c r="F47" s="1" t="s">
        <v>619</v>
      </c>
      <c r="G47" s="1" t="s">
        <v>620</v>
      </c>
      <c r="H47" s="1" t="s">
        <v>621</v>
      </c>
      <c r="I47" s="1">
        <v>0.0</v>
      </c>
      <c r="J47" s="1" t="s">
        <v>622</v>
      </c>
      <c r="K47" s="1" t="s">
        <v>623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624</v>
      </c>
      <c r="B48" s="1" t="s">
        <v>625</v>
      </c>
      <c r="C48" s="1" t="s">
        <v>626</v>
      </c>
      <c r="D48" s="1" t="s">
        <v>627</v>
      </c>
      <c r="E48" s="1" t="s">
        <v>202</v>
      </c>
      <c r="F48" s="1" t="s">
        <v>628</v>
      </c>
      <c r="G48" s="1" t="s">
        <v>629</v>
      </c>
      <c r="H48" s="1" t="s">
        <v>630</v>
      </c>
      <c r="I48" s="1" t="s">
        <v>631</v>
      </c>
      <c r="J48" s="1" t="s">
        <v>632</v>
      </c>
      <c r="K48" s="1" t="s">
        <v>633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634</v>
      </c>
      <c r="B49" s="1" t="s">
        <v>509</v>
      </c>
      <c r="C49" s="1" t="s">
        <v>635</v>
      </c>
      <c r="D49" s="1" t="s">
        <v>636</v>
      </c>
      <c r="E49" s="1" t="s">
        <v>637</v>
      </c>
      <c r="F49" s="1" t="s">
        <v>638</v>
      </c>
      <c r="G49" s="1" t="s">
        <v>639</v>
      </c>
      <c r="H49" s="1" t="s">
        <v>640</v>
      </c>
      <c r="I49" s="1" t="s">
        <v>641</v>
      </c>
      <c r="J49" s="1">
        <v>0.0</v>
      </c>
      <c r="K49" s="1" t="s">
        <v>642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643</v>
      </c>
      <c r="B50" s="1" t="s">
        <v>509</v>
      </c>
      <c r="C50" s="1" t="s">
        <v>635</v>
      </c>
      <c r="D50" s="1" t="s">
        <v>636</v>
      </c>
      <c r="E50" s="1" t="s">
        <v>637</v>
      </c>
      <c r="F50" s="1" t="s">
        <v>638</v>
      </c>
      <c r="G50" s="1" t="s">
        <v>644</v>
      </c>
      <c r="H50" s="1" t="s">
        <v>645</v>
      </c>
      <c r="I50" s="1" t="s">
        <v>646</v>
      </c>
      <c r="J50" s="1" t="s">
        <v>647</v>
      </c>
      <c r="K50" s="1" t="s">
        <v>648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649</v>
      </c>
      <c r="B51" s="1" t="s">
        <v>650</v>
      </c>
      <c r="C51" s="1" t="s">
        <v>651</v>
      </c>
      <c r="D51" s="1" t="s">
        <v>652</v>
      </c>
      <c r="E51" s="1" t="s">
        <v>653</v>
      </c>
      <c r="F51" s="1" t="s">
        <v>654</v>
      </c>
      <c r="G51" s="1" t="s">
        <v>655</v>
      </c>
      <c r="H51" s="1" t="s">
        <v>656</v>
      </c>
      <c r="I51" s="1" t="s">
        <v>657</v>
      </c>
      <c r="J51" s="1" t="s">
        <v>658</v>
      </c>
      <c r="K51" s="1" t="s">
        <v>659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660</v>
      </c>
      <c r="B52" s="1" t="s">
        <v>661</v>
      </c>
      <c r="C52" s="1" t="s">
        <v>651</v>
      </c>
      <c r="D52" s="1" t="s">
        <v>652</v>
      </c>
      <c r="E52" s="1" t="s">
        <v>653</v>
      </c>
      <c r="F52" s="1" t="s">
        <v>654</v>
      </c>
      <c r="G52" s="1" t="s">
        <v>662</v>
      </c>
      <c r="H52" s="1" t="s">
        <v>663</v>
      </c>
      <c r="I52" s="1" t="s">
        <v>664</v>
      </c>
      <c r="J52" s="1" t="s">
        <v>665</v>
      </c>
      <c r="K52" s="1" t="s">
        <v>666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667</v>
      </c>
      <c r="B53" s="1" t="s">
        <v>668</v>
      </c>
      <c r="C53" s="1" t="s">
        <v>669</v>
      </c>
      <c r="D53" s="1" t="s">
        <v>670</v>
      </c>
      <c r="E53" s="1" t="s">
        <v>671</v>
      </c>
      <c r="F53" s="1" t="s">
        <v>672</v>
      </c>
      <c r="G53" s="1" t="s">
        <v>673</v>
      </c>
      <c r="H53" s="1" t="s">
        <v>674</v>
      </c>
      <c r="I53" s="1" t="s">
        <v>675</v>
      </c>
      <c r="J53" s="1" t="s">
        <v>676</v>
      </c>
      <c r="K53" s="1" t="s">
        <v>677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678</v>
      </c>
      <c r="B54" s="1" t="s">
        <v>679</v>
      </c>
      <c r="C54" s="1" t="s">
        <v>680</v>
      </c>
      <c r="D54" s="1" t="s">
        <v>681</v>
      </c>
      <c r="E54" s="1" t="s">
        <v>682</v>
      </c>
      <c r="F54" s="1" t="s">
        <v>269</v>
      </c>
      <c r="G54" s="1" t="s">
        <v>683</v>
      </c>
      <c r="H54" s="1" t="s">
        <v>684</v>
      </c>
      <c r="I54" s="1" t="s">
        <v>685</v>
      </c>
      <c r="J54" s="1" t="s">
        <v>645</v>
      </c>
      <c r="K54" s="1" t="s">
        <v>686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687</v>
      </c>
      <c r="B55" s="1" t="s">
        <v>688</v>
      </c>
      <c r="C55" s="1" t="s">
        <v>689</v>
      </c>
      <c r="D55" s="1" t="s">
        <v>690</v>
      </c>
      <c r="E55" s="1" t="s">
        <v>691</v>
      </c>
      <c r="F55" s="1" t="s">
        <v>692</v>
      </c>
      <c r="G55" s="1" t="s">
        <v>693</v>
      </c>
      <c r="H55" s="1" t="s">
        <v>694</v>
      </c>
      <c r="I55" s="1" t="s">
        <v>127</v>
      </c>
      <c r="J55" s="1" t="s">
        <v>599</v>
      </c>
      <c r="K55" s="1" t="s">
        <v>695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696</v>
      </c>
      <c r="B56" s="1" t="s">
        <v>697</v>
      </c>
      <c r="C56" s="1" t="s">
        <v>698</v>
      </c>
      <c r="D56" s="1" t="s">
        <v>420</v>
      </c>
      <c r="E56" s="1" t="s">
        <v>699</v>
      </c>
      <c r="F56" s="1" t="s">
        <v>700</v>
      </c>
      <c r="G56" s="1" t="s">
        <v>701</v>
      </c>
      <c r="H56" s="1" t="s">
        <v>702</v>
      </c>
      <c r="I56" s="1" t="s">
        <v>703</v>
      </c>
      <c r="J56" s="1" t="s">
        <v>704</v>
      </c>
      <c r="K56" s="1" t="s">
        <v>705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706</v>
      </c>
      <c r="B57" s="1" t="s">
        <v>707</v>
      </c>
      <c r="C57" s="1" t="s">
        <v>708</v>
      </c>
      <c r="D57" s="1" t="s">
        <v>709</v>
      </c>
      <c r="E57" s="1" t="s">
        <v>710</v>
      </c>
      <c r="F57" s="1" t="s">
        <v>711</v>
      </c>
      <c r="G57" s="1" t="s">
        <v>712</v>
      </c>
      <c r="H57" s="1" t="s">
        <v>713</v>
      </c>
      <c r="I57" s="1" t="s">
        <v>714</v>
      </c>
      <c r="J57" s="1" t="s">
        <v>715</v>
      </c>
      <c r="K57" s="1" t="s">
        <v>716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717</v>
      </c>
      <c r="B58" s="1" t="s">
        <v>718</v>
      </c>
      <c r="C58" s="1" t="s">
        <v>719</v>
      </c>
      <c r="D58" s="1" t="s">
        <v>580</v>
      </c>
      <c r="E58" s="1" t="s">
        <v>720</v>
      </c>
      <c r="F58" s="1" t="s">
        <v>721</v>
      </c>
      <c r="G58" s="1" t="s">
        <v>323</v>
      </c>
      <c r="H58" s="1" t="s">
        <v>722</v>
      </c>
      <c r="I58" s="1" t="s">
        <v>723</v>
      </c>
      <c r="J58" s="1" t="s">
        <v>724</v>
      </c>
      <c r="K58" s="1" t="s">
        <v>725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726</v>
      </c>
      <c r="B59" s="1" t="s">
        <v>727</v>
      </c>
      <c r="C59" s="1" t="s">
        <v>728</v>
      </c>
      <c r="D59" s="1" t="s">
        <v>729</v>
      </c>
      <c r="E59" s="1" t="s">
        <v>730</v>
      </c>
      <c r="F59" s="1" t="s">
        <v>731</v>
      </c>
      <c r="G59" s="1" t="s">
        <v>732</v>
      </c>
      <c r="H59" s="1" t="s">
        <v>733</v>
      </c>
      <c r="I59" s="1" t="s">
        <v>734</v>
      </c>
      <c r="J59" s="1" t="s">
        <v>735</v>
      </c>
      <c r="K59" s="1" t="s">
        <v>736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737</v>
      </c>
      <c r="B60" s="1" t="s">
        <v>738</v>
      </c>
      <c r="C60" s="1" t="s">
        <v>739</v>
      </c>
      <c r="D60" s="1" t="s">
        <v>740</v>
      </c>
      <c r="E60" s="1" t="s">
        <v>730</v>
      </c>
      <c r="F60" s="1" t="s">
        <v>741</v>
      </c>
      <c r="G60" s="1" t="s">
        <v>742</v>
      </c>
      <c r="H60" s="1" t="s">
        <v>743</v>
      </c>
      <c r="I60" s="1" t="s">
        <v>744</v>
      </c>
      <c r="J60" s="1" t="s">
        <v>745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746</v>
      </c>
      <c r="B61" s="1" t="s">
        <v>747</v>
      </c>
      <c r="C61" s="1" t="s">
        <v>748</v>
      </c>
      <c r="D61" s="1" t="s">
        <v>749</v>
      </c>
      <c r="E61" s="1" t="s">
        <v>460</v>
      </c>
      <c r="F61" s="1" t="s">
        <v>750</v>
      </c>
      <c r="G61" s="1" t="s">
        <v>751</v>
      </c>
      <c r="H61" s="1" t="s">
        <v>752</v>
      </c>
      <c r="I61" s="1" t="s">
        <v>753</v>
      </c>
      <c r="J61" s="1" t="s">
        <v>754</v>
      </c>
      <c r="K61" s="1" t="s">
        <v>755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756</v>
      </c>
      <c r="B62" s="1" t="s">
        <v>757</v>
      </c>
      <c r="C62" s="1" t="s">
        <v>758</v>
      </c>
      <c r="D62" s="1" t="s">
        <v>759</v>
      </c>
      <c r="E62" s="1" t="s">
        <v>750</v>
      </c>
      <c r="F62" s="1" t="s">
        <v>760</v>
      </c>
      <c r="G62" s="1" t="s">
        <v>761</v>
      </c>
      <c r="H62" s="1" t="s">
        <v>762</v>
      </c>
      <c r="I62" s="1">
        <v>0.0</v>
      </c>
      <c r="J62" s="1" t="s">
        <v>763</v>
      </c>
      <c r="K62" s="1" t="s">
        <v>764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765</v>
      </c>
      <c r="B63" s="1" t="s">
        <v>766</v>
      </c>
      <c r="C63" s="1" t="s">
        <v>767</v>
      </c>
      <c r="D63" s="1" t="s">
        <v>768</v>
      </c>
      <c r="E63" s="1" t="s">
        <v>769</v>
      </c>
      <c r="F63" s="1" t="s">
        <v>770</v>
      </c>
      <c r="G63" s="1" t="s">
        <v>771</v>
      </c>
      <c r="H63" s="1" t="s">
        <v>772</v>
      </c>
      <c r="I63" s="1" t="s">
        <v>773</v>
      </c>
      <c r="J63" s="1" t="s">
        <v>774</v>
      </c>
      <c r="K63" s="1" t="s">
        <v>775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776</v>
      </c>
      <c r="B64" s="1">
        <v>10.0</v>
      </c>
      <c r="C64" s="1" t="s">
        <v>777</v>
      </c>
      <c r="D64" s="1" t="s">
        <v>778</v>
      </c>
      <c r="E64" s="1" t="s">
        <v>779</v>
      </c>
      <c r="F64" s="1" t="s">
        <v>780</v>
      </c>
      <c r="G64" s="1" t="s">
        <v>781</v>
      </c>
      <c r="H64" s="1" t="s">
        <v>782</v>
      </c>
      <c r="I64" s="1">
        <v>0.0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784</v>
      </c>
      <c r="B66" s="1" t="s">
        <v>785</v>
      </c>
      <c r="C66" s="1" t="s">
        <v>786</v>
      </c>
      <c r="D66" s="1" t="s">
        <v>583</v>
      </c>
      <c r="E66" s="1" t="s">
        <v>787</v>
      </c>
      <c r="F66" s="1" t="s">
        <v>591</v>
      </c>
      <c r="G66" s="1" t="s">
        <v>788</v>
      </c>
      <c r="H66" s="1" t="s">
        <v>789</v>
      </c>
      <c r="I66" s="1" t="s">
        <v>790</v>
      </c>
      <c r="J66" s="1" t="s">
        <v>791</v>
      </c>
      <c r="K66" s="1" t="s">
        <v>792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793</v>
      </c>
      <c r="B67" s="1" t="s">
        <v>794</v>
      </c>
      <c r="C67" s="1" t="s">
        <v>795</v>
      </c>
      <c r="D67" s="1" t="s">
        <v>796</v>
      </c>
      <c r="E67" s="1" t="s">
        <v>797</v>
      </c>
      <c r="F67" s="1" t="s">
        <v>272</v>
      </c>
      <c r="G67" s="1" t="s">
        <v>798</v>
      </c>
      <c r="H67" s="1" t="s">
        <v>799</v>
      </c>
      <c r="I67" s="1" t="s">
        <v>800</v>
      </c>
      <c r="J67" s="1" t="s">
        <v>801</v>
      </c>
      <c r="K67" s="1" t="s">
        <v>802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803</v>
      </c>
      <c r="B68" s="1" t="s">
        <v>118</v>
      </c>
      <c r="C68" s="1" t="s">
        <v>804</v>
      </c>
      <c r="D68" s="1" t="s">
        <v>805</v>
      </c>
      <c r="E68" s="1" t="s">
        <v>806</v>
      </c>
      <c r="F68" s="1" t="s">
        <v>807</v>
      </c>
      <c r="G68" s="1" t="s">
        <v>808</v>
      </c>
      <c r="H68" s="1" t="s">
        <v>675</v>
      </c>
      <c r="I68" s="1" t="s">
        <v>809</v>
      </c>
      <c r="J68" s="1" t="s">
        <v>810</v>
      </c>
      <c r="K68" s="1" t="s">
        <v>811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812</v>
      </c>
      <c r="B69" s="1" t="s">
        <v>813</v>
      </c>
      <c r="C69" s="1" t="s">
        <v>814</v>
      </c>
      <c r="D69" s="1" t="s">
        <v>815</v>
      </c>
      <c r="E69" s="1" t="s">
        <v>751</v>
      </c>
      <c r="F69" s="1" t="s">
        <v>816</v>
      </c>
      <c r="G69" s="1" t="s">
        <v>817</v>
      </c>
      <c r="H69" s="1" t="s">
        <v>197</v>
      </c>
      <c r="I69" s="1" t="s">
        <v>818</v>
      </c>
      <c r="J69" s="1" t="s">
        <v>819</v>
      </c>
      <c r="K69" s="1" t="s">
        <v>820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821</v>
      </c>
      <c r="B70" s="1" t="s">
        <v>813</v>
      </c>
      <c r="C70" s="1" t="s">
        <v>814</v>
      </c>
      <c r="D70" s="1" t="s">
        <v>815</v>
      </c>
      <c r="E70" s="1" t="s">
        <v>751</v>
      </c>
      <c r="F70" s="1" t="s">
        <v>816</v>
      </c>
      <c r="G70" s="1" t="s">
        <v>822</v>
      </c>
      <c r="H70" s="1" t="s">
        <v>823</v>
      </c>
      <c r="I70" s="1" t="s">
        <v>824</v>
      </c>
      <c r="J70" s="1" t="s">
        <v>825</v>
      </c>
      <c r="K70" s="1" t="s">
        <v>826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827</v>
      </c>
      <c r="B71" s="1" t="s">
        <v>828</v>
      </c>
      <c r="C71" s="1" t="s">
        <v>829</v>
      </c>
      <c r="D71" s="1" t="s">
        <v>830</v>
      </c>
      <c r="E71" s="1" t="s">
        <v>831</v>
      </c>
      <c r="F71" s="1" t="s">
        <v>832</v>
      </c>
      <c r="G71" s="1" t="s">
        <v>833</v>
      </c>
      <c r="H71" s="1" t="s">
        <v>834</v>
      </c>
      <c r="I71" s="1" t="s">
        <v>835</v>
      </c>
      <c r="J71" s="1" t="s">
        <v>836</v>
      </c>
      <c r="K71" s="1" t="s">
        <v>837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838</v>
      </c>
      <c r="B72" s="1" t="s">
        <v>839</v>
      </c>
      <c r="C72" s="1" t="s">
        <v>829</v>
      </c>
      <c r="D72" s="1" t="s">
        <v>830</v>
      </c>
      <c r="E72" s="1" t="s">
        <v>831</v>
      </c>
      <c r="F72" s="1" t="s">
        <v>832</v>
      </c>
      <c r="G72" s="1" t="s">
        <v>840</v>
      </c>
      <c r="H72" s="1" t="s">
        <v>841</v>
      </c>
      <c r="I72" s="1" t="s">
        <v>842</v>
      </c>
      <c r="J72" s="1" t="s">
        <v>843</v>
      </c>
      <c r="K72" s="1" t="s">
        <v>844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845</v>
      </c>
      <c r="B73" s="1" t="s">
        <v>846</v>
      </c>
      <c r="C73" s="1" t="s">
        <v>847</v>
      </c>
      <c r="D73" s="1" t="s">
        <v>848</v>
      </c>
      <c r="E73" s="1" t="s">
        <v>849</v>
      </c>
      <c r="F73" s="1" t="s">
        <v>292</v>
      </c>
      <c r="G73" s="1" t="s">
        <v>850</v>
      </c>
      <c r="H73" s="1" t="s">
        <v>851</v>
      </c>
      <c r="I73" s="1" t="s">
        <v>586</v>
      </c>
      <c r="J73" s="1" t="s">
        <v>852</v>
      </c>
      <c r="K73" s="1" t="s">
        <v>853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854</v>
      </c>
      <c r="B74" s="1" t="s">
        <v>855</v>
      </c>
      <c r="C74" s="1" t="s">
        <v>856</v>
      </c>
      <c r="D74" s="1" t="s">
        <v>857</v>
      </c>
      <c r="E74" s="1" t="s">
        <v>858</v>
      </c>
      <c r="F74" s="1" t="s">
        <v>859</v>
      </c>
      <c r="G74" s="1" t="s">
        <v>860</v>
      </c>
      <c r="H74" s="1" t="s">
        <v>861</v>
      </c>
      <c r="I74" s="1" t="s">
        <v>862</v>
      </c>
      <c r="J74" s="1" t="s">
        <v>863</v>
      </c>
      <c r="K74" s="1" t="s">
        <v>864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865</v>
      </c>
      <c r="B75" s="1" t="s">
        <v>866</v>
      </c>
      <c r="C75" s="1" t="s">
        <v>867</v>
      </c>
      <c r="D75" s="1" t="s">
        <v>868</v>
      </c>
      <c r="E75" s="1" t="s">
        <v>869</v>
      </c>
      <c r="F75" s="1" t="s">
        <v>870</v>
      </c>
      <c r="G75" s="1" t="s">
        <v>871</v>
      </c>
      <c r="H75" s="1" t="s">
        <v>872</v>
      </c>
      <c r="I75" s="1" t="s">
        <v>873</v>
      </c>
      <c r="J75" s="1" t="s">
        <v>874</v>
      </c>
      <c r="K75" s="1" t="s">
        <v>875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876</v>
      </c>
      <c r="B76" s="1" t="s">
        <v>877</v>
      </c>
      <c r="C76" s="1" t="s">
        <v>878</v>
      </c>
      <c r="D76" s="1" t="s">
        <v>879</v>
      </c>
      <c r="E76" s="1" t="s">
        <v>880</v>
      </c>
      <c r="F76" s="1" t="s">
        <v>881</v>
      </c>
      <c r="G76" s="1" t="s">
        <v>882</v>
      </c>
      <c r="H76" s="1" t="s">
        <v>883</v>
      </c>
      <c r="I76" s="1" t="s">
        <v>884</v>
      </c>
      <c r="J76" s="1" t="s">
        <v>885</v>
      </c>
      <c r="K76" s="1" t="s">
        <v>886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887</v>
      </c>
      <c r="B77" s="1" t="s">
        <v>888</v>
      </c>
      <c r="C77" s="1" t="s">
        <v>889</v>
      </c>
      <c r="D77" s="1" t="s">
        <v>890</v>
      </c>
      <c r="E77" s="1" t="s">
        <v>891</v>
      </c>
      <c r="F77" s="1" t="s">
        <v>892</v>
      </c>
      <c r="G77" s="1" t="s">
        <v>893</v>
      </c>
      <c r="H77" s="1" t="s">
        <v>894</v>
      </c>
      <c r="I77" s="1" t="s">
        <v>895</v>
      </c>
      <c r="J77" s="1" t="s">
        <v>896</v>
      </c>
      <c r="K77" s="1" t="s">
        <v>897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898</v>
      </c>
      <c r="B78" s="1" t="s">
        <v>899</v>
      </c>
      <c r="C78" s="1" t="s">
        <v>900</v>
      </c>
      <c r="D78" s="1" t="s">
        <v>421</v>
      </c>
      <c r="E78" s="1" t="s">
        <v>901</v>
      </c>
      <c r="F78" s="1" t="s">
        <v>902</v>
      </c>
      <c r="G78" s="1" t="s">
        <v>903</v>
      </c>
      <c r="H78" s="1" t="s">
        <v>904</v>
      </c>
      <c r="I78" s="1" t="s">
        <v>905</v>
      </c>
      <c r="J78" s="1" t="s">
        <v>906</v>
      </c>
      <c r="K78" s="1" t="s">
        <v>907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908</v>
      </c>
      <c r="B79" s="1" t="s">
        <v>909</v>
      </c>
      <c r="C79" s="1" t="s">
        <v>910</v>
      </c>
      <c r="D79" s="1" t="s">
        <v>911</v>
      </c>
      <c r="E79" s="1" t="s">
        <v>912</v>
      </c>
      <c r="F79" s="1" t="s">
        <v>913</v>
      </c>
      <c r="G79" s="1" t="s">
        <v>914</v>
      </c>
      <c r="H79" s="1" t="s">
        <v>915</v>
      </c>
      <c r="I79" s="1" t="s">
        <v>916</v>
      </c>
      <c r="J79" s="1" t="s">
        <v>917</v>
      </c>
      <c r="K79" s="1" t="s">
        <v>918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919</v>
      </c>
      <c r="B80" s="1" t="s">
        <v>920</v>
      </c>
      <c r="C80" s="1" t="s">
        <v>921</v>
      </c>
      <c r="D80" s="1" t="s">
        <v>922</v>
      </c>
      <c r="E80" s="1" t="s">
        <v>923</v>
      </c>
      <c r="F80" s="1" t="s">
        <v>924</v>
      </c>
      <c r="G80" s="1" t="s">
        <v>925</v>
      </c>
      <c r="H80" s="1" t="s">
        <v>926</v>
      </c>
      <c r="I80" s="1" t="s">
        <v>927</v>
      </c>
      <c r="J80" s="1" t="s">
        <v>928</v>
      </c>
      <c r="K80" s="1" t="s">
        <v>929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930</v>
      </c>
      <c r="B81" s="1" t="s">
        <v>931</v>
      </c>
      <c r="C81" s="1" t="s">
        <v>932</v>
      </c>
      <c r="D81" s="1" t="s">
        <v>933</v>
      </c>
      <c r="E81" s="1" t="s">
        <v>934</v>
      </c>
      <c r="F81" s="1" t="s">
        <v>584</v>
      </c>
      <c r="G81" s="1" t="s">
        <v>935</v>
      </c>
      <c r="H81" s="1" t="s">
        <v>936</v>
      </c>
      <c r="I81" s="1" t="s">
        <v>937</v>
      </c>
      <c r="J81" s="1" t="s">
        <v>938</v>
      </c>
      <c r="K81" s="1" t="s">
        <v>939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940</v>
      </c>
      <c r="B82" s="1" t="s">
        <v>941</v>
      </c>
      <c r="C82" s="1" t="s">
        <v>942</v>
      </c>
      <c r="D82" s="1" t="s">
        <v>943</v>
      </c>
      <c r="E82" s="1" t="s">
        <v>944</v>
      </c>
      <c r="F82" s="1" t="s">
        <v>945</v>
      </c>
      <c r="G82" s="1" t="s">
        <v>770</v>
      </c>
      <c r="H82" s="1" t="s">
        <v>946</v>
      </c>
      <c r="I82" s="1" t="s">
        <v>947</v>
      </c>
      <c r="J82" s="1" t="s">
        <v>948</v>
      </c>
      <c r="K82" s="1" t="s">
        <v>949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950</v>
      </c>
      <c r="B83" s="1" t="s">
        <v>951</v>
      </c>
      <c r="C83" s="1" t="s">
        <v>952</v>
      </c>
      <c r="D83" s="1" t="s">
        <v>953</v>
      </c>
      <c r="E83" s="1" t="s">
        <v>954</v>
      </c>
      <c r="F83" s="1" t="s">
        <v>596</v>
      </c>
      <c r="G83" s="1" t="s">
        <v>955</v>
      </c>
      <c r="H83" s="1" t="s">
        <v>956</v>
      </c>
      <c r="I83" s="1" t="s">
        <v>957</v>
      </c>
      <c r="J83" s="1" t="s">
        <v>958</v>
      </c>
      <c r="K83" s="1" t="s">
        <v>959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960</v>
      </c>
      <c r="B84" s="1">
        <v>0.0</v>
      </c>
      <c r="C84" s="1" t="s">
        <v>961</v>
      </c>
      <c r="D84" s="1" t="s">
        <v>962</v>
      </c>
      <c r="E84" s="1" t="s">
        <v>377</v>
      </c>
      <c r="F84" s="1" t="s">
        <v>963</v>
      </c>
      <c r="G84" s="1" t="s">
        <v>964</v>
      </c>
      <c r="H84" s="1" t="s">
        <v>965</v>
      </c>
      <c r="I84" s="1">
        <v>0.0</v>
      </c>
      <c r="J84" s="1" t="s">
        <v>966</v>
      </c>
      <c r="K84" s="1">
        <v>0.0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967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968</v>
      </c>
      <c r="B86" s="1" t="s">
        <v>969</v>
      </c>
      <c r="C86" s="1" t="s">
        <v>970</v>
      </c>
      <c r="D86" s="1" t="s">
        <v>281</v>
      </c>
      <c r="E86" s="1" t="s">
        <v>572</v>
      </c>
      <c r="F86" s="1" t="s">
        <v>280</v>
      </c>
      <c r="G86" s="1" t="s">
        <v>971</v>
      </c>
      <c r="H86" s="1" t="s">
        <v>972</v>
      </c>
      <c r="I86" s="1" t="s">
        <v>973</v>
      </c>
      <c r="J86" s="1" t="s">
        <v>974</v>
      </c>
      <c r="K86" s="1" t="s">
        <v>975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976</v>
      </c>
      <c r="B87" s="1" t="s">
        <v>977</v>
      </c>
      <c r="C87" s="1" t="s">
        <v>978</v>
      </c>
      <c r="D87" s="1" t="s">
        <v>979</v>
      </c>
      <c r="E87" s="1" t="s">
        <v>282</v>
      </c>
      <c r="F87" s="1" t="s">
        <v>980</v>
      </c>
      <c r="G87" s="1" t="s">
        <v>981</v>
      </c>
      <c r="H87" s="1" t="s">
        <v>982</v>
      </c>
      <c r="I87" s="1" t="s">
        <v>983</v>
      </c>
      <c r="J87" s="1" t="s">
        <v>984</v>
      </c>
      <c r="K87" s="1" t="s">
        <v>985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986</v>
      </c>
      <c r="B88" s="1" t="s">
        <v>987</v>
      </c>
      <c r="C88" s="1" t="s">
        <v>988</v>
      </c>
      <c r="D88" s="1" t="s">
        <v>795</v>
      </c>
      <c r="E88" s="1" t="s">
        <v>989</v>
      </c>
      <c r="F88" s="1" t="s">
        <v>375</v>
      </c>
      <c r="G88" s="1" t="s">
        <v>990</v>
      </c>
      <c r="H88" s="1" t="s">
        <v>991</v>
      </c>
      <c r="I88" s="1" t="s">
        <v>992</v>
      </c>
      <c r="J88" s="1" t="s">
        <v>993</v>
      </c>
      <c r="K88" s="1" t="s">
        <v>994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995</v>
      </c>
      <c r="B89" s="1" t="s">
        <v>835</v>
      </c>
      <c r="C89" s="1" t="s">
        <v>996</v>
      </c>
      <c r="D89" s="1" t="s">
        <v>997</v>
      </c>
      <c r="E89" s="1" t="s">
        <v>998</v>
      </c>
      <c r="F89" s="1">
        <v>9.0</v>
      </c>
      <c r="G89" s="1" t="s">
        <v>999</v>
      </c>
      <c r="H89" s="1" t="s">
        <v>1000</v>
      </c>
      <c r="I89" s="1" t="s">
        <v>1001</v>
      </c>
      <c r="J89" s="1" t="s">
        <v>1002</v>
      </c>
      <c r="K89" s="1" t="s">
        <v>1003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1004</v>
      </c>
      <c r="B90" s="1" t="s">
        <v>835</v>
      </c>
      <c r="C90" s="1" t="s">
        <v>996</v>
      </c>
      <c r="D90" s="1" t="s">
        <v>997</v>
      </c>
      <c r="E90" s="1" t="s">
        <v>998</v>
      </c>
      <c r="F90" s="1">
        <v>9.0</v>
      </c>
      <c r="G90" s="1" t="s">
        <v>327</v>
      </c>
      <c r="H90" s="1" t="s">
        <v>1005</v>
      </c>
      <c r="I90" s="1" t="s">
        <v>1006</v>
      </c>
      <c r="J90" s="1" t="s">
        <v>278</v>
      </c>
      <c r="K90" s="1" t="s">
        <v>1007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1008</v>
      </c>
      <c r="B91" s="1" t="s">
        <v>1009</v>
      </c>
      <c r="C91" s="1" t="s">
        <v>1010</v>
      </c>
      <c r="D91" s="1" t="s">
        <v>1011</v>
      </c>
      <c r="E91" s="1" t="s">
        <v>1012</v>
      </c>
      <c r="F91" s="1" t="s">
        <v>1013</v>
      </c>
      <c r="G91" s="1" t="s">
        <v>1014</v>
      </c>
      <c r="H91" s="1" t="s">
        <v>1015</v>
      </c>
      <c r="I91" s="1" t="s">
        <v>1016</v>
      </c>
      <c r="J91" s="1" t="s">
        <v>1017</v>
      </c>
      <c r="K91" s="1" t="s">
        <v>1018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1019</v>
      </c>
      <c r="B92" s="1" t="s">
        <v>1020</v>
      </c>
      <c r="C92" s="1" t="s">
        <v>1021</v>
      </c>
      <c r="D92" s="1" t="s">
        <v>1011</v>
      </c>
      <c r="E92" s="1" t="s">
        <v>1012</v>
      </c>
      <c r="F92" s="1" t="s">
        <v>1013</v>
      </c>
      <c r="G92" s="1" t="s">
        <v>1022</v>
      </c>
      <c r="H92" s="1" t="s">
        <v>1023</v>
      </c>
      <c r="I92" s="1" t="s">
        <v>1024</v>
      </c>
      <c r="J92" s="1">
        <v>-4.0</v>
      </c>
      <c r="K92" s="1" t="s">
        <v>1025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1026</v>
      </c>
      <c r="B93" s="1" t="s">
        <v>1027</v>
      </c>
      <c r="C93" s="1" t="s">
        <v>856</v>
      </c>
      <c r="D93" s="1" t="s">
        <v>1028</v>
      </c>
      <c r="E93" s="1" t="s">
        <v>1029</v>
      </c>
      <c r="F93" s="1" t="s">
        <v>1030</v>
      </c>
      <c r="G93" s="1" t="s">
        <v>1031</v>
      </c>
      <c r="H93" s="1" t="s">
        <v>505</v>
      </c>
      <c r="I93" s="1" t="s">
        <v>1032</v>
      </c>
      <c r="J93" s="1" t="s">
        <v>1033</v>
      </c>
      <c r="K93" s="1" t="s">
        <v>1034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1035</v>
      </c>
      <c r="B94" s="1" t="s">
        <v>1036</v>
      </c>
      <c r="C94" s="1" t="s">
        <v>1037</v>
      </c>
      <c r="D94" s="1" t="s">
        <v>1038</v>
      </c>
      <c r="E94" s="1" t="s">
        <v>1039</v>
      </c>
      <c r="F94" s="1" t="s">
        <v>1040</v>
      </c>
      <c r="G94" s="1" t="s">
        <v>1041</v>
      </c>
      <c r="H94" s="1" t="s">
        <v>1042</v>
      </c>
      <c r="I94" s="1" t="s">
        <v>1043</v>
      </c>
      <c r="J94" s="1" t="s">
        <v>1044</v>
      </c>
      <c r="K94" s="1" t="s">
        <v>1045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1046</v>
      </c>
      <c r="B95" s="1" t="s">
        <v>1047</v>
      </c>
      <c r="C95" s="1" t="s">
        <v>1048</v>
      </c>
      <c r="D95" s="1" t="s">
        <v>1049</v>
      </c>
      <c r="E95" s="1" t="s">
        <v>410</v>
      </c>
      <c r="F95" s="1" t="s">
        <v>1050</v>
      </c>
      <c r="G95" s="1" t="s">
        <v>1051</v>
      </c>
      <c r="H95" s="1" t="s">
        <v>1052</v>
      </c>
      <c r="I95" s="1" t="s">
        <v>1053</v>
      </c>
      <c r="J95" s="1" t="s">
        <v>1054</v>
      </c>
      <c r="K95" s="1" t="s">
        <v>398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1055</v>
      </c>
      <c r="B96" s="1" t="s">
        <v>1056</v>
      </c>
      <c r="C96" s="1" t="s">
        <v>1057</v>
      </c>
      <c r="D96" s="1" t="s">
        <v>1058</v>
      </c>
      <c r="E96" s="1" t="s">
        <v>1059</v>
      </c>
      <c r="F96" s="1" t="s">
        <v>124</v>
      </c>
      <c r="G96" s="1" t="s">
        <v>378</v>
      </c>
      <c r="H96" s="1" t="s">
        <v>1060</v>
      </c>
      <c r="I96" s="1" t="s">
        <v>1061</v>
      </c>
      <c r="J96" s="1" t="s">
        <v>280</v>
      </c>
      <c r="K96" s="1" t="s">
        <v>1062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1063</v>
      </c>
      <c r="B97" s="1" t="s">
        <v>1064</v>
      </c>
      <c r="C97" s="1" t="s">
        <v>912</v>
      </c>
      <c r="D97" s="1" t="s">
        <v>689</v>
      </c>
      <c r="E97" s="1" t="s">
        <v>1065</v>
      </c>
      <c r="F97" s="1" t="s">
        <v>1066</v>
      </c>
      <c r="G97" s="1" t="s">
        <v>1067</v>
      </c>
      <c r="H97" s="1" t="s">
        <v>1068</v>
      </c>
      <c r="I97" s="1" t="s">
        <v>1069</v>
      </c>
      <c r="J97" s="1" t="s">
        <v>1070</v>
      </c>
      <c r="K97" s="1" t="s">
        <v>1071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1072</v>
      </c>
      <c r="B98" s="1" t="s">
        <v>1073</v>
      </c>
      <c r="C98" s="1" t="s">
        <v>1074</v>
      </c>
      <c r="D98" s="1" t="s">
        <v>1075</v>
      </c>
      <c r="E98" s="1" t="s">
        <v>1076</v>
      </c>
      <c r="F98" s="1" t="s">
        <v>1077</v>
      </c>
      <c r="G98" s="1" t="s">
        <v>1078</v>
      </c>
      <c r="H98" s="1" t="s">
        <v>1079</v>
      </c>
      <c r="I98" s="1" t="s">
        <v>1080</v>
      </c>
      <c r="J98" s="1" t="s">
        <v>1081</v>
      </c>
      <c r="K98" s="1" t="s">
        <v>1082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1083</v>
      </c>
      <c r="B99" s="1" t="s">
        <v>1084</v>
      </c>
      <c r="C99" s="1" t="s">
        <v>1085</v>
      </c>
      <c r="D99" s="1" t="s">
        <v>1086</v>
      </c>
      <c r="E99" s="1" t="s">
        <v>1087</v>
      </c>
      <c r="F99" s="1" t="s">
        <v>1088</v>
      </c>
      <c r="G99" s="1" t="s">
        <v>1089</v>
      </c>
      <c r="H99" s="1" t="s">
        <v>1090</v>
      </c>
      <c r="I99" s="1" t="s">
        <v>1091</v>
      </c>
      <c r="J99" s="1" t="s">
        <v>1092</v>
      </c>
      <c r="K99" s="1" t="s">
        <v>1093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1094</v>
      </c>
      <c r="B100" s="1" t="s">
        <v>1095</v>
      </c>
      <c r="C100" s="1" t="s">
        <v>1085</v>
      </c>
      <c r="D100" s="1" t="s">
        <v>1096</v>
      </c>
      <c r="E100" s="1" t="s">
        <v>1097</v>
      </c>
      <c r="F100" s="1" t="s">
        <v>1098</v>
      </c>
      <c r="G100" s="1" t="s">
        <v>1099</v>
      </c>
      <c r="H100" s="1" t="s">
        <v>1100</v>
      </c>
      <c r="I100" s="1" t="s">
        <v>1101</v>
      </c>
      <c r="J100" s="1">
        <v>-71.0</v>
      </c>
      <c r="K100" s="1" t="s">
        <v>1102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1103</v>
      </c>
      <c r="B101" s="1" t="s">
        <v>1104</v>
      </c>
      <c r="C101" s="1" t="s">
        <v>326</v>
      </c>
      <c r="D101" s="1" t="s">
        <v>680</v>
      </c>
      <c r="E101" s="1" t="s">
        <v>1105</v>
      </c>
      <c r="F101" s="1" t="s">
        <v>1106</v>
      </c>
      <c r="G101" s="1" t="s">
        <v>1107</v>
      </c>
      <c r="H101" s="1" t="s">
        <v>1108</v>
      </c>
      <c r="I101" s="1" t="s">
        <v>1109</v>
      </c>
      <c r="J101" s="1" t="s">
        <v>383</v>
      </c>
      <c r="K101" s="1" t="s">
        <v>1110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1111</v>
      </c>
      <c r="B102" s="1" t="s">
        <v>1112</v>
      </c>
      <c r="C102" s="1" t="s">
        <v>1113</v>
      </c>
      <c r="D102" s="1" t="s">
        <v>1114</v>
      </c>
      <c r="E102" s="1" t="s">
        <v>1115</v>
      </c>
      <c r="F102" s="1" t="s">
        <v>1116</v>
      </c>
      <c r="G102" s="1" t="s">
        <v>1117</v>
      </c>
      <c r="H102" s="1" t="s">
        <v>1118</v>
      </c>
      <c r="I102" s="1" t="s">
        <v>1119</v>
      </c>
      <c r="J102" s="1" t="s">
        <v>1120</v>
      </c>
      <c r="K102" s="1" t="s">
        <v>1121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1122</v>
      </c>
      <c r="B103" s="1" t="s">
        <v>1123</v>
      </c>
      <c r="C103" s="1" t="s">
        <v>1124</v>
      </c>
      <c r="D103" s="1" t="s">
        <v>1125</v>
      </c>
      <c r="E103" s="1" t="s">
        <v>1126</v>
      </c>
      <c r="F103" s="1" t="s">
        <v>1127</v>
      </c>
      <c r="G103" s="1" t="s">
        <v>1128</v>
      </c>
      <c r="H103" s="1" t="s">
        <v>1129</v>
      </c>
      <c r="I103" s="1" t="s">
        <v>1130</v>
      </c>
      <c r="J103" s="1" t="s">
        <v>464</v>
      </c>
      <c r="K103" s="1" t="s">
        <v>1131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1132</v>
      </c>
      <c r="B104" s="1">
        <v>0.0</v>
      </c>
      <c r="C104" s="1">
        <v>0.0</v>
      </c>
      <c r="D104" s="1" t="s">
        <v>372</v>
      </c>
      <c r="E104" s="1" t="s">
        <v>1133</v>
      </c>
      <c r="F104" s="1" t="s">
        <v>327</v>
      </c>
      <c r="G104" s="1" t="s">
        <v>1134</v>
      </c>
      <c r="H104" s="1" t="s">
        <v>1135</v>
      </c>
      <c r="I104" s="1">
        <v>0.0</v>
      </c>
      <c r="J104" s="1" t="s">
        <v>1136</v>
      </c>
      <c r="K104" s="1" t="s">
        <v>1137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1138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1139</v>
      </c>
      <c r="B106" s="1" t="s">
        <v>1140</v>
      </c>
      <c r="C106" s="1" t="s">
        <v>941</v>
      </c>
      <c r="D106" s="1" t="s">
        <v>1141</v>
      </c>
      <c r="E106" s="1" t="s">
        <v>1142</v>
      </c>
      <c r="F106" s="1" t="s">
        <v>1143</v>
      </c>
      <c r="G106" s="1" t="s">
        <v>1144</v>
      </c>
      <c r="H106" s="1" t="s">
        <v>1145</v>
      </c>
      <c r="I106" s="1" t="s">
        <v>1146</v>
      </c>
      <c r="J106" s="1" t="s">
        <v>1147</v>
      </c>
      <c r="K106" s="1" t="s">
        <v>1148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1149</v>
      </c>
      <c r="B107" s="1" t="s">
        <v>1150</v>
      </c>
      <c r="C107" s="1" t="s">
        <v>1151</v>
      </c>
      <c r="D107" s="1" t="s">
        <v>380</v>
      </c>
      <c r="E107" s="1" t="s">
        <v>1152</v>
      </c>
      <c r="F107" s="1" t="s">
        <v>1153</v>
      </c>
      <c r="G107" s="1" t="s">
        <v>697</v>
      </c>
      <c r="H107" s="1" t="s">
        <v>1001</v>
      </c>
      <c r="I107" s="1">
        <v>-10.0</v>
      </c>
      <c r="J107" s="1" t="s">
        <v>1154</v>
      </c>
      <c r="K107" s="1" t="s">
        <v>1155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1156</v>
      </c>
      <c r="B108" s="1" t="s">
        <v>1157</v>
      </c>
      <c r="C108" s="1" t="s">
        <v>1158</v>
      </c>
      <c r="D108" s="1" t="s">
        <v>1159</v>
      </c>
      <c r="E108" s="1" t="s">
        <v>1160</v>
      </c>
      <c r="F108" s="1" t="s">
        <v>1161</v>
      </c>
      <c r="G108" s="1" t="s">
        <v>1162</v>
      </c>
      <c r="H108" s="1" t="s">
        <v>1163</v>
      </c>
      <c r="I108" s="1" t="s">
        <v>1164</v>
      </c>
      <c r="J108" s="1" t="s">
        <v>1165</v>
      </c>
      <c r="K108" s="1" t="s">
        <v>1166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1167</v>
      </c>
      <c r="B109" s="1" t="s">
        <v>636</v>
      </c>
      <c r="C109" s="1" t="s">
        <v>1168</v>
      </c>
      <c r="D109" s="1" t="s">
        <v>362</v>
      </c>
      <c r="E109" s="1" t="s">
        <v>1169</v>
      </c>
      <c r="F109" s="1" t="s">
        <v>1170</v>
      </c>
      <c r="G109" s="1" t="s">
        <v>1171</v>
      </c>
      <c r="H109" s="1" t="s">
        <v>278</v>
      </c>
      <c r="I109" s="1" t="s">
        <v>1172</v>
      </c>
      <c r="J109" s="1" t="s">
        <v>1173</v>
      </c>
      <c r="K109" s="1" t="s">
        <v>1174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1175</v>
      </c>
      <c r="B110" s="1" t="s">
        <v>1176</v>
      </c>
      <c r="C110" s="1" t="s">
        <v>1168</v>
      </c>
      <c r="D110" s="1" t="s">
        <v>362</v>
      </c>
      <c r="E110" s="1" t="s">
        <v>1169</v>
      </c>
      <c r="F110" s="1" t="s">
        <v>1170</v>
      </c>
      <c r="G110" s="1" t="s">
        <v>1177</v>
      </c>
      <c r="H110" s="1" t="s">
        <v>1178</v>
      </c>
      <c r="I110" s="1" t="s">
        <v>1179</v>
      </c>
      <c r="J110" s="1" t="s">
        <v>1180</v>
      </c>
      <c r="K110" s="1" t="s">
        <v>1181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1182</v>
      </c>
      <c r="B111" s="1" t="s">
        <v>1183</v>
      </c>
      <c r="C111" s="1" t="s">
        <v>485</v>
      </c>
      <c r="D111" s="1" t="s">
        <v>1184</v>
      </c>
      <c r="E111" s="1" t="s">
        <v>1185</v>
      </c>
      <c r="F111" s="1" t="s">
        <v>1186</v>
      </c>
      <c r="G111" s="1" t="s">
        <v>874</v>
      </c>
      <c r="H111" s="1" t="s">
        <v>1187</v>
      </c>
      <c r="I111" s="1" t="s">
        <v>1188</v>
      </c>
      <c r="J111" s="1" t="s">
        <v>1189</v>
      </c>
      <c r="K111" s="1" t="s">
        <v>1190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1191</v>
      </c>
      <c r="B112" s="1" t="s">
        <v>1192</v>
      </c>
      <c r="C112" s="1" t="s">
        <v>1193</v>
      </c>
      <c r="D112" s="1" t="s">
        <v>1194</v>
      </c>
      <c r="E112" s="1" t="s">
        <v>1195</v>
      </c>
      <c r="F112" s="1" t="s">
        <v>1186</v>
      </c>
      <c r="G112" s="1" t="s">
        <v>1196</v>
      </c>
      <c r="H112" s="1" t="s">
        <v>1197</v>
      </c>
      <c r="I112" s="1" t="s">
        <v>202</v>
      </c>
      <c r="J112" s="1" t="s">
        <v>1198</v>
      </c>
      <c r="K112" s="1" t="s">
        <v>1199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1200</v>
      </c>
      <c r="B113" s="1" t="s">
        <v>1201</v>
      </c>
      <c r="C113" s="1" t="s">
        <v>201</v>
      </c>
      <c r="D113" s="1" t="s">
        <v>1202</v>
      </c>
      <c r="E113" s="1" t="s">
        <v>1203</v>
      </c>
      <c r="F113" s="1" t="s">
        <v>1204</v>
      </c>
      <c r="G113" s="1" t="s">
        <v>1205</v>
      </c>
      <c r="H113" s="1" t="s">
        <v>1206</v>
      </c>
      <c r="I113" s="1" t="s">
        <v>1207</v>
      </c>
      <c r="J113" s="1" t="s">
        <v>1208</v>
      </c>
      <c r="K113" s="1" t="s">
        <v>1209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1210</v>
      </c>
      <c r="B114" s="1" t="s">
        <v>1211</v>
      </c>
      <c r="C114" s="1" t="s">
        <v>1212</v>
      </c>
      <c r="D114" s="1" t="s">
        <v>1213</v>
      </c>
      <c r="E114" s="1" t="s">
        <v>1214</v>
      </c>
      <c r="F114" s="1" t="s">
        <v>1215</v>
      </c>
      <c r="G114" s="1" t="s">
        <v>1216</v>
      </c>
      <c r="H114" s="1" t="s">
        <v>1217</v>
      </c>
      <c r="I114" s="1" t="s">
        <v>872</v>
      </c>
      <c r="J114" s="1" t="s">
        <v>414</v>
      </c>
      <c r="K114" s="1" t="s">
        <v>1218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1219</v>
      </c>
      <c r="B115" s="1" t="s">
        <v>1220</v>
      </c>
      <c r="C115" s="1" t="s">
        <v>1221</v>
      </c>
      <c r="D115" s="1" t="s">
        <v>1073</v>
      </c>
      <c r="E115" s="1" t="s">
        <v>1222</v>
      </c>
      <c r="F115" s="1" t="s">
        <v>1223</v>
      </c>
      <c r="G115" s="1" t="s">
        <v>1224</v>
      </c>
      <c r="H115" s="1" t="s">
        <v>1225</v>
      </c>
      <c r="I115" s="1" t="s">
        <v>1226</v>
      </c>
      <c r="J115" s="1" t="s">
        <v>1227</v>
      </c>
      <c r="K115" s="1" t="s">
        <v>1228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1229</v>
      </c>
      <c r="B116" s="1" t="s">
        <v>1230</v>
      </c>
      <c r="C116" s="1" t="s">
        <v>1231</v>
      </c>
      <c r="D116" s="1" t="s">
        <v>1232</v>
      </c>
      <c r="E116" s="1" t="s">
        <v>1233</v>
      </c>
      <c r="F116" s="1" t="s">
        <v>1234</v>
      </c>
      <c r="G116" s="1" t="s">
        <v>1235</v>
      </c>
      <c r="H116" s="1" t="s">
        <v>1236</v>
      </c>
      <c r="I116" s="1" t="s">
        <v>1237</v>
      </c>
      <c r="J116" s="1" t="s">
        <v>1065</v>
      </c>
      <c r="K116" s="1" t="s">
        <v>1088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1238</v>
      </c>
      <c r="B117" s="1" t="s">
        <v>1239</v>
      </c>
      <c r="C117" s="1" t="s">
        <v>1240</v>
      </c>
      <c r="D117" s="1" t="s">
        <v>1241</v>
      </c>
      <c r="E117" s="1" t="s">
        <v>690</v>
      </c>
      <c r="F117" s="1" t="s">
        <v>683</v>
      </c>
      <c r="G117" s="1" t="s">
        <v>1178</v>
      </c>
      <c r="H117" s="1" t="s">
        <v>1242</v>
      </c>
      <c r="I117" s="1" t="s">
        <v>1243</v>
      </c>
      <c r="J117" s="1" t="s">
        <v>495</v>
      </c>
      <c r="K117" s="1" t="s">
        <v>1244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1245</v>
      </c>
      <c r="B118" s="1" t="s">
        <v>900</v>
      </c>
      <c r="C118" s="1" t="s">
        <v>1246</v>
      </c>
      <c r="D118" s="1" t="s">
        <v>1053</v>
      </c>
      <c r="E118" s="1" t="s">
        <v>1247</v>
      </c>
      <c r="F118" s="1" t="s">
        <v>1248</v>
      </c>
      <c r="G118" s="1" t="s">
        <v>1249</v>
      </c>
      <c r="H118" s="1" t="s">
        <v>1250</v>
      </c>
      <c r="I118" s="1" t="s">
        <v>1251</v>
      </c>
      <c r="J118" s="1" t="s">
        <v>1252</v>
      </c>
      <c r="K118" s="1" t="s">
        <v>288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1253</v>
      </c>
      <c r="B119" s="1" t="s">
        <v>1254</v>
      </c>
      <c r="C119" s="1" t="s">
        <v>1255</v>
      </c>
      <c r="D119" s="1" t="s">
        <v>1256</v>
      </c>
      <c r="E119" s="1" t="s">
        <v>1257</v>
      </c>
      <c r="F119" s="1" t="s">
        <v>1258</v>
      </c>
      <c r="G119" s="1" t="s">
        <v>1259</v>
      </c>
      <c r="H119" s="1" t="s">
        <v>1260</v>
      </c>
      <c r="I119" s="1" t="s">
        <v>1261</v>
      </c>
      <c r="J119" s="1" t="s">
        <v>1262</v>
      </c>
      <c r="K119" s="1" t="s">
        <v>1263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1264</v>
      </c>
      <c r="B120" s="1" t="s">
        <v>1265</v>
      </c>
      <c r="C120" s="1" t="s">
        <v>1266</v>
      </c>
      <c r="D120" s="1" t="s">
        <v>1267</v>
      </c>
      <c r="E120" s="1" t="s">
        <v>1268</v>
      </c>
      <c r="F120" s="1" t="s">
        <v>1269</v>
      </c>
      <c r="G120" s="1" t="s">
        <v>199</v>
      </c>
      <c r="H120" s="1" t="s">
        <v>1270</v>
      </c>
      <c r="I120" s="1" t="s">
        <v>1271</v>
      </c>
      <c r="J120" s="1" t="s">
        <v>1272</v>
      </c>
      <c r="K120" s="1" t="s">
        <v>1273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1274</v>
      </c>
      <c r="B121" s="1" t="s">
        <v>1275</v>
      </c>
      <c r="C121" s="1" t="s">
        <v>1276</v>
      </c>
      <c r="D121" s="1" t="s">
        <v>1277</v>
      </c>
      <c r="E121" s="1" t="s">
        <v>1278</v>
      </c>
      <c r="F121" s="1" t="s">
        <v>1279</v>
      </c>
      <c r="G121" s="1" t="s">
        <v>1280</v>
      </c>
      <c r="H121" s="1" t="s">
        <v>1281</v>
      </c>
      <c r="I121" s="1" t="s">
        <v>1282</v>
      </c>
      <c r="J121" s="1" t="s">
        <v>1283</v>
      </c>
      <c r="K121" s="1" t="s">
        <v>1284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1285</v>
      </c>
      <c r="B122" s="1" t="s">
        <v>1286</v>
      </c>
      <c r="C122" s="1" t="s">
        <v>1269</v>
      </c>
      <c r="D122" s="1" t="s">
        <v>1287</v>
      </c>
      <c r="E122" s="1" t="s">
        <v>316</v>
      </c>
      <c r="F122" s="1" t="s">
        <v>1288</v>
      </c>
      <c r="G122" s="1" t="s">
        <v>1289</v>
      </c>
      <c r="H122" s="1" t="s">
        <v>1290</v>
      </c>
      <c r="I122" s="1" t="s">
        <v>1281</v>
      </c>
      <c r="J122" s="1" t="s">
        <v>1239</v>
      </c>
      <c r="K122" s="1" t="s">
        <v>1291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1292</v>
      </c>
      <c r="B123" s="1" t="s">
        <v>1293</v>
      </c>
      <c r="C123" s="1" t="s">
        <v>1294</v>
      </c>
      <c r="D123" s="1" t="s">
        <v>1295</v>
      </c>
      <c r="E123" s="1" t="s">
        <v>1296</v>
      </c>
      <c r="F123" s="1" t="s">
        <v>1297</v>
      </c>
      <c r="G123" s="1" t="s">
        <v>1298</v>
      </c>
      <c r="H123" s="1" t="s">
        <v>1299</v>
      </c>
      <c r="I123" s="1" t="s">
        <v>1300</v>
      </c>
      <c r="J123" s="1" t="s">
        <v>573</v>
      </c>
      <c r="K123" s="1" t="s">
        <v>1301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1302</v>
      </c>
      <c r="B124" s="1">
        <v>0.0</v>
      </c>
      <c r="C124" s="1">
        <v>0.0</v>
      </c>
      <c r="D124" s="1">
        <v>0.0</v>
      </c>
      <c r="E124" s="1">
        <v>0.0</v>
      </c>
      <c r="F124" s="1" t="s">
        <v>1303</v>
      </c>
      <c r="G124" s="1" t="s">
        <v>1304</v>
      </c>
      <c r="H124" s="1" t="s">
        <v>1256</v>
      </c>
      <c r="I124" s="1">
        <v>0.0</v>
      </c>
      <c r="J124" s="1" t="s">
        <v>1305</v>
      </c>
      <c r="K124" s="1" t="s">
        <v>1064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1306</v>
      </c>
      <c r="C1" s="1" t="s">
        <v>1307</v>
      </c>
      <c r="D1" s="1" t="s">
        <v>1308</v>
      </c>
      <c r="E1" s="1" t="s">
        <v>1309</v>
      </c>
      <c r="F1" s="1" t="s">
        <v>1310</v>
      </c>
      <c r="G1" s="1" t="s">
        <v>1311</v>
      </c>
      <c r="H1" s="1" t="s">
        <v>1312</v>
      </c>
      <c r="I1" s="1" t="s">
        <v>1313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1314</v>
      </c>
      <c r="B2" s="1" t="s">
        <v>1315</v>
      </c>
      <c r="C2" s="1" t="s">
        <v>1316</v>
      </c>
      <c r="D2" s="1" t="s">
        <v>1317</v>
      </c>
      <c r="E2" s="1" t="s">
        <v>1318</v>
      </c>
      <c r="F2" s="1" t="s">
        <v>1319</v>
      </c>
      <c r="G2" s="1" t="s">
        <v>1320</v>
      </c>
      <c r="H2" s="1" t="s">
        <v>1320</v>
      </c>
      <c r="I2" s="1" t="s">
        <v>1321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1322</v>
      </c>
      <c r="B3" s="1" t="s">
        <v>1321</v>
      </c>
      <c r="C3" s="1" t="s">
        <v>1323</v>
      </c>
      <c r="D3" s="1" t="s">
        <v>1324</v>
      </c>
      <c r="E3" s="1" t="s">
        <v>1325</v>
      </c>
      <c r="F3" s="1" t="s">
        <v>1326</v>
      </c>
      <c r="G3" s="1" t="s">
        <v>1327</v>
      </c>
      <c r="H3" s="1" t="s">
        <v>1328</v>
      </c>
      <c r="I3" s="1" t="s">
        <v>1321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1329</v>
      </c>
      <c r="B4" s="1" t="s">
        <v>1330</v>
      </c>
      <c r="C4" s="1" t="s">
        <v>1331</v>
      </c>
      <c r="D4" s="1" t="s">
        <v>1332</v>
      </c>
      <c r="E4" s="1" t="s">
        <v>1333</v>
      </c>
      <c r="F4" s="1" t="s">
        <v>1334</v>
      </c>
      <c r="G4" s="1" t="s">
        <v>1335</v>
      </c>
      <c r="H4" s="1" t="s">
        <v>1336</v>
      </c>
      <c r="I4" s="1" t="s">
        <v>1337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1322</v>
      </c>
      <c r="B5" s="1" t="s">
        <v>1321</v>
      </c>
      <c r="C5" s="1" t="s">
        <v>1338</v>
      </c>
      <c r="D5" s="1" t="s">
        <v>1339</v>
      </c>
      <c r="E5" s="1" t="s">
        <v>1340</v>
      </c>
      <c r="F5" s="1" t="s">
        <v>1341</v>
      </c>
      <c r="G5" s="1" t="s">
        <v>1342</v>
      </c>
      <c r="H5" s="1" t="s">
        <v>1343</v>
      </c>
      <c r="I5" s="1" t="s">
        <v>1344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1345</v>
      </c>
      <c r="B6" s="1" t="s">
        <v>1346</v>
      </c>
      <c r="C6" s="1" t="s">
        <v>1347</v>
      </c>
      <c r="D6" s="1" t="s">
        <v>1348</v>
      </c>
      <c r="E6" s="1" t="s">
        <v>1349</v>
      </c>
      <c r="F6" s="1" t="s">
        <v>1350</v>
      </c>
      <c r="G6" s="1" t="s">
        <v>1351</v>
      </c>
      <c r="H6" s="1" t="s">
        <v>1352</v>
      </c>
      <c r="I6" s="1" t="s">
        <v>1353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1354</v>
      </c>
      <c r="B7" s="1" t="s">
        <v>1355</v>
      </c>
      <c r="C7" s="1" t="s">
        <v>1356</v>
      </c>
      <c r="D7" s="1" t="s">
        <v>1357</v>
      </c>
      <c r="E7" s="1" t="s">
        <v>1358</v>
      </c>
      <c r="F7" s="1" t="s">
        <v>1359</v>
      </c>
      <c r="G7" s="1" t="s">
        <v>1360</v>
      </c>
      <c r="H7" s="1" t="s">
        <v>1361</v>
      </c>
      <c r="I7" s="1" t="s">
        <v>1321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1362</v>
      </c>
      <c r="B8" s="1" t="s">
        <v>1321</v>
      </c>
      <c r="C8" s="1" t="s">
        <v>1363</v>
      </c>
      <c r="D8" s="1" t="s">
        <v>1364</v>
      </c>
      <c r="E8" s="1" t="s">
        <v>1365</v>
      </c>
      <c r="F8" s="1" t="s">
        <v>1363</v>
      </c>
      <c r="G8" s="1" t="s">
        <v>1366</v>
      </c>
      <c r="H8" s="1" t="s">
        <v>1367</v>
      </c>
      <c r="I8" s="1" t="s">
        <v>1367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1368</v>
      </c>
      <c r="B9" s="1" t="s">
        <v>1369</v>
      </c>
      <c r="C9" s="1" t="s">
        <v>1370</v>
      </c>
      <c r="D9" s="1" t="s">
        <v>1371</v>
      </c>
      <c r="E9" s="1" t="s">
        <v>1372</v>
      </c>
      <c r="F9" s="1" t="s">
        <v>1373</v>
      </c>
      <c r="G9" s="1" t="s">
        <v>1374</v>
      </c>
      <c r="H9" s="1" t="s">
        <v>1375</v>
      </c>
      <c r="I9" s="1" t="s">
        <v>1376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1377</v>
      </c>
      <c r="B10" s="1" t="s">
        <v>1378</v>
      </c>
      <c r="C10" s="1" t="s">
        <v>1379</v>
      </c>
      <c r="D10" s="1" t="s">
        <v>1380</v>
      </c>
      <c r="E10" s="1" t="s">
        <v>1381</v>
      </c>
      <c r="F10" s="1" t="s">
        <v>1378</v>
      </c>
      <c r="G10" s="1" t="s">
        <v>1382</v>
      </c>
      <c r="H10" s="1" t="s">
        <v>1383</v>
      </c>
      <c r="I10" s="1" t="s">
        <v>1384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1385</v>
      </c>
      <c r="B11" s="1" t="s">
        <v>1386</v>
      </c>
      <c r="C11" s="1" t="s">
        <v>1387</v>
      </c>
      <c r="D11" s="1" t="s">
        <v>1388</v>
      </c>
      <c r="E11" s="1" t="s">
        <v>1389</v>
      </c>
      <c r="F11" s="1" t="s">
        <v>1390</v>
      </c>
      <c r="G11" s="1" t="s">
        <v>1391</v>
      </c>
      <c r="H11" s="1" t="s">
        <v>1392</v>
      </c>
      <c r="I11" s="1" t="s">
        <v>1393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1394</v>
      </c>
      <c r="B12" s="1" t="s">
        <v>1395</v>
      </c>
      <c r="C12" s="1" t="s">
        <v>1396</v>
      </c>
      <c r="D12" s="1" t="s">
        <v>1397</v>
      </c>
      <c r="E12" s="1" t="s">
        <v>1398</v>
      </c>
      <c r="F12" s="1" t="s">
        <v>1350</v>
      </c>
      <c r="G12" s="1" t="s">
        <v>1399</v>
      </c>
      <c r="H12" s="1" t="s">
        <v>1400</v>
      </c>
      <c r="I12" s="1" t="s">
        <v>1401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1402</v>
      </c>
      <c r="B13" s="1" t="s">
        <v>1403</v>
      </c>
      <c r="C13" s="1" t="s">
        <v>1404</v>
      </c>
      <c r="D13" s="1" t="s">
        <v>1405</v>
      </c>
      <c r="E13" s="1" t="s">
        <v>1406</v>
      </c>
      <c r="F13" s="1" t="s">
        <v>1321</v>
      </c>
      <c r="G13" s="1" t="s">
        <v>1407</v>
      </c>
      <c r="H13" s="1" t="s">
        <v>1408</v>
      </c>
      <c r="I13" s="1" t="s">
        <v>1409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1410</v>
      </c>
      <c r="B14" s="1" t="s">
        <v>1411</v>
      </c>
      <c r="C14" s="1" t="s">
        <v>1412</v>
      </c>
      <c r="D14" s="1" t="s">
        <v>1413</v>
      </c>
      <c r="E14" s="1" t="s">
        <v>1414</v>
      </c>
      <c r="F14" s="1" t="s">
        <v>1321</v>
      </c>
      <c r="G14" s="1" t="s">
        <v>1415</v>
      </c>
      <c r="H14" s="1" t="s">
        <v>1416</v>
      </c>
      <c r="I14" s="1" t="s">
        <v>1417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1418</v>
      </c>
      <c r="B15" s="1" t="s">
        <v>218</v>
      </c>
      <c r="C15" s="1" t="s">
        <v>219</v>
      </c>
      <c r="D15" s="1" t="s">
        <v>1321</v>
      </c>
      <c r="E15" s="1" t="s">
        <v>220</v>
      </c>
      <c r="F15" s="1" t="s">
        <v>221</v>
      </c>
      <c r="G15" s="1" t="s">
        <v>1419</v>
      </c>
      <c r="H15" s="1" t="s">
        <v>1420</v>
      </c>
      <c r="I15" s="1" t="s">
        <v>1421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1422</v>
      </c>
      <c r="B16" s="1" t="s">
        <v>1423</v>
      </c>
      <c r="C16" s="1" t="s">
        <v>1424</v>
      </c>
      <c r="D16" s="1" t="s">
        <v>1321</v>
      </c>
      <c r="E16" s="1" t="s">
        <v>1413</v>
      </c>
      <c r="F16" s="1" t="s">
        <v>1425</v>
      </c>
      <c r="G16" s="1" t="s">
        <v>1426</v>
      </c>
      <c r="H16" s="1" t="s">
        <v>1427</v>
      </c>
      <c r="I16" s="1" t="s">
        <v>1428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1429</v>
      </c>
      <c r="B17" s="1" t="s">
        <v>191</v>
      </c>
      <c r="C17" s="1" t="s">
        <v>179</v>
      </c>
      <c r="D17" s="1" t="s">
        <v>180</v>
      </c>
      <c r="E17" s="1" t="s">
        <v>192</v>
      </c>
      <c r="F17" s="1" t="s">
        <v>193</v>
      </c>
      <c r="G17" s="1" t="s">
        <v>1430</v>
      </c>
      <c r="H17" s="1" t="s">
        <v>1431</v>
      </c>
      <c r="I17" s="1" t="s">
        <v>1432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1433</v>
      </c>
      <c r="B18" s="1" t="s">
        <v>1434</v>
      </c>
      <c r="C18" s="1" t="s">
        <v>1435</v>
      </c>
      <c r="D18" s="1" t="s">
        <v>1321</v>
      </c>
      <c r="E18" s="1" t="s">
        <v>1436</v>
      </c>
      <c r="F18" s="1" t="s">
        <v>1437</v>
      </c>
      <c r="G18" s="1" t="s">
        <v>1438</v>
      </c>
      <c r="H18" s="1" t="s">
        <v>1439</v>
      </c>
      <c r="I18" s="1" t="s">
        <v>1440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1441</v>
      </c>
      <c r="B19" s="1" t="s">
        <v>1442</v>
      </c>
      <c r="C19" s="1" t="s">
        <v>1443</v>
      </c>
      <c r="D19" s="1" t="s">
        <v>1444</v>
      </c>
      <c r="E19" s="1" t="s">
        <v>1445</v>
      </c>
      <c r="F19" s="1" t="s">
        <v>1446</v>
      </c>
      <c r="G19" s="1" t="s">
        <v>1447</v>
      </c>
      <c r="H19" s="1" t="s">
        <v>1448</v>
      </c>
      <c r="I19" s="1" t="s">
        <v>1449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1450</v>
      </c>
      <c r="B20" s="1" t="s">
        <v>1451</v>
      </c>
      <c r="C20" s="1" t="s">
        <v>1452</v>
      </c>
      <c r="D20" s="1" t="s">
        <v>1453</v>
      </c>
      <c r="E20" s="1" t="s">
        <v>1454</v>
      </c>
      <c r="F20" s="1" t="s">
        <v>1455</v>
      </c>
      <c r="G20" s="1" t="s">
        <v>1456</v>
      </c>
      <c r="H20" s="1" t="s">
        <v>1457</v>
      </c>
      <c r="I20" s="1" t="s">
        <v>1458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1459</v>
      </c>
      <c r="B21" s="1" t="s">
        <v>1460</v>
      </c>
      <c r="C21" s="1" t="s">
        <v>1461</v>
      </c>
      <c r="D21" s="1" t="s">
        <v>1462</v>
      </c>
      <c r="E21" s="1" t="s">
        <v>1463</v>
      </c>
      <c r="F21" s="1" t="s">
        <v>1464</v>
      </c>
      <c r="G21" s="1" t="s">
        <v>1465</v>
      </c>
      <c r="H21" s="1" t="s">
        <v>1466</v>
      </c>
      <c r="I21" s="1" t="s">
        <v>1467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1468</v>
      </c>
      <c r="B22" s="1" t="s">
        <v>1469</v>
      </c>
      <c r="C22" s="1" t="s">
        <v>1470</v>
      </c>
      <c r="D22" s="1" t="s">
        <v>1471</v>
      </c>
      <c r="E22" s="1" t="s">
        <v>1472</v>
      </c>
      <c r="F22" s="1" t="s">
        <v>1473</v>
      </c>
      <c r="G22" s="1" t="s">
        <v>1474</v>
      </c>
      <c r="H22" s="1" t="s">
        <v>1475</v>
      </c>
      <c r="I22" s="1" t="s">
        <v>1476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1477</v>
      </c>
      <c r="B23" s="1" t="s">
        <v>1478</v>
      </c>
      <c r="C23" s="1" t="s">
        <v>1479</v>
      </c>
      <c r="D23" s="1" t="s">
        <v>1480</v>
      </c>
      <c r="E23" s="1" t="s">
        <v>1481</v>
      </c>
      <c r="F23" s="1" t="s">
        <v>1482</v>
      </c>
      <c r="G23" s="1" t="s">
        <v>1483</v>
      </c>
      <c r="H23" s="1" t="s">
        <v>1484</v>
      </c>
      <c r="I23" s="1" t="s">
        <v>1485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1486</v>
      </c>
      <c r="B24" s="1" t="s">
        <v>1487</v>
      </c>
      <c r="C24" s="1" t="s">
        <v>1488</v>
      </c>
      <c r="D24" s="1" t="s">
        <v>1489</v>
      </c>
      <c r="E24" s="1" t="s">
        <v>1490</v>
      </c>
      <c r="F24" s="1" t="s">
        <v>1491</v>
      </c>
      <c r="G24" s="1" t="s">
        <v>1492</v>
      </c>
      <c r="H24" s="1" t="s">
        <v>1492</v>
      </c>
      <c r="I24" s="1" t="s">
        <v>1492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1493</v>
      </c>
      <c r="B25" s="1" t="s">
        <v>1494</v>
      </c>
      <c r="C25" s="1" t="s">
        <v>1495</v>
      </c>
      <c r="D25" s="1" t="s">
        <v>1496</v>
      </c>
      <c r="E25" s="1" t="s">
        <v>1497</v>
      </c>
      <c r="F25" s="1" t="s">
        <v>1498</v>
      </c>
      <c r="G25" s="1" t="s">
        <v>1499</v>
      </c>
      <c r="H25" s="1" t="s">
        <v>1499</v>
      </c>
      <c r="I25" s="1" t="s">
        <v>1321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1500</v>
      </c>
      <c r="B26" s="1" t="s">
        <v>1501</v>
      </c>
      <c r="C26" s="1" t="s">
        <v>1502</v>
      </c>
      <c r="D26" s="1" t="s">
        <v>1503</v>
      </c>
      <c r="E26" s="1" t="s">
        <v>1504</v>
      </c>
      <c r="F26" s="1" t="s">
        <v>1505</v>
      </c>
      <c r="G26" s="1" t="s">
        <v>1321</v>
      </c>
      <c r="H26" s="1" t="s">
        <v>1321</v>
      </c>
      <c r="I26" s="1" t="s">
        <v>1321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1506</v>
      </c>
      <c r="B2" s="1" t="s">
        <v>1507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1508</v>
      </c>
      <c r="B3" s="1" t="s">
        <v>1509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1510</v>
      </c>
      <c r="B4" s="1" t="s">
        <v>1511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1512</v>
      </c>
      <c r="B5" s="1" t="s">
        <v>1513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1514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1515</v>
      </c>
      <c r="B7" s="1" t="s">
        <v>1516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1517</v>
      </c>
      <c r="B8" s="1" t="s">
        <v>1518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1519</v>
      </c>
      <c r="B9" s="4" t="s">
        <v>1520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1521</v>
      </c>
      <c r="B10" s="1" t="s">
        <v>1522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1523</v>
      </c>
      <c r="B11" s="1" t="s">
        <v>1524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1525</v>
      </c>
      <c r="B12" s="1" t="s">
        <v>1522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1526</v>
      </c>
      <c r="B13" s="1" t="s">
        <v>1527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1528</v>
      </c>
      <c r="B14" s="1" t="s">
        <v>1529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1530</v>
      </c>
      <c r="B15" s="1" t="s">
        <v>1527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1531</v>
      </c>
      <c r="B16" s="1" t="s">
        <v>1532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1533</v>
      </c>
      <c r="B17" s="1">
        <v>824.0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1534</v>
      </c>
      <c r="B18" s="1" t="s">
        <v>1535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1536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1537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1538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1539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1540</v>
      </c>
      <c r="B23" s="1">
        <v>2.0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1541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1542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1543</v>
      </c>
      <c r="B26" s="4" t="s">
        <v>1544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1545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1546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1547</v>
      </c>
      <c r="B29" s="1">
        <v>101.92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1548</v>
      </c>
      <c r="B30" s="1">
        <v>101.43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1549</v>
      </c>
      <c r="B31" s="1">
        <v>100.27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1550</v>
      </c>
      <c r="B32" s="1">
        <v>101.57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1551</v>
      </c>
      <c r="B33" s="1">
        <v>101.92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1552</v>
      </c>
      <c r="B34" s="1">
        <v>101.43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1553</v>
      </c>
      <c r="B35" s="1">
        <v>100.27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1554</v>
      </c>
      <c r="B36" s="1">
        <v>101.57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1555</v>
      </c>
      <c r="B37" s="1">
        <v>4.6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1556</v>
      </c>
      <c r="B38" s="1">
        <v>0.045500003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1557</v>
      </c>
      <c r="B39" s="1">
        <v>1.7356032E9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1558</v>
      </c>
      <c r="B40" s="1">
        <v>0.756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1559</v>
      </c>
      <c r="B41" s="1">
        <v>5.0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1560</v>
      </c>
      <c r="B42" s="1">
        <v>1.665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1561</v>
      </c>
      <c r="B43" s="1">
        <v>17.37457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1562</v>
      </c>
      <c r="B44" s="1">
        <v>20.244246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1563</v>
      </c>
      <c r="B45" s="1">
        <v>307796.0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1564</v>
      </c>
      <c r="B46" s="1">
        <v>307796.0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1565</v>
      </c>
      <c r="B47" s="1">
        <v>482965.0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1566</v>
      </c>
      <c r="B48" s="1">
        <v>406060.0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1567</v>
      </c>
      <c r="B49" s="1">
        <v>406060.0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1568</v>
      </c>
      <c r="B50" s="1">
        <v>40.45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1569</v>
      </c>
      <c r="B51" s="1">
        <v>107.53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1570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1571</v>
      </c>
      <c r="B53" s="1">
        <v>800.0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1572</v>
      </c>
      <c r="B54" s="1">
        <v>6.057209344E9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1573</v>
      </c>
      <c r="B55" s="1">
        <v>93.76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1574</v>
      </c>
      <c r="B56" s="1">
        <v>122.91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1575</v>
      </c>
      <c r="B57" s="1">
        <v>2.5934308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1576</v>
      </c>
      <c r="B58" s="1">
        <v>111.0274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1577</v>
      </c>
      <c r="B59" s="1">
        <v>106.2868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1578</v>
      </c>
      <c r="B60" s="1">
        <v>4.4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1579</v>
      </c>
      <c r="B61" s="1">
        <v>0.043171115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1580</v>
      </c>
      <c r="B62" s="1" t="s">
        <v>1581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1582</v>
      </c>
      <c r="B63" s="1">
        <v>9.333251072E9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1583</v>
      </c>
      <c r="B64" s="1">
        <v>0.14771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1584</v>
      </c>
      <c r="B65" s="1">
        <v>5.806819E7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1585</v>
      </c>
      <c r="B66" s="1">
        <v>5.99012E7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1586</v>
      </c>
      <c r="B67" s="1">
        <v>3006816.0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1587</v>
      </c>
      <c r="B68" s="1">
        <v>2238921.0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1588</v>
      </c>
      <c r="B69" s="1">
        <v>1.7328384E9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1589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1590</v>
      </c>
      <c r="B71" s="1">
        <v>0.0502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1591</v>
      </c>
      <c r="B72" s="1">
        <v>0.031040002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1592</v>
      </c>
      <c r="B73" s="1">
        <v>0.97595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1593</v>
      </c>
      <c r="B74" s="1">
        <v>5.61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1594</v>
      </c>
      <c r="B75" s="1">
        <v>0.0695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1595</v>
      </c>
      <c r="B76" s="1">
        <v>6.03751E7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1596</v>
      </c>
      <c r="B77" s="1">
        <v>9.32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1597</v>
      </c>
      <c r="B78" s="1">
        <v>10.849786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1598</v>
      </c>
      <c r="B79" s="1">
        <v>1.7039808E9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1599</v>
      </c>
      <c r="B80" s="1">
        <v>1.7356032E9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1600</v>
      </c>
      <c r="B81" s="1">
        <v>1.7276544E9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1601</v>
      </c>
      <c r="B82" s="1">
        <v>0.431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1602</v>
      </c>
      <c r="B83" s="1">
        <v>3.44999008E8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1603</v>
      </c>
      <c r="B84" s="1">
        <v>5.82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1604</v>
      </c>
      <c r="B85" s="1">
        <v>4.9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1605</v>
      </c>
      <c r="B86" s="1" t="s">
        <v>1606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1607</v>
      </c>
      <c r="B87" s="1">
        <v>7.479648E8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1608</v>
      </c>
      <c r="B88" s="1">
        <v>3.996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1609</v>
      </c>
      <c r="B89" s="1">
        <v>12.71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1610</v>
      </c>
      <c r="B90" s="1">
        <v>-0.09701425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1611</v>
      </c>
      <c r="B91" s="1">
        <v>0.22263205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1612</v>
      </c>
      <c r="B92" s="1">
        <v>1.15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1613</v>
      </c>
      <c r="B93" s="1">
        <v>1.7356032E9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1614</v>
      </c>
      <c r="B94" s="1" t="s">
        <v>1615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1616</v>
      </c>
      <c r="B95" s="1" t="s">
        <v>1617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1618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1619</v>
      </c>
      <c r="B97" s="1" t="s">
        <v>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1620</v>
      </c>
      <c r="B98" s="1" t="s">
        <v>1621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1622</v>
      </c>
      <c r="B99" s="1" t="s">
        <v>1623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1624</v>
      </c>
      <c r="B100" s="1">
        <v>6.88311E8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1625</v>
      </c>
      <c r="B101" s="1" t="s">
        <v>1626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1627</v>
      </c>
      <c r="B102" s="1" t="s">
        <v>1628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1629</v>
      </c>
      <c r="B103" s="1" t="s">
        <v>1630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1631</v>
      </c>
      <c r="B104" s="1" t="s">
        <v>1632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1633</v>
      </c>
      <c r="B105" s="1">
        <v>-1.8E7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1634</v>
      </c>
      <c r="B106" s="1">
        <v>101.12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1635</v>
      </c>
      <c r="B107" s="1">
        <v>136.0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1636</v>
      </c>
      <c r="B108" s="1">
        <v>100.0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1637</v>
      </c>
      <c r="B109" s="1">
        <v>127.23077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1638</v>
      </c>
      <c r="B110" s="1">
        <v>130.0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1639</v>
      </c>
      <c r="B111" s="1">
        <v>1.38462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1640</v>
      </c>
      <c r="B112" s="1" t="s">
        <v>1641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1642</v>
      </c>
      <c r="B113" s="1">
        <v>13.0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1643</v>
      </c>
      <c r="B114" s="1">
        <v>5.34931008E8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1644</v>
      </c>
      <c r="B115" s="1">
        <v>9.034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1645</v>
      </c>
      <c r="B116" s="1">
        <v>7.34323008E8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1646</v>
      </c>
      <c r="B117" s="1">
        <v>3.504715008E9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1647</v>
      </c>
      <c r="B118" s="1">
        <v>1.166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1648</v>
      </c>
      <c r="B119" s="1">
        <v>1.678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1649</v>
      </c>
      <c r="B120" s="1">
        <v>2.335597056E9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1650</v>
      </c>
      <c r="B121" s="1">
        <v>377.741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1651</v>
      </c>
      <c r="B122" s="1">
        <v>39.046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1652</v>
      </c>
      <c r="B123" s="1">
        <v>0.06123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1653</v>
      </c>
      <c r="B124" s="1">
        <v>0.43466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1654</v>
      </c>
      <c r="B125" s="1">
        <v>8.48737984E8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1655</v>
      </c>
      <c r="B126" s="1">
        <v>5.41576256E8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1656</v>
      </c>
      <c r="B127" s="1">
        <v>5.97006976E8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1657</v>
      </c>
      <c r="B128" s="1">
        <v>0.475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1658</v>
      </c>
      <c r="B129" s="1">
        <v>0.066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1659</v>
      </c>
      <c r="B130" s="1">
        <v>0.36339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1660</v>
      </c>
      <c r="B131" s="1">
        <v>0.31440002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1661</v>
      </c>
      <c r="B132" s="1">
        <v>0.19253999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3" t="s">
        <v>1662</v>
      </c>
      <c r="B133" s="1" t="s">
        <v>1581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3" t="s">
        <v>1663</v>
      </c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65</v>
      </c>
      <c r="B3" s="1">
        <v>365.0</v>
      </c>
      <c r="C3" s="1">
        <v>91.0</v>
      </c>
      <c r="D3" s="1">
        <v>283.0</v>
      </c>
      <c r="E3" s="1">
        <v>305.0</v>
      </c>
      <c r="F3" s="1">
        <v>322.0</v>
      </c>
      <c r="G3" s="1">
        <v>373.0</v>
      </c>
      <c r="H3" s="1">
        <v>57.0</v>
      </c>
      <c r="I3" s="1">
        <v>238.0</v>
      </c>
      <c r="J3" s="1">
        <v>389.0</v>
      </c>
      <c r="K3" s="1">
        <v>635.0</v>
      </c>
      <c r="L3" s="1">
        <f>IF(K3*FORECAST(L2,B3:K3,B2:K2)&gt;0,FORECAST(L2,B3:K3,B2:K2),K3)*$X$1</f>
        <v>425.7333333</v>
      </c>
      <c r="M3" s="1">
        <f>IF(L3*FORECAST(M2,B3:L3,B2:L2)&gt;0,FORECAST(M2,B3:L3,B2:L2),L3)*$X$1</f>
        <v>447.5393939</v>
      </c>
      <c r="N3" s="1">
        <f>IF(M3*FORECAST(N2,B3:M3,B2:M2)&gt;0,FORECAST(N2,B3:M3,B2:M2),M3)*$X$1</f>
        <v>469.3454545</v>
      </c>
      <c r="O3" s="1">
        <f>IF(N3*FORECAST(O2,B3:N3,B2:N2)&gt;0,FORECAST(O2,B3:N3,B2:N2),N3)*$X$1</f>
        <v>491.1515152</v>
      </c>
      <c r="P3" s="1">
        <f>IF(O3*FORECAST(P2,B3:O3,B2:O2)&gt;0,FORECAST(P2,B3:O3,B2:O2),O3)*$X$1</f>
        <v>512.9575758</v>
      </c>
      <c r="Q3" s="1">
        <f>IF(P3*FORECAST(Q2,B3:P3,B2:P2)&gt;0,FORECAST(Q2,B3:P3,B2:P2),P3)*$X$1</f>
        <v>534.7636364</v>
      </c>
      <c r="R3" s="1">
        <f>IF(Q3*FORECAST(R2,B3:Q3,B2:Q2)&gt;0,FORECAST(R2,B3:Q3,B2:Q2),Q3)*$X$1</f>
        <v>556.569697</v>
      </c>
      <c r="S3" s="5">
        <f>IF(R3*FORECAST(S2,B3:R3,B2:R2)&gt;0,FORECAST(S2,B3:R3,B2:R2),R3)*$X$1</f>
        <v>578.3757576</v>
      </c>
      <c r="T3" s="5">
        <f>IF(S3*FORECAST(T2,B3:S3,B2:S2)&gt;0,FORECAST(T2,B3:S3,B2:S2),S3)*$X$1</f>
        <v>600.1818182</v>
      </c>
      <c r="U3" s="5">
        <f>IF(T3*FORECAST(U2,B3:T3,B2:T2)&gt;0,FORECAST(U2,B3:T3,B2:T2),T3)*$X$1</f>
        <v>621.9878788</v>
      </c>
      <c r="V3" s="5">
        <f>IF(U3*FORECAST(V2,B3:U3,B2:U2)&gt;0,FORECAST(V2,B3:U3,B2:U2),U3)*$X$1</f>
        <v>643.7939394</v>
      </c>
      <c r="W3" s="5">
        <f>IF(V3*FORECAST(W2,B3:V3,B2:V2)&gt;0,FORECAST(W2,B3:V3,B2:V2),V3)*$X$1</f>
        <v>665.6</v>
      </c>
      <c r="X3" s="2"/>
      <c r="Y3" s="2"/>
      <c r="Z3" s="2"/>
    </row>
    <row r="4">
      <c r="A4" s="3" t="s">
        <v>130</v>
      </c>
      <c r="B4" s="1">
        <v>1270.0</v>
      </c>
      <c r="C4" s="1">
        <v>1380.0</v>
      </c>
      <c r="D4" s="1">
        <v>1440.0</v>
      </c>
      <c r="E4" s="1">
        <v>1530.0</v>
      </c>
      <c r="F4" s="1">
        <v>2340.0</v>
      </c>
      <c r="G4" s="1">
        <v>2300.0</v>
      </c>
      <c r="H4" s="1">
        <v>2740.0</v>
      </c>
      <c r="I4" s="1">
        <v>2920.0</v>
      </c>
      <c r="J4" s="1">
        <v>2640.0</v>
      </c>
      <c r="K4" s="1">
        <v>2920.0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1664</v>
      </c>
      <c r="B5" s="1">
        <v>55.0</v>
      </c>
      <c r="C5" s="1">
        <v>51.0</v>
      </c>
      <c r="D5" s="1">
        <v>51.0</v>
      </c>
      <c r="E5" s="1">
        <v>51.0</v>
      </c>
      <c r="F5" s="1">
        <v>51.0</v>
      </c>
      <c r="G5" s="1">
        <v>51.0</v>
      </c>
      <c r="H5" s="1">
        <v>54.0</v>
      </c>
      <c r="I5" s="1">
        <v>55.0</v>
      </c>
      <c r="J5" s="1">
        <v>55.0</v>
      </c>
      <c r="K5" s="1">
        <v>58.0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1665</v>
      </c>
      <c r="L7" s="1">
        <f>IF(W3*FORECAST(W2,B3:W3,B2:W2)&gt;0,FORECAST(W2,B3:W3,B2:W2),V3)*$X$1 * (1+0.02)/(0.0765-0.02)</f>
        <v>12016.14159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1666</v>
      </c>
      <c r="L8" s="6">
        <f t="array" ref="L8">NPV(0.0765,M3:W3)</f>
        <v>3926.232322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1667</v>
      </c>
      <c r="L9" s="6">
        <f t="array" ref="L9">NPV(0.0765,M16:W16)</f>
        <v>5340.853452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1668</v>
      </c>
      <c r="L10" s="6">
        <f>L8 + L9</f>
        <v>9267.085774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2920.0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1669</v>
      </c>
      <c r="L12" s="6">
        <f>L10 - L11</f>
        <v>6347.085774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1670</v>
      </c>
      <c r="L13" s="1">
        <v>58.0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109.4325133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12016.14159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121.0</v>
      </c>
      <c r="C3" s="1">
        <v>112.0</v>
      </c>
      <c r="D3" s="1">
        <v>159.0</v>
      </c>
      <c r="E3" s="1">
        <v>176.0</v>
      </c>
      <c r="F3" s="1">
        <v>265.0</v>
      </c>
      <c r="G3" s="1">
        <v>128.0</v>
      </c>
      <c r="H3" s="1">
        <v>-461.0</v>
      </c>
      <c r="I3" s="1">
        <v>-195.0</v>
      </c>
      <c r="J3" s="1">
        <v>135.0</v>
      </c>
      <c r="K3" s="1">
        <v>342.0</v>
      </c>
      <c r="L3" s="1">
        <f>IF(K3*FORECAST(L2,B3:K3,B2:K2)&gt;0,FORECAST(L2,B3:K3,B2:K2),K3)*$X$1</f>
        <v>22.6</v>
      </c>
      <c r="M3" s="1">
        <f>IF(L3*FORECAST(M2,B3:L3,B2:L2)&gt;0,FORECAST(M2,B3:L3,B2:L2),L3)*$X$1</f>
        <v>12.49090909</v>
      </c>
      <c r="N3" s="1">
        <f>IF(M3*FORECAST(N2,B3:M3,B2:M2)&gt;0,FORECAST(N2,B3:M3,B2:M2),M3)*$X$1</f>
        <v>2.381818182</v>
      </c>
      <c r="O3" s="1">
        <f>IF(N3*FORECAST(O2,B3:N3,B2:N2)&gt;0,FORECAST(O2,B3:N3,B2:N2),N3)*$X$1</f>
        <v>2.381818182</v>
      </c>
      <c r="P3" s="1">
        <f>IF(O3*FORECAST(P2,B3:O3,B2:O2)&gt;0,FORECAST(P2,B3:O3,B2:O2),O3)*$X$1</f>
        <v>2.381818182</v>
      </c>
      <c r="Q3" s="1">
        <f>IF(P3*FORECAST(Q2,B3:P3,B2:P2)&gt;0,FORECAST(Q2,B3:P3,B2:P2),P3)*$X$1</f>
        <v>2.381818182</v>
      </c>
      <c r="R3" s="1">
        <f>IF(Q3*FORECAST(R2,B3:Q3,B2:Q2)&gt;0,FORECAST(R2,B3:Q3,B2:Q2),Q3)*$X$1</f>
        <v>2.381818182</v>
      </c>
      <c r="S3" s="5">
        <f>IF(R3*FORECAST(S2,B3:R3,B2:R2)&gt;0,FORECAST(S2,B3:R3,B2:R2),R3)*$X$1</f>
        <v>2.381818182</v>
      </c>
      <c r="T3" s="5">
        <f>IF(S3*FORECAST(T2,B3:S3,B2:S2)&gt;0,FORECAST(T2,B3:S3,B2:S2),S3)*$X$1</f>
        <v>2.381818182</v>
      </c>
      <c r="U3" s="5">
        <f>IF(T3*FORECAST(U2,B3:T3,B2:T2)&gt;0,FORECAST(U2,B3:T3,B2:T2),T3)*$X$1</f>
        <v>2.381818182</v>
      </c>
      <c r="V3" s="5">
        <f>IF(U3*FORECAST(V2,B3:U3,B2:U2)&gt;0,FORECAST(V2,B3:U3,B2:U2),U3)*$X$1</f>
        <v>2.381818182</v>
      </c>
      <c r="W3" s="5">
        <f>IF(V3*FORECAST(W2,B3:V3,B2:V2)&gt;0,FORECAST(W2,B3:V3,B2:V2),V3)*$X$1</f>
        <v>2.381818182</v>
      </c>
      <c r="X3" s="2"/>
      <c r="Y3" s="2"/>
      <c r="Z3" s="2"/>
    </row>
    <row r="4">
      <c r="A4" s="3" t="s">
        <v>130</v>
      </c>
      <c r="B4" s="1">
        <v>1270.0</v>
      </c>
      <c r="C4" s="1">
        <v>1380.0</v>
      </c>
      <c r="D4" s="1">
        <v>1440.0</v>
      </c>
      <c r="E4" s="1">
        <v>1530.0</v>
      </c>
      <c r="F4" s="1">
        <v>2340.0</v>
      </c>
      <c r="G4" s="1">
        <v>2300.0</v>
      </c>
      <c r="H4" s="1">
        <v>2740.0</v>
      </c>
      <c r="I4" s="1">
        <v>2920.0</v>
      </c>
      <c r="J4" s="1">
        <v>2640.0</v>
      </c>
      <c r="K4" s="1">
        <v>2920.0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1664</v>
      </c>
      <c r="B5" s="1">
        <v>55.0</v>
      </c>
      <c r="C5" s="1">
        <v>51.0</v>
      </c>
      <c r="D5" s="1">
        <v>51.0</v>
      </c>
      <c r="E5" s="1">
        <v>51.0</v>
      </c>
      <c r="F5" s="1">
        <v>51.0</v>
      </c>
      <c r="G5" s="1">
        <v>51.0</v>
      </c>
      <c r="H5" s="1">
        <v>54.0</v>
      </c>
      <c r="I5" s="1">
        <v>55.0</v>
      </c>
      <c r="J5" s="1">
        <v>55.0</v>
      </c>
      <c r="K5" s="1">
        <v>58.0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1665</v>
      </c>
      <c r="L7" s="1">
        <f>IF(W3*FORECAST(W2,B3:W3,B2:W2)&gt;0,FORECAST(W2,B3:W3,B2:W2),V3)*$X$1 * (1+0.02)/(0.0765-0.02)</f>
        <v>42.99919549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1666</v>
      </c>
      <c r="L8" s="6">
        <f t="array" ref="L8">NPV(0.0765,M3:W3)</f>
        <v>26.68696003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1667</v>
      </c>
      <c r="L9" s="6">
        <f t="array" ref="L9">NPV(0.0765,M16:W16)</f>
        <v>19.11199197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1668</v>
      </c>
      <c r="L10" s="6">
        <f>L8 + L9</f>
        <v>45.798952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2920.0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1669</v>
      </c>
      <c r="L12" s="6">
        <f>L10 - L11</f>
        <v>-2874.201048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1670</v>
      </c>
      <c r="L13" s="1">
        <v>58.0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-49.55519048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42.99919549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