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<sst xmlns="http://schemas.openxmlformats.org/spreadsheetml/2006/main" count="664" uniqueCount="452">
  <si>
    <t>ticker</t>
  </si>
  <si>
    <t>REVB</t>
  </si>
  <si>
    <t>nombre</t>
  </si>
  <si>
    <t>REVELATION BIOSCIENCES IN</t>
  </si>
  <si>
    <t>empresa</t>
  </si>
  <si>
    <t>Biotechnology &amp; Medical Research</t>
  </si>
  <si>
    <t>Open</t>
  </si>
  <si>
    <t>Target Price</t>
  </si>
  <si>
    <t>Upside</t>
  </si>
  <si>
    <t>-2143.21%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</si>
  <si>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</si>
  <si>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</si>
  <si>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</si>
  <si>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</si>
  <si>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</si>
  <si>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</si>
  <si>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</si>
  <si>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</si>
  <si>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300.00%</t>
  </si>
  <si>
    <t>Total Assets Growth</t>
  </si>
  <si>
    <t>100.00%</t>
  </si>
  <si>
    <t>Net Property, Plant and Equipment Growth</t>
  </si>
  <si>
    <t>-100.00%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</si>
  <si>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</si>
  <si>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</si>
  <si>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</si>
  <si>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</si>
  <si>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</si>
  <si>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</si>
  <si>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</si>
  <si>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</si>
  <si>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</si>
  <si>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</si>
  <si>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</si>
  <si>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</si>
  <si>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</si>
  <si>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</si>
  <si>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</si>
  <si>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</si>
  <si>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</si>
  <si>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</si>
  <si>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</si>
  <si>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</si>
  <si>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</si>
  <si>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</si>
  <si>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</si>
  <si>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</si>
  <si>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</si>
  <si>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</si>
  <si>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</si>
  <si>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</si>
  <si>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</si>
  <si>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</si>
  <si>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</si>
  <si>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</si>
  <si>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</si>
  <si>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</si>
  <si>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</si>
  <si>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</si>
  <si>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</si>
  <si>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</si>
  <si>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</si>
  <si>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</si>
  <si>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</si>
  <si>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</si>
  <si>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</si>
  <si>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</si>
  <si>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</si>
  <si>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</si>
  <si>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</si>
  <si>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</si>
  <si>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</si>
  <si>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</si>
  <si>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</si>
  <si>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</si>
  <si>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</si>
  <si>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</si>
  <si>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</si>
  <si>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</si>
  <si>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45.91</t>
  </si>
  <si>
    <t>-114.93</t>
  </si>
  <si>
    <t>46.24</t>
  </si>
  <si>
    <t>25.13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</si>
  <si>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</si>
  <si>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</si>
  <si>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</si>
  <si>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</si>
  <si>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</si>
  <si>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</si>
  <si>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</si>
  <si>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</si>
  <si>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</si>
  <si>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</si>
  <si>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</si>
  <si>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</si>
  <si>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</si>
  <si>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</si>
  <si>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</si>
  <si>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</si>
  <si>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</si>
  <si>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</si>
  <si>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</si>
  <si>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</si>
  <si>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</si>
  <si>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</si>
  <si>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</si>
  <si>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</si>
  <si>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</si>
  <si>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-602.71</t>
  </si>
  <si>
    <t>-0.53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</si>
  <si>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</si>
  <si>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</si>
  <si>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</si>
  <si>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</si>
  <si>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</si>
  <si>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</si>
  <si>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-376.7</t>
  </si>
  <si>
    <t>-0.33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</si>
  <si>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</si>
  <si>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</si>
  <si>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</si>
  <si>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</si>
  <si>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</si>
  <si>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</si>
  <si>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</si>
  <si>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</si>
  <si>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</si>
  <si>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</si>
  <si>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</si>
  <si>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</si>
  <si>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</si>
  <si>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</si>
  <si>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</si>
  <si>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-224.21</t>
  </si>
  <si>
    <t>-179.98</t>
  </si>
  <si>
    <t>-61.08</t>
  </si>
  <si>
    <t>Return on Total Capital</t>
  </si>
  <si>
    <t>-448.74</t>
  </si>
  <si>
    <t>-140.53</t>
  </si>
  <si>
    <t>Return On Equity %</t>
  </si>
  <si>
    <t>-723.81</t>
  </si>
  <si>
    <t>-3.12</t>
  </si>
  <si>
    <t>Return on Common Equity</t>
  </si>
  <si>
    <t>524.19</t>
  </si>
  <si>
    <t>Short Term Liquidity</t>
  </si>
  <si>
    <t>Current Ratio</t>
  </si>
  <si>
    <t>3.82</t>
  </si>
  <si>
    <t>0.89</t>
  </si>
  <si>
    <t>1.22</t>
  </si>
  <si>
    <t>2.18</t>
  </si>
  <si>
    <t>Quick Ratio</t>
  </si>
  <si>
    <t>3.72</t>
  </si>
  <si>
    <t>0.6</t>
  </si>
  <si>
    <t>1.18</t>
  </si>
  <si>
    <t>2.15</t>
  </si>
  <si>
    <t>Operating Cash Flow to Current Liabilities</t>
  </si>
  <si>
    <t>-1.76</t>
  </si>
  <si>
    <t>-5.18</t>
  </si>
  <si>
    <t>-2.52</t>
  </si>
  <si>
    <t>-1.31</t>
  </si>
  <si>
    <t>Long Term Solvency</t>
  </si>
  <si>
    <t>Total Debt/Equity</t>
  </si>
  <si>
    <t>-16.84</t>
  </si>
  <si>
    <t>Total Debt / Total Capital</t>
  </si>
  <si>
    <t>-20.25</t>
  </si>
  <si>
    <t>Total Liabilities / Total Assets</t>
  </si>
  <si>
    <t>26.16</t>
  </si>
  <si>
    <t>104.87</t>
  </si>
  <si>
    <t>80.88</t>
  </si>
  <si>
    <t>45.57</t>
  </si>
  <si>
    <t>Total Debt / EBITDA</t>
  </si>
  <si>
    <t>Net Debt / EBITDA</t>
  </si>
  <si>
    <t>0.11</t>
  </si>
  <si>
    <t>0.48</t>
  </si>
  <si>
    <t>1.39</t>
  </si>
  <si>
    <t>Total Debt / (EBITDA - Capex)</t>
  </si>
  <si>
    <t>Net Debt / (EBITDA - Capex)</t>
  </si>
  <si>
    <t>0.1</t>
  </si>
  <si>
    <t>Growth Over Prior Year</t>
  </si>
  <si>
    <t>EBITDA, 1 Yr. Growth %</t>
  </si>
  <si>
    <t>-9.17</t>
  </si>
  <si>
    <t>-20.37</t>
  </si>
  <si>
    <t>EBITA, 1 Yr. Growth %</t>
  </si>
  <si>
    <t>214.83</t>
  </si>
  <si>
    <t>-9.09</t>
  </si>
  <si>
    <t>-20.32</t>
  </si>
  <si>
    <t>EBIT, 1 Yr. Growth %</t>
  </si>
  <si>
    <t>Earnings From Cont. Operations, 1 Yr. Growth %</t>
  </si>
  <si>
    <t>215.8</t>
  </si>
  <si>
    <t>-9.65</t>
  </si>
  <si>
    <t>-98.89</t>
  </si>
  <si>
    <t>Net Income, 1 Yr. Growth %</t>
  </si>
  <si>
    <t>Normalized Net Income, 1 Yr. Growth %</t>
  </si>
  <si>
    <t>Diluted EPS Before Extra, 1 Yr. Growth %</t>
  </si>
  <si>
    <t>-99.65</t>
  </si>
  <si>
    <t>Net Property, Plant and Equip., 1 Yr. Growth %</t>
  </si>
  <si>
    <t>-30.74</t>
  </si>
  <si>
    <t>-27.79</t>
  </si>
  <si>
    <t>Total Assets, 1 Yr. Growth %</t>
  </si>
  <si>
    <t>-55.8</t>
  </si>
  <si>
    <t>169.48</t>
  </si>
  <si>
    <t>121.91</t>
  </si>
  <si>
    <t>Tangible Book Value, 1 Yr. Growth %</t>
  </si>
  <si>
    <t>-352.05</t>
  </si>
  <si>
    <t>531.64</t>
  </si>
  <si>
    <t>Common Equity, 1 Yr. Growth %</t>
  </si>
  <si>
    <t>Cash From Operations, 1 Yr. Growth %</t>
  </si>
  <si>
    <t>420.52</t>
  </si>
  <si>
    <t>1.16</t>
  </si>
  <si>
    <t>-35.06</t>
  </si>
  <si>
    <t>Levered Free Cash Flow, 1 Yr. Growth %</t>
  </si>
  <si>
    <t>-45.41</t>
  </si>
  <si>
    <t>12.3</t>
  </si>
  <si>
    <t>Unlevered Free Cash Flow, 1 Yr. Growth %</t>
  </si>
  <si>
    <t>Compound Annual Growth Rate Over Two Years</t>
  </si>
  <si>
    <t>EBITDA, 2 Yr. CAGR %</t>
  </si>
  <si>
    <t>-14.95</t>
  </si>
  <si>
    <t>EBITA, 2 Yr. CAGR %</t>
  </si>
  <si>
    <t>69.18</t>
  </si>
  <si>
    <t>-14.89</t>
  </si>
  <si>
    <t>EBIT, 2 Yr. CAGR %</t>
  </si>
  <si>
    <t>Earnings From Cont. Operations, 2 Yr. CAGR %</t>
  </si>
  <si>
    <t>68.91</t>
  </si>
  <si>
    <t>-89.98</t>
  </si>
  <si>
    <t>Net Income, 2 Yr. CAGR %</t>
  </si>
  <si>
    <t>Normalized Net Income, 2 Yr. CAGR %</t>
  </si>
  <si>
    <t>Net Property, Plant and Equip., 2 Yr. CAGR %</t>
  </si>
  <si>
    <t>-29.28</t>
  </si>
  <si>
    <t>Total Assets, 2 Yr. CAGR %</t>
  </si>
  <si>
    <t>9.14</t>
  </si>
  <si>
    <t>144.54</t>
  </si>
  <si>
    <t>Tangible Book Value, 2 Yr. CAGR %</t>
  </si>
  <si>
    <t>-40.85</t>
  </si>
  <si>
    <t>717.5</t>
  </si>
  <si>
    <t>Common Equity, 2 Yr. CAGR %</t>
  </si>
  <si>
    <t>Cash From Operations, 2 Yr. CAGR %</t>
  </si>
  <si>
    <t>129.47</t>
  </si>
  <si>
    <t>-18.95</t>
  </si>
  <si>
    <t>Levered Free Cash Flow, 2 Yr. CAGR %</t>
  </si>
  <si>
    <t>-21.7</t>
  </si>
  <si>
    <t>Unlevered Free Cash Flow, 2 Yr. CAGR %</t>
  </si>
  <si>
    <t>Compound Annual Growth Rate Over Three Years</t>
  </si>
  <si>
    <t>EBITA, 3 Yr. CAGR %</t>
  </si>
  <si>
    <t>31.63</t>
  </si>
  <si>
    <t>EBIT, 3 Yr. CAGR %</t>
  </si>
  <si>
    <t>Earnings From Cont. Operations, 3 Yr. CAGR %</t>
  </si>
  <si>
    <t>-68.36</t>
  </si>
  <si>
    <t>Net Income, 3 Yr. CAGR %</t>
  </si>
  <si>
    <t>Normalized Net Income, 3 Yr. CAGR %</t>
  </si>
  <si>
    <t>Total Assets, 3 Yr. CAGR %</t>
  </si>
  <si>
    <t>38.26</t>
  </si>
  <si>
    <t>Tangible Book Value, 3 Yr. CAGR %</t>
  </si>
  <si>
    <t>30.26</t>
  </si>
  <si>
    <t>Common Equity, 3 Yr. CAGR %</t>
  </si>
  <si>
    <t>Cash From Operations, 3 Yr. CAGR %</t>
  </si>
  <si>
    <t>50.66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</si>
  <si>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</si>
  <si>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</si>
  <si>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</si>
  <si>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</si>
  <si>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</si>
  <si>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</si>
  <si>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</si>
  <si>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</si>
  <si>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93.37</t>
  </si>
  <si>
    <t>66.84</t>
  </si>
  <si>
    <t>4.474</t>
  </si>
  <si>
    <t>3.153</t>
  </si>
  <si>
    <t>2.146</t>
  </si>
  <si>
    <t>-</t>
  </si>
  <si>
    <t>Change</t>
  </si>
  <si>
    <t>-28.41%</t>
  </si>
  <si>
    <t>-93.31%</t>
  </si>
  <si>
    <t>-29.53%</t>
  </si>
  <si>
    <t>-31.95%</t>
  </si>
  <si>
    <t>0%</t>
  </si>
  <si>
    <t>Enterprise Value (EV)</t>
  </si>
  <si>
    <t>P/E ratio</t>
  </si>
  <si>
    <t>-2.29x</t>
  </si>
  <si>
    <t>PBR</t>
  </si>
  <si>
    <t>PEG</t>
  </si>
  <si>
    <t>Capitalization / Revenue</t>
  </si>
  <si>
    <t>EV / Revenue</t>
  </si>
  <si>
    <t>EV / EBITDA</t>
  </si>
  <si>
    <t>EV / EBIT</t>
  </si>
  <si>
    <t>-0x</t>
  </si>
  <si>
    <t>-0.26x</t>
  </si>
  <si>
    <t>-0.23x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</si>
  <si>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</si>
  <si>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</si>
  <si>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</si>
  <si>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</si>
  <si>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</si>
  <si>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-4,599</t>
  </si>
  <si>
    <t>Distribution rate</t>
  </si>
  <si>
    <t>Net sales
                                    1</t>
  </si>
  <si>
    <t>EBIT
                                    1</t>
  </si>
  <si>
    <t>-3.088</t>
  </si>
  <si>
    <t>-10.86</t>
  </si>
  <si>
    <t>-8.657</t>
  </si>
  <si>
    <t>-8.111</t>
  </si>
  <si>
    <t>-9.218</t>
  </si>
  <si>
    <t>-9.333</t>
  </si>
  <si>
    <t>Net income</t>
  </si>
  <si>
    <t>-5.082</t>
  </si>
  <si>
    <t>Reference price
                                    2</t>
  </si>
  <si>
    <t>10,552.5216</t>
  </si>
  <si>
    <t>10,710.0220</t>
  </si>
  <si>
    <t>199.6054</t>
  </si>
  <si>
    <t>15.0210</t>
  </si>
  <si>
    <t>0.4999</t>
  </si>
  <si>
    <t>Nbr of stocks (in thousands)</t>
  </si>
  <si>
    <t>8.85</t>
  </si>
  <si>
    <t>6.24</t>
  </si>
  <si>
    <t>22.4</t>
  </si>
  <si>
    <t>210</t>
  </si>
  <si>
    <t>4,292</t>
  </si>
  <si>
    <t>Announcement Date</t>
  </si>
  <si>
    <t>9/20/21</t>
  </si>
  <si>
    <t>4/15/22</t>
  </si>
  <si>
    <t>3/30/23</t>
  </si>
  <si>
    <t>3/22/24</t>
  </si>
  <si>
    <t>address1</t>
  </si>
  <si>
    <t>4660 La Jolla Village Drive</t>
  </si>
  <si>
    <t>address2</t>
  </si>
  <si>
    <t>Suite 100</t>
  </si>
  <si>
    <t>city</t>
  </si>
  <si>
    <t>San Diego</t>
  </si>
  <si>
    <t>state</t>
  </si>
  <si>
    <t>CA</t>
  </si>
  <si>
    <t>zip</t>
  </si>
  <si>
    <t>92122</t>
  </si>
  <si>
    <t>country</t>
  </si>
  <si>
    <t>phone</t>
  </si>
  <si>
    <t>650 800 3717</t>
  </si>
  <si>
    <t>website</t>
  </si>
  <si>
    <t>https://www.revbiosciences.com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</si>
  <si>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</si>
  <si>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</si>
  <si>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</si>
  <si>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</si>
  <si>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</si>
  <si>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</si>
  <si>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</si>
  <si>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</si>
  <si>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</si>
  <si>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</si>
  <si>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</si>
  <si>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Revelation Biosciences, Inc., a clinical-stage biopharmaceutical company, focuses on the development and commercialization of immune system therapeutics and diagnostics. It engages in developing therapeutic product candidates, including GEM-SSI, a potential therapy for the prevention and treatment of surgical sit infection; GEM-AKI, a potential therapy for the prevention and treatment of acute kidney injury; and GEM-CKD, a potential therapy for the prevention and treatment of chronic kidney disease. The company was founded in 2020 and is based in San Diego, California.</t>
  </si>
  <si>
    <t>fullTimeEmployees</t>
  </si>
  <si>
    <t>companyOfficers</t>
  </si>
  <si>
    <t>[{'maxAge': 1, 'name': 'Mr. James M. Rolke', 'age': 55, 'title': 'CEO &amp; Director', 'yearBorn': 1969, 'fiscalYear': 2023, 'totalPay': 649250, 'exercisedValue': 0, 'unexercisedValue': 0}, {'maxAge': 1, 'name': 'Mr. Chester Stanley Zygmont III', 'age': 44, 'title': 'CFO &amp; Corporate Secretary', 'yearBorn': 1980, 'fiscalYear': 2023, 'totalPay': 479141, 'exercisedValue': 0, 'unexercisedValue': 0}, {'maxAge': 1, 'name': 'Ms. Sandra  Vedrick', 'title': 'Vice President of Human Resources &amp; Investor Relations', 'fiscalYear': 2023, 'exercisedValue': 0, 'unexercisedValue': 0}, {'maxAge': 1, 'name': 'Ms. Carol  Odle', 'title': 'Senior Director of Clinical Projects',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</si>
  <si>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</si>
  <si>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</si>
  <si>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</si>
  <si>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</si>
  <si>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</si>
  <si>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</si>
  <si>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</si>
  <si>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</si>
  <si>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</si>
  <si>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</si>
  <si>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</si>
  <si>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</si>
  <si>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</si>
  <si>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</si>
  <si>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</si>
  <si>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</si>
  <si>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</si>
  <si>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</si>
  <si>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</si>
  <si>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</si>
  <si>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</si>
  <si>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</si>
  <si>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</si>
  <si>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</si>
  <si>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</si>
  <si>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</si>
  <si>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</si>
  <si>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</si>
  <si>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</si>
  <si>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</si>
  <si>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</si>
  <si>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</si>
  <si>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</si>
  <si>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</si>
  <si>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</si>
  <si>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</si>
  <si>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</si>
  <si>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</si>
  <si>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</si>
  <si>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</si>
  <si>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</si>
  <si>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</si>
  <si>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</si>
  <si>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</si>
  <si>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</si>
  <si>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</si>
  <si>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</si>
  <si>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</si>
  <si>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</si>
  <si>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</si>
  <si>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</si>
  <si>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</si>
  <si>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</si>
  <si>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</si>
  <si>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</si>
  <si>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</si>
  <si>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</si>
  <si>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</si>
  <si>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</si>
  <si>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</si>
  <si>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</si>
  <si>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</si>
  <si>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Revelation Biosciences,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</si>
  <si>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</si>
  <si>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</si>
  <si>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</si>
  <si>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</si>
  <si>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</si>
  <si>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</si>
  <si>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</si>
  <si>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f994477e-3690-3dde-965e-6f9faa0f03d6</t>
  </si>
  <si>
    <t>messageBoardId</t>
  </si>
  <si>
    <t>finmb_696222591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</si>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</sst>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vbioscienc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0.486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-9.930020332425352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4177414.0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0.623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-0.23524706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-3.0</v>
      </c>
      <c r="C2" s="1">
        <v>-11.0</v>
      </c>
      <c r="D2" s="1">
        <v>-10.0</v>
      </c>
      <c r="E2" s="1">
        <v>-12.0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1.0</v>
      </c>
      <c r="D3" s="1">
        <v>2.0</v>
      </c>
      <c r="E3" s="1">
        <v>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1.0</v>
      </c>
      <c r="D4" s="1">
        <v>2.0</v>
      </c>
      <c r="E4" s="1">
        <v>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4.0</v>
      </c>
      <c r="C5" s="1">
        <v>47.0</v>
      </c>
      <c r="D5" s="1">
        <v>30.0</v>
      </c>
      <c r="E5" s="1">
        <v>15.0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5.0</v>
      </c>
      <c r="D6" s="1">
        <v>1.0</v>
      </c>
      <c r="E6" s="1">
        <v>-8.0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1.0</v>
      </c>
      <c r="C7" s="1">
        <v>-27.0</v>
      </c>
      <c r="D7" s="1">
        <v>-66.0</v>
      </c>
      <c r="E7" s="1">
        <v>75.0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32.0</v>
      </c>
      <c r="C8" s="1">
        <v>62.0</v>
      </c>
      <c r="D8" s="1">
        <v>-6.0</v>
      </c>
      <c r="E8" s="1">
        <v>23.0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-2.0</v>
      </c>
      <c r="C9" s="1">
        <v>-11.0</v>
      </c>
      <c r="D9" s="1">
        <v>-11.0</v>
      </c>
      <c r="E9" s="1">
        <v>-7.0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-13.0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-13.0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2.0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2.0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-2.0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-79.0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-3.0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8.0</v>
      </c>
      <c r="C17" s="1">
        <v>60.0</v>
      </c>
      <c r="D17" s="1">
        <v>11.0</v>
      </c>
      <c r="E17" s="1">
        <v>14.0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-7.0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60.0</v>
      </c>
      <c r="C19" s="1">
        <v>7.0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11.0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8.0</v>
      </c>
      <c r="C22" s="1">
        <v>8.0</v>
      </c>
      <c r="D22" s="1">
        <v>15.0</v>
      </c>
      <c r="E22" s="1">
        <v>14.0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6.0</v>
      </c>
      <c r="C23" s="1">
        <v>-3.0</v>
      </c>
      <c r="D23" s="1">
        <v>3.0</v>
      </c>
      <c r="E23" s="1">
        <v>6.0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-6.0</v>
      </c>
      <c r="D25" s="1">
        <v>-3.0</v>
      </c>
      <c r="E25" s="1">
        <v>-4.0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-6.0</v>
      </c>
      <c r="D26" s="1">
        <v>-3.0</v>
      </c>
      <c r="E26" s="1">
        <v>-4.0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-40.0</v>
      </c>
      <c r="D27" s="1">
        <v>-2.0</v>
      </c>
      <c r="E27" s="1">
        <v>-1.0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-79.0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4.0</v>
      </c>
      <c r="C3" s="1">
        <v>1.0</v>
      </c>
      <c r="D3" s="1">
        <v>5.0</v>
      </c>
      <c r="E3" s="1">
        <v>11.0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4.0</v>
      </c>
      <c r="C4" s="1">
        <v>1.0</v>
      </c>
      <c r="D4" s="1">
        <v>5.0</v>
      </c>
      <c r="E4" s="1">
        <v>11.0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12.0</v>
      </c>
      <c r="C5" s="1">
        <v>63.0</v>
      </c>
      <c r="D5" s="1">
        <v>7.0</v>
      </c>
      <c r="E5" s="1">
        <v>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0.0</v>
      </c>
      <c r="C6" s="1">
        <v>0.0</v>
      </c>
      <c r="D6" s="1">
        <v>8.0</v>
      </c>
      <c r="E6" s="1">
        <v>7.0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4.0</v>
      </c>
      <c r="C7" s="1">
        <v>1.0</v>
      </c>
      <c r="D7" s="1">
        <v>5.0</v>
      </c>
      <c r="E7" s="1">
        <v>12.0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0.0</v>
      </c>
      <c r="C8" s="1">
        <v>14.0</v>
      </c>
      <c r="D8" s="1">
        <v>13.0</v>
      </c>
      <c r="E8" s="1">
        <v>13.0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0.0</v>
      </c>
      <c r="C9" s="1">
        <v>-1.0</v>
      </c>
      <c r="D9" s="1">
        <v>-4.0</v>
      </c>
      <c r="E9" s="1">
        <v>-6.0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0.0</v>
      </c>
      <c r="C10" s="1">
        <v>13.0</v>
      </c>
      <c r="D10" s="1">
        <v>9.0</v>
      </c>
      <c r="E10" s="1">
        <v>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4.0</v>
      </c>
      <c r="C11" s="1">
        <v>2.0</v>
      </c>
      <c r="D11" s="1">
        <v>5.0</v>
      </c>
      <c r="E11" s="1">
        <v>12.0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86.0</v>
      </c>
      <c r="C13" s="1">
        <v>59.0</v>
      </c>
      <c r="D13" s="1">
        <v>55.0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34.0</v>
      </c>
      <c r="C14" s="1">
        <v>1.0</v>
      </c>
      <c r="D14" s="1">
        <v>98.0</v>
      </c>
      <c r="E14" s="1">
        <v>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0.0</v>
      </c>
      <c r="C15" s="1">
        <v>1.0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0.0</v>
      </c>
      <c r="C16" s="1">
        <v>0.0</v>
      </c>
      <c r="D16" s="1">
        <v>2.0</v>
      </c>
      <c r="E16" s="1">
        <v>3.0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1.0</v>
      </c>
      <c r="C17" s="1">
        <v>2.0</v>
      </c>
      <c r="D17" s="1">
        <v>4.0</v>
      </c>
      <c r="E17" s="1">
        <v>5.0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1.0</v>
      </c>
      <c r="C18" s="1">
        <v>2.0</v>
      </c>
      <c r="D18" s="1">
        <v>4.0</v>
      </c>
      <c r="E18" s="1">
        <v>5.0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40.0</v>
      </c>
      <c r="C19" s="1">
        <v>7.0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40.0</v>
      </c>
      <c r="C20" s="1">
        <v>7.0</v>
      </c>
      <c r="D20" s="1">
        <v>0.0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0.0</v>
      </c>
      <c r="C21" s="1">
        <v>0.0</v>
      </c>
      <c r="D21" s="1">
        <v>683.0</v>
      </c>
      <c r="E21" s="1">
        <v>265.0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5.0</v>
      </c>
      <c r="C22" s="1">
        <v>6.0</v>
      </c>
      <c r="D22" s="1">
        <v>26.0</v>
      </c>
      <c r="E22" s="1">
        <v>32.0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-2.0</v>
      </c>
      <c r="C23" s="1">
        <v>-14.0</v>
      </c>
      <c r="D23" s="1">
        <v>-25.0</v>
      </c>
      <c r="E23" s="1">
        <v>-25.0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3.0</v>
      </c>
      <c r="C24" s="1">
        <v>-7.0</v>
      </c>
      <c r="D24" s="1">
        <v>1.0</v>
      </c>
      <c r="E24" s="1">
        <v>6.0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3.0</v>
      </c>
      <c r="C25" s="1">
        <v>-9.0</v>
      </c>
      <c r="D25" s="1">
        <v>1.0</v>
      </c>
      <c r="E25" s="1">
        <v>6.0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4.0</v>
      </c>
      <c r="C26" s="1">
        <v>2.0</v>
      </c>
      <c r="D26" s="1">
        <v>5.0</v>
      </c>
      <c r="E26" s="1">
        <v>12.0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6.0</v>
      </c>
      <c r="C28" s="1">
        <v>1.0</v>
      </c>
      <c r="D28" s="1">
        <v>15.0</v>
      </c>
      <c r="E28" s="1">
        <v>1.0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6.0</v>
      </c>
      <c r="C29" s="1">
        <v>6.0</v>
      </c>
      <c r="D29" s="1">
        <v>2.0</v>
      </c>
      <c r="E29" s="1">
        <v>26.0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 t="s">
        <v>79</v>
      </c>
      <c r="C30" s="1" t="s">
        <v>80</v>
      </c>
      <c r="D30" s="1" t="s">
        <v>81</v>
      </c>
      <c r="E30" s="1" t="s">
        <v>82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3.0</v>
      </c>
      <c r="C31" s="1">
        <v>-7.0</v>
      </c>
      <c r="D31" s="1">
        <v>1.0</v>
      </c>
      <c r="E31" s="1">
        <v>6.0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 t="s">
        <v>79</v>
      </c>
      <c r="C32" s="1" t="s">
        <v>80</v>
      </c>
      <c r="D32" s="1" t="s">
        <v>81</v>
      </c>
      <c r="E32" s="1" t="s">
        <v>82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 t="s">
        <v>86</v>
      </c>
      <c r="C33" s="1">
        <v>1.0</v>
      </c>
      <c r="D33" s="1" t="s">
        <v>86</v>
      </c>
      <c r="E33" s="1" t="s">
        <v>86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-4.0</v>
      </c>
      <c r="C34" s="1">
        <v>-1.0</v>
      </c>
      <c r="D34" s="1">
        <v>-5.0</v>
      </c>
      <c r="E34" s="1">
        <v>-11.0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0.0</v>
      </c>
      <c r="C35" s="1">
        <v>44.0</v>
      </c>
      <c r="D35" s="1">
        <v>53.0</v>
      </c>
      <c r="E35" s="1">
        <v>89.0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3.0</v>
      </c>
      <c r="C36" s="1">
        <v>3.0</v>
      </c>
      <c r="D36" s="1">
        <v>3.0</v>
      </c>
      <c r="E36" s="1">
        <v>3.0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0.0</v>
      </c>
      <c r="C37" s="1">
        <v>13.0</v>
      </c>
      <c r="D37" s="1">
        <v>13.0</v>
      </c>
      <c r="E37" s="1">
        <v>13.0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0.0</v>
      </c>
      <c r="C38" s="1">
        <v>0.0</v>
      </c>
      <c r="D38" s="1">
        <v>6.0</v>
      </c>
      <c r="E38" s="1">
        <v>9.0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92</v>
      </c>
      <c r="B2" s="1">
        <v>82.0</v>
      </c>
      <c r="C2" s="1">
        <v>5.0</v>
      </c>
      <c r="D2" s="1">
        <v>5.0</v>
      </c>
      <c r="E2" s="1">
        <v>4.0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93</v>
      </c>
      <c r="B3" s="1">
        <v>1.0</v>
      </c>
      <c r="C3" s="1">
        <v>6.0</v>
      </c>
      <c r="D3" s="1">
        <v>5.0</v>
      </c>
      <c r="E3" s="1">
        <v>4.0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94</v>
      </c>
      <c r="B4" s="1">
        <v>2.0</v>
      </c>
      <c r="C4" s="1">
        <v>11.0</v>
      </c>
      <c r="D4" s="1">
        <v>10.0</v>
      </c>
      <c r="E4" s="1">
        <v>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95</v>
      </c>
      <c r="B5" s="1">
        <v>-2.0</v>
      </c>
      <c r="C5" s="1">
        <v>-11.0</v>
      </c>
      <c r="D5" s="1">
        <v>-10.0</v>
      </c>
      <c r="E5" s="1">
        <v>-8.0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96</v>
      </c>
      <c r="B6" s="1">
        <v>84.0</v>
      </c>
      <c r="C6" s="1">
        <v>0.0</v>
      </c>
      <c r="D6" s="1">
        <v>0.0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97</v>
      </c>
      <c r="B7" s="1">
        <v>84.0</v>
      </c>
      <c r="C7" s="1">
        <v>0.0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98</v>
      </c>
      <c r="B8" s="1">
        <v>0.0</v>
      </c>
      <c r="C8" s="1">
        <v>-3.0</v>
      </c>
      <c r="D8" s="1">
        <v>3.0</v>
      </c>
      <c r="E8" s="1">
        <v>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99</v>
      </c>
      <c r="B9" s="1">
        <v>-2.0</v>
      </c>
      <c r="C9" s="1">
        <v>-11.0</v>
      </c>
      <c r="D9" s="1">
        <v>-10.0</v>
      </c>
      <c r="E9" s="1">
        <v>-12.0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100</v>
      </c>
      <c r="B10" s="1">
        <v>-2.0</v>
      </c>
      <c r="C10" s="1">
        <v>-11.0</v>
      </c>
      <c r="D10" s="1">
        <v>-10.0</v>
      </c>
      <c r="E10" s="1">
        <v>-12.0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101</v>
      </c>
      <c r="B11" s="1">
        <v>-2.0</v>
      </c>
      <c r="C11" s="1">
        <v>-11.0</v>
      </c>
      <c r="D11" s="1">
        <v>-10.0</v>
      </c>
      <c r="E11" s="1">
        <v>-12.0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102</v>
      </c>
      <c r="B12" s="1">
        <v>-2.0</v>
      </c>
      <c r="C12" s="1">
        <v>-11.0</v>
      </c>
      <c r="D12" s="1">
        <v>-10.0</v>
      </c>
      <c r="E12" s="1">
        <v>-12.0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103</v>
      </c>
      <c r="B13" s="1">
        <v>-2.0</v>
      </c>
      <c r="C13" s="1">
        <v>-11.0</v>
      </c>
      <c r="D13" s="1">
        <v>-10.0</v>
      </c>
      <c r="E13" s="1">
        <v>-12.0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104</v>
      </c>
      <c r="B14" s="1">
        <v>-2.0</v>
      </c>
      <c r="C14" s="1">
        <v>-11.0</v>
      </c>
      <c r="D14" s="1">
        <v>-10.0</v>
      </c>
      <c r="E14" s="1">
        <v>-12.0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105</v>
      </c>
      <c r="B15" s="1">
        <v>-2.0</v>
      </c>
      <c r="C15" s="1">
        <v>-11.0</v>
      </c>
      <c r="D15" s="1">
        <v>-10.0</v>
      </c>
      <c r="E15" s="1">
        <v>-12.0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107</v>
      </c>
      <c r="B17" s="1">
        <v>0.0</v>
      </c>
      <c r="C17" s="1">
        <v>0.0</v>
      </c>
      <c r="D17" s="1" t="s">
        <v>108</v>
      </c>
      <c r="E17" s="1" t="s">
        <v>109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110</v>
      </c>
      <c r="B18" s="1">
        <v>0.0</v>
      </c>
      <c r="C18" s="1">
        <v>0.0</v>
      </c>
      <c r="D18" s="1" t="s">
        <v>108</v>
      </c>
      <c r="E18" s="1" t="s">
        <v>109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111</v>
      </c>
      <c r="B19" s="1">
        <v>0.0</v>
      </c>
      <c r="C19" s="1">
        <v>0.0</v>
      </c>
      <c r="D19" s="1">
        <v>1.0</v>
      </c>
      <c r="E19" s="1">
        <v>22.0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112</v>
      </c>
      <c r="B20" s="1">
        <v>0.0</v>
      </c>
      <c r="C20" s="1">
        <v>0.0</v>
      </c>
      <c r="D20" s="1" t="s">
        <v>108</v>
      </c>
      <c r="E20" s="1" t="s">
        <v>109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113</v>
      </c>
      <c r="B21" s="1">
        <v>0.0</v>
      </c>
      <c r="C21" s="1">
        <v>0.0</v>
      </c>
      <c r="D21" s="1" t="s">
        <v>108</v>
      </c>
      <c r="E21" s="1" t="s">
        <v>109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</v>
      </c>
      <c r="B22" s="1">
        <v>0.0</v>
      </c>
      <c r="C22" s="1">
        <v>0.0</v>
      </c>
      <c r="D22" s="1">
        <v>1.0</v>
      </c>
      <c r="E22" s="1">
        <v>22.0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>
        <v>0.0</v>
      </c>
      <c r="C23" s="1">
        <v>0.0</v>
      </c>
      <c r="D23" s="1" t="s">
        <v>116</v>
      </c>
      <c r="E23" s="1" t="s">
        <v>117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118</v>
      </c>
      <c r="B24" s="1">
        <v>0.0</v>
      </c>
      <c r="C24" s="1">
        <v>0.0</v>
      </c>
      <c r="D24" s="1" t="s">
        <v>116</v>
      </c>
      <c r="E24" s="1" t="s">
        <v>117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</v>
      </c>
      <c r="B26" s="1">
        <v>0.0</v>
      </c>
      <c r="C26" s="1">
        <v>-11.0</v>
      </c>
      <c r="D26" s="1">
        <v>-10.0</v>
      </c>
      <c r="E26" s="1">
        <v>-8.0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120</v>
      </c>
      <c r="B27" s="1">
        <v>-2.0</v>
      </c>
      <c r="C27" s="1">
        <v>-11.0</v>
      </c>
      <c r="D27" s="1">
        <v>-10.0</v>
      </c>
      <c r="E27" s="1">
        <v>-8.0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121</v>
      </c>
      <c r="B28" s="1">
        <v>-2.0</v>
      </c>
      <c r="C28" s="1">
        <v>-11.0</v>
      </c>
      <c r="D28" s="1">
        <v>-10.0</v>
      </c>
      <c r="E28" s="1">
        <v>-8.0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122</v>
      </c>
      <c r="B29" s="1">
        <v>0.0</v>
      </c>
      <c r="C29" s="1">
        <v>-11.0</v>
      </c>
      <c r="D29" s="1">
        <v>-10.0</v>
      </c>
      <c r="E29" s="1">
        <v>-8.0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123</v>
      </c>
      <c r="B30" s="1">
        <v>-1.0</v>
      </c>
      <c r="C30" s="1">
        <v>-7.0</v>
      </c>
      <c r="D30" s="1">
        <v>-6.0</v>
      </c>
      <c r="E30" s="1">
        <v>-7.0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125</v>
      </c>
      <c r="B32" s="1">
        <v>82.0</v>
      </c>
      <c r="C32" s="1">
        <v>5.0</v>
      </c>
      <c r="D32" s="1">
        <v>5.0</v>
      </c>
      <c r="E32" s="1">
        <v>4.0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126</v>
      </c>
      <c r="B33" s="1">
        <v>1.0</v>
      </c>
      <c r="C33" s="1">
        <v>6.0</v>
      </c>
      <c r="D33" s="1">
        <v>5.0</v>
      </c>
      <c r="E33" s="1">
        <v>4.0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127</v>
      </c>
      <c r="B34" s="1">
        <v>0.0</v>
      </c>
      <c r="C34" s="1">
        <v>5.0</v>
      </c>
      <c r="D34" s="1">
        <v>6.0</v>
      </c>
      <c r="E34" s="1">
        <v>11.0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128</v>
      </c>
      <c r="B35" s="1">
        <v>0.0</v>
      </c>
      <c r="C35" s="1">
        <v>5.0</v>
      </c>
      <c r="D35" s="1">
        <v>12.0</v>
      </c>
      <c r="E35" s="1">
        <v>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129</v>
      </c>
      <c r="B36" s="1">
        <v>2.0</v>
      </c>
      <c r="C36" s="1">
        <v>41.0</v>
      </c>
      <c r="D36" s="1">
        <v>17.0</v>
      </c>
      <c r="E36" s="1">
        <v>14.0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130</v>
      </c>
      <c r="B37" s="1">
        <v>2.0</v>
      </c>
      <c r="C37" s="1">
        <v>47.0</v>
      </c>
      <c r="D37" s="1">
        <v>30.0</v>
      </c>
      <c r="E37" s="1">
        <v>15.0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0.0</v>
      </c>
      <c r="C3" s="1" t="s">
        <v>133</v>
      </c>
      <c r="D3" s="1" t="s">
        <v>134</v>
      </c>
      <c r="E3" s="1" t="s">
        <v>135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0.0</v>
      </c>
      <c r="C4" s="1" t="s">
        <v>137</v>
      </c>
      <c r="D4" s="1">
        <v>0.0</v>
      </c>
      <c r="E4" s="1" t="s">
        <v>138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0.0</v>
      </c>
      <c r="C5" s="1" t="s">
        <v>140</v>
      </c>
      <c r="D5" s="1">
        <v>0.0</v>
      </c>
      <c r="E5" s="1" t="s">
        <v>141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0.0</v>
      </c>
      <c r="C6" s="1" t="s">
        <v>143</v>
      </c>
      <c r="D6" s="1">
        <v>0.0</v>
      </c>
      <c r="E6" s="1" t="s">
        <v>141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 t="s">
        <v>146</v>
      </c>
      <c r="C8" s="1" t="s">
        <v>147</v>
      </c>
      <c r="D8" s="1" t="s">
        <v>148</v>
      </c>
      <c r="E8" s="1" t="s">
        <v>149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 t="s">
        <v>151</v>
      </c>
      <c r="C9" s="1" t="s">
        <v>152</v>
      </c>
      <c r="D9" s="1" t="s">
        <v>153</v>
      </c>
      <c r="E9" s="1" t="s">
        <v>154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 t="s">
        <v>156</v>
      </c>
      <c r="C10" s="1" t="s">
        <v>157</v>
      </c>
      <c r="D10" s="1" t="s">
        <v>158</v>
      </c>
      <c r="E10" s="1" t="s">
        <v>159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161</v>
      </c>
      <c r="B12" s="1">
        <v>0.0</v>
      </c>
      <c r="C12" s="1" t="s">
        <v>162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163</v>
      </c>
      <c r="B13" s="1">
        <v>0.0</v>
      </c>
      <c r="C13" s="1" t="s">
        <v>164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165</v>
      </c>
      <c r="B14" s="1" t="s">
        <v>166</v>
      </c>
      <c r="C14" s="1" t="s">
        <v>167</v>
      </c>
      <c r="D14" s="1" t="s">
        <v>168</v>
      </c>
      <c r="E14" s="1" t="s">
        <v>169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170</v>
      </c>
      <c r="B15" s="1">
        <v>0.0</v>
      </c>
      <c r="C15" s="1">
        <v>0.0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171</v>
      </c>
      <c r="B16" s="1">
        <v>0.0</v>
      </c>
      <c r="C16" s="1" t="s">
        <v>172</v>
      </c>
      <c r="D16" s="1" t="s">
        <v>173</v>
      </c>
      <c r="E16" s="1" t="s">
        <v>174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175</v>
      </c>
      <c r="B17" s="1">
        <v>0.0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176</v>
      </c>
      <c r="B18" s="1">
        <v>0.0</v>
      </c>
      <c r="C18" s="1" t="s">
        <v>177</v>
      </c>
      <c r="D18" s="1" t="s">
        <v>173</v>
      </c>
      <c r="E18" s="1" t="s">
        <v>174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179</v>
      </c>
      <c r="B20" s="1">
        <v>0.0</v>
      </c>
      <c r="C20" s="1">
        <v>0.0</v>
      </c>
      <c r="D20" s="1" t="s">
        <v>180</v>
      </c>
      <c r="E20" s="1" t="s">
        <v>181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182</v>
      </c>
      <c r="B21" s="1">
        <v>0.0</v>
      </c>
      <c r="C21" s="1" t="s">
        <v>183</v>
      </c>
      <c r="D21" s="1" t="s">
        <v>184</v>
      </c>
      <c r="E21" s="1" t="s">
        <v>185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186</v>
      </c>
      <c r="B22" s="1">
        <v>0.0</v>
      </c>
      <c r="C22" s="1" t="s">
        <v>183</v>
      </c>
      <c r="D22" s="1" t="s">
        <v>184</v>
      </c>
      <c r="E22" s="1" t="s">
        <v>185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187</v>
      </c>
      <c r="B23" s="1">
        <v>0.0</v>
      </c>
      <c r="C23" s="1" t="s">
        <v>188</v>
      </c>
      <c r="D23" s="1" t="s">
        <v>189</v>
      </c>
      <c r="E23" s="1" t="s">
        <v>190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191</v>
      </c>
      <c r="B24" s="1">
        <v>0.0</v>
      </c>
      <c r="C24" s="1" t="s">
        <v>188</v>
      </c>
      <c r="D24" s="1" t="s">
        <v>189</v>
      </c>
      <c r="E24" s="1" t="s">
        <v>190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192</v>
      </c>
      <c r="B25" s="1">
        <v>0.0</v>
      </c>
      <c r="C25" s="1" t="s">
        <v>188</v>
      </c>
      <c r="D25" s="1" t="s">
        <v>189</v>
      </c>
      <c r="E25" s="1" t="s">
        <v>190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193</v>
      </c>
      <c r="B26" s="1">
        <v>0.0</v>
      </c>
      <c r="C26" s="1">
        <v>0.0</v>
      </c>
      <c r="D26" s="1">
        <v>0.0</v>
      </c>
      <c r="E26" s="1" t="s">
        <v>194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195</v>
      </c>
      <c r="B27" s="1">
        <v>0.0</v>
      </c>
      <c r="C27" s="1">
        <v>0.0</v>
      </c>
      <c r="D27" s="1" t="s">
        <v>196</v>
      </c>
      <c r="E27" s="1" t="s">
        <v>197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198</v>
      </c>
      <c r="B28" s="1">
        <v>0.0</v>
      </c>
      <c r="C28" s="1" t="s">
        <v>199</v>
      </c>
      <c r="D28" s="1" t="s">
        <v>200</v>
      </c>
      <c r="E28" s="1" t="s">
        <v>201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202</v>
      </c>
      <c r="B29" s="1">
        <v>0.0</v>
      </c>
      <c r="C29" s="1" t="s">
        <v>203</v>
      </c>
      <c r="D29" s="1">
        <v>0.0</v>
      </c>
      <c r="E29" s="1" t="s">
        <v>204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205</v>
      </c>
      <c r="B30" s="1">
        <v>0.0</v>
      </c>
      <c r="C30" s="1" t="s">
        <v>203</v>
      </c>
      <c r="D30" s="1">
        <v>0.0</v>
      </c>
      <c r="E30" s="1" t="s">
        <v>204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206</v>
      </c>
      <c r="B31" s="1">
        <v>0.0</v>
      </c>
      <c r="C31" s="1" t="s">
        <v>207</v>
      </c>
      <c r="D31" s="1" t="s">
        <v>208</v>
      </c>
      <c r="E31" s="1" t="s">
        <v>209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210</v>
      </c>
      <c r="B32" s="1">
        <v>0.0</v>
      </c>
      <c r="C32" s="1">
        <v>0.0</v>
      </c>
      <c r="D32" s="1" t="s">
        <v>211</v>
      </c>
      <c r="E32" s="1" t="s">
        <v>212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213</v>
      </c>
      <c r="B33" s="1">
        <v>0.0</v>
      </c>
      <c r="C33" s="1">
        <v>0.0</v>
      </c>
      <c r="D33" s="1" t="s">
        <v>211</v>
      </c>
      <c r="E33" s="1" t="s">
        <v>212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215</v>
      </c>
      <c r="B35" s="1">
        <v>0.0</v>
      </c>
      <c r="C35" s="1">
        <v>0.0</v>
      </c>
      <c r="D35" s="1">
        <v>0.0</v>
      </c>
      <c r="E35" s="1" t="s">
        <v>216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217</v>
      </c>
      <c r="B36" s="1">
        <v>0.0</v>
      </c>
      <c r="C36" s="1">
        <v>0.0</v>
      </c>
      <c r="D36" s="1" t="s">
        <v>218</v>
      </c>
      <c r="E36" s="1" t="s">
        <v>219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220</v>
      </c>
      <c r="B37" s="1">
        <v>0.0</v>
      </c>
      <c r="C37" s="1">
        <v>0.0</v>
      </c>
      <c r="D37" s="1" t="s">
        <v>218</v>
      </c>
      <c r="E37" s="1" t="s">
        <v>219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221</v>
      </c>
      <c r="B38" s="1">
        <v>0.0</v>
      </c>
      <c r="C38" s="1">
        <v>0.0</v>
      </c>
      <c r="D38" s="1" t="s">
        <v>222</v>
      </c>
      <c r="E38" s="1" t="s">
        <v>223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224</v>
      </c>
      <c r="B39" s="1">
        <v>0.0</v>
      </c>
      <c r="C39" s="1">
        <v>0.0</v>
      </c>
      <c r="D39" s="1" t="s">
        <v>222</v>
      </c>
      <c r="E39" s="1" t="s">
        <v>223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225</v>
      </c>
      <c r="B40" s="1">
        <v>0.0</v>
      </c>
      <c r="C40" s="1">
        <v>0.0</v>
      </c>
      <c r="D40" s="1" t="s">
        <v>222</v>
      </c>
      <c r="E40" s="1" t="s">
        <v>223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226</v>
      </c>
      <c r="B41" s="1">
        <v>0.0</v>
      </c>
      <c r="C41" s="1">
        <v>0.0</v>
      </c>
      <c r="D41" s="1">
        <v>0.0</v>
      </c>
      <c r="E41" s="1" t="s">
        <v>227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228</v>
      </c>
      <c r="B42" s="1">
        <v>0.0</v>
      </c>
      <c r="C42" s="1">
        <v>0.0</v>
      </c>
      <c r="D42" s="1" t="s">
        <v>229</v>
      </c>
      <c r="E42" s="1" t="s">
        <v>230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231</v>
      </c>
      <c r="B43" s="1">
        <v>0.0</v>
      </c>
      <c r="C43" s="1">
        <v>0.0</v>
      </c>
      <c r="D43" s="1" t="s">
        <v>232</v>
      </c>
      <c r="E43" s="1" t="s">
        <v>233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234</v>
      </c>
      <c r="B44" s="1">
        <v>0.0</v>
      </c>
      <c r="C44" s="1">
        <v>0.0</v>
      </c>
      <c r="D44" s="1" t="s">
        <v>232</v>
      </c>
      <c r="E44" s="1" t="s">
        <v>233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235</v>
      </c>
      <c r="B45" s="1">
        <v>0.0</v>
      </c>
      <c r="C45" s="1">
        <v>0.0</v>
      </c>
      <c r="D45" s="1" t="s">
        <v>236</v>
      </c>
      <c r="E45" s="1" t="s">
        <v>237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238</v>
      </c>
      <c r="B46" s="1">
        <v>0.0</v>
      </c>
      <c r="C46" s="1">
        <v>0.0</v>
      </c>
      <c r="D46" s="1">
        <v>0.0</v>
      </c>
      <c r="E46" s="1" t="s">
        <v>239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240</v>
      </c>
      <c r="B47" s="1">
        <v>0.0</v>
      </c>
      <c r="C47" s="1">
        <v>0.0</v>
      </c>
      <c r="D47" s="1">
        <v>0.0</v>
      </c>
      <c r="E47" s="1" t="s">
        <v>239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242</v>
      </c>
      <c r="B49" s="1">
        <v>0.0</v>
      </c>
      <c r="C49" s="1">
        <v>0.0</v>
      </c>
      <c r="D49" s="1">
        <v>0.0</v>
      </c>
      <c r="E49" s="1" t="s">
        <v>243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244</v>
      </c>
      <c r="B50" s="1">
        <v>0.0</v>
      </c>
      <c r="C50" s="1">
        <v>0.0</v>
      </c>
      <c r="D50" s="1">
        <v>0.0</v>
      </c>
      <c r="E50" s="1" t="s">
        <v>243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245</v>
      </c>
      <c r="B51" s="1">
        <v>0.0</v>
      </c>
      <c r="C51" s="1">
        <v>0.0</v>
      </c>
      <c r="D51" s="1">
        <v>0.0</v>
      </c>
      <c r="E51" s="1" t="s">
        <v>246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247</v>
      </c>
      <c r="B52" s="1">
        <v>0.0</v>
      </c>
      <c r="C52" s="1">
        <v>0.0</v>
      </c>
      <c r="D52" s="1">
        <v>0.0</v>
      </c>
      <c r="E52" s="1" t="s">
        <v>246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248</v>
      </c>
      <c r="B53" s="1">
        <v>0.0</v>
      </c>
      <c r="C53" s="1">
        <v>0.0</v>
      </c>
      <c r="D53" s="1">
        <v>0.0</v>
      </c>
      <c r="E53" s="1" t="s">
        <v>246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249</v>
      </c>
      <c r="B54" s="1">
        <v>0.0</v>
      </c>
      <c r="C54" s="1">
        <v>0.0</v>
      </c>
      <c r="D54" s="1">
        <v>0.0</v>
      </c>
      <c r="E54" s="1" t="s">
        <v>250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251</v>
      </c>
      <c r="B55" s="1">
        <v>0.0</v>
      </c>
      <c r="C55" s="1">
        <v>0.0</v>
      </c>
      <c r="D55" s="1">
        <v>0.0</v>
      </c>
      <c r="E55" s="1" t="s">
        <v>252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253</v>
      </c>
      <c r="B56" s="1">
        <v>0.0</v>
      </c>
      <c r="C56" s="1">
        <v>0.0</v>
      </c>
      <c r="D56" s="1">
        <v>0.0</v>
      </c>
      <c r="E56" s="1" t="s">
        <v>252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254</v>
      </c>
      <c r="B57" s="1">
        <v>0.0</v>
      </c>
      <c r="C57" s="1">
        <v>0.0</v>
      </c>
      <c r="D57" s="1">
        <v>0.0</v>
      </c>
      <c r="E57" s="1" t="s">
        <v>255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256</v>
      </c>
      <c r="C1" s="1" t="s">
        <v>257</v>
      </c>
      <c r="D1" s="1" t="s">
        <v>258</v>
      </c>
      <c r="E1" s="1" t="s">
        <v>259</v>
      </c>
      <c r="F1" s="1" t="s">
        <v>260</v>
      </c>
      <c r="G1" s="1" t="s">
        <v>261</v>
      </c>
      <c r="H1" s="1" t="s">
        <v>262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263</v>
      </c>
      <c r="B2" s="1" t="s">
        <v>264</v>
      </c>
      <c r="C2" s="1" t="s">
        <v>265</v>
      </c>
      <c r="D2" s="1" t="s">
        <v>266</v>
      </c>
      <c r="E2" s="1" t="s">
        <v>267</v>
      </c>
      <c r="F2" s="1" t="s">
        <v>268</v>
      </c>
      <c r="G2" s="1" t="s">
        <v>268</v>
      </c>
      <c r="H2" s="1" t="s">
        <v>269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270</v>
      </c>
      <c r="B3" s="1" t="s">
        <v>269</v>
      </c>
      <c r="C3" s="1" t="s">
        <v>271</v>
      </c>
      <c r="D3" s="1" t="s">
        <v>272</v>
      </c>
      <c r="E3" s="1" t="s">
        <v>273</v>
      </c>
      <c r="F3" s="1" t="s">
        <v>274</v>
      </c>
      <c r="G3" s="1" t="s">
        <v>275</v>
      </c>
      <c r="H3" s="1" t="s">
        <v>269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276</v>
      </c>
      <c r="B4" s="1" t="s">
        <v>264</v>
      </c>
      <c r="C4" s="1" t="s">
        <v>265</v>
      </c>
      <c r="D4" s="1" t="s">
        <v>266</v>
      </c>
      <c r="E4" s="1" t="s">
        <v>267</v>
      </c>
      <c r="F4" s="1" t="s">
        <v>268</v>
      </c>
      <c r="G4" s="1" t="s">
        <v>268</v>
      </c>
      <c r="H4" s="1" t="s">
        <v>268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270</v>
      </c>
      <c r="B5" s="1" t="s">
        <v>269</v>
      </c>
      <c r="C5" s="1" t="s">
        <v>271</v>
      </c>
      <c r="D5" s="1" t="s">
        <v>272</v>
      </c>
      <c r="E5" s="1" t="s">
        <v>273</v>
      </c>
      <c r="F5" s="1" t="s">
        <v>274</v>
      </c>
      <c r="G5" s="1" t="s">
        <v>275</v>
      </c>
      <c r="H5" s="1" t="s">
        <v>275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277</v>
      </c>
      <c r="B6" s="1" t="s">
        <v>278</v>
      </c>
      <c r="C6" s="1" t="s">
        <v>269</v>
      </c>
      <c r="D6" s="1" t="s">
        <v>269</v>
      </c>
      <c r="E6" s="1" t="s">
        <v>269</v>
      </c>
      <c r="F6" s="1" t="s">
        <v>269</v>
      </c>
      <c r="G6" s="1" t="s">
        <v>269</v>
      </c>
      <c r="H6" s="1" t="s">
        <v>269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279</v>
      </c>
      <c r="B7" s="1" t="s">
        <v>269</v>
      </c>
      <c r="C7" s="1" t="s">
        <v>269</v>
      </c>
      <c r="D7" s="1" t="s">
        <v>269</v>
      </c>
      <c r="E7" s="1" t="s">
        <v>269</v>
      </c>
      <c r="F7" s="1" t="s">
        <v>269</v>
      </c>
      <c r="G7" s="1" t="s">
        <v>269</v>
      </c>
      <c r="H7" s="1" t="s">
        <v>269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280</v>
      </c>
      <c r="B8" s="1" t="s">
        <v>269</v>
      </c>
      <c r="C8" s="1" t="s">
        <v>269</v>
      </c>
      <c r="D8" s="1" t="s">
        <v>269</v>
      </c>
      <c r="E8" s="1" t="s">
        <v>269</v>
      </c>
      <c r="F8" s="1" t="s">
        <v>269</v>
      </c>
      <c r="G8" s="1" t="s">
        <v>269</v>
      </c>
      <c r="H8" s="1" t="s">
        <v>269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281</v>
      </c>
      <c r="B9" s="1" t="s">
        <v>269</v>
      </c>
      <c r="C9" s="1" t="s">
        <v>269</v>
      </c>
      <c r="D9" s="1" t="s">
        <v>269</v>
      </c>
      <c r="E9" s="1" t="s">
        <v>269</v>
      </c>
      <c r="F9" s="1" t="s">
        <v>269</v>
      </c>
      <c r="G9" s="1" t="s">
        <v>269</v>
      </c>
      <c r="H9" s="1" t="s">
        <v>269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282</v>
      </c>
      <c r="B10" s="1" t="s">
        <v>269</v>
      </c>
      <c r="C10" s="1" t="s">
        <v>269</v>
      </c>
      <c r="D10" s="1" t="s">
        <v>269</v>
      </c>
      <c r="E10" s="1" t="s">
        <v>269</v>
      </c>
      <c r="F10" s="1" t="s">
        <v>269</v>
      </c>
      <c r="G10" s="1" t="s">
        <v>269</v>
      </c>
      <c r="H10" s="1" t="s">
        <v>269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283</v>
      </c>
      <c r="B11" s="1" t="s">
        <v>269</v>
      </c>
      <c r="C11" s="1" t="s">
        <v>269</v>
      </c>
      <c r="D11" s="1" t="s">
        <v>269</v>
      </c>
      <c r="E11" s="1" t="s">
        <v>269</v>
      </c>
      <c r="F11" s="1" t="s">
        <v>269</v>
      </c>
      <c r="G11" s="1" t="s">
        <v>269</v>
      </c>
      <c r="H11" s="1" t="s">
        <v>269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284</v>
      </c>
      <c r="B12" s="1" t="s">
        <v>269</v>
      </c>
      <c r="C12" s="1" t="s">
        <v>285</v>
      </c>
      <c r="D12" s="1" t="s">
        <v>285</v>
      </c>
      <c r="E12" s="1" t="s">
        <v>285</v>
      </c>
      <c r="F12" s="1" t="s">
        <v>286</v>
      </c>
      <c r="G12" s="1" t="s">
        <v>287</v>
      </c>
      <c r="H12" s="1" t="s">
        <v>287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288</v>
      </c>
      <c r="B13" s="1" t="s">
        <v>269</v>
      </c>
      <c r="C13" s="1" t="s">
        <v>269</v>
      </c>
      <c r="D13" s="1" t="s">
        <v>269</v>
      </c>
      <c r="E13" s="1" t="s">
        <v>269</v>
      </c>
      <c r="F13" s="1" t="s">
        <v>269</v>
      </c>
      <c r="G13" s="1" t="s">
        <v>269</v>
      </c>
      <c r="H13" s="1" t="s">
        <v>269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289</v>
      </c>
      <c r="B14" s="1" t="s">
        <v>269</v>
      </c>
      <c r="C14" s="1" t="s">
        <v>269</v>
      </c>
      <c r="D14" s="1" t="s">
        <v>269</v>
      </c>
      <c r="E14" s="1" t="s">
        <v>269</v>
      </c>
      <c r="F14" s="1" t="s">
        <v>269</v>
      </c>
      <c r="G14" s="1" t="s">
        <v>269</v>
      </c>
      <c r="H14" s="1" t="s">
        <v>269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290</v>
      </c>
      <c r="B15" s="1" t="s">
        <v>269</v>
      </c>
      <c r="C15" s="1" t="s">
        <v>269</v>
      </c>
      <c r="D15" s="1" t="s">
        <v>269</v>
      </c>
      <c r="E15" s="1" t="s">
        <v>269</v>
      </c>
      <c r="F15" s="1" t="s">
        <v>269</v>
      </c>
      <c r="G15" s="1" t="s">
        <v>269</v>
      </c>
      <c r="H15" s="1" t="s">
        <v>269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291</v>
      </c>
      <c r="B16" s="1" t="s">
        <v>269</v>
      </c>
      <c r="C16" s="1" t="s">
        <v>269</v>
      </c>
      <c r="D16" s="1" t="s">
        <v>269</v>
      </c>
      <c r="E16" s="1" t="s">
        <v>269</v>
      </c>
      <c r="F16" s="1" t="s">
        <v>269</v>
      </c>
      <c r="G16" s="1" t="s">
        <v>269</v>
      </c>
      <c r="H16" s="1" t="s">
        <v>269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292</v>
      </c>
      <c r="B17" s="1" t="s">
        <v>293</v>
      </c>
      <c r="C17" s="1" t="s">
        <v>269</v>
      </c>
      <c r="D17" s="1" t="s">
        <v>269</v>
      </c>
      <c r="E17" s="1" t="s">
        <v>269</v>
      </c>
      <c r="F17" s="1" t="s">
        <v>269</v>
      </c>
      <c r="G17" s="1" t="s">
        <v>269</v>
      </c>
      <c r="H17" s="1" t="s">
        <v>269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294</v>
      </c>
      <c r="B18" s="1" t="s">
        <v>269</v>
      </c>
      <c r="C18" s="1" t="s">
        <v>269</v>
      </c>
      <c r="D18" s="1" t="s">
        <v>269</v>
      </c>
      <c r="E18" s="1" t="s">
        <v>269</v>
      </c>
      <c r="F18" s="1" t="s">
        <v>269</v>
      </c>
      <c r="G18" s="1" t="s">
        <v>269</v>
      </c>
      <c r="H18" s="1" t="s">
        <v>269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295</v>
      </c>
      <c r="B19" s="1" t="s">
        <v>269</v>
      </c>
      <c r="C19" s="1" t="s">
        <v>269</v>
      </c>
      <c r="D19" s="1" t="s">
        <v>269</v>
      </c>
      <c r="E19" s="1" t="s">
        <v>269</v>
      </c>
      <c r="F19" s="1" t="s">
        <v>269</v>
      </c>
      <c r="G19" s="1" t="s">
        <v>269</v>
      </c>
      <c r="H19" s="1" t="s">
        <v>269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 t="s">
        <v>269</v>
      </c>
      <c r="C20" s="1" t="s">
        <v>269</v>
      </c>
      <c r="D20" s="1" t="s">
        <v>269</v>
      </c>
      <c r="E20" s="1" t="s">
        <v>269</v>
      </c>
      <c r="F20" s="1" t="s">
        <v>269</v>
      </c>
      <c r="G20" s="1" t="s">
        <v>269</v>
      </c>
      <c r="H20" s="1" t="s">
        <v>269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296</v>
      </c>
      <c r="B21" s="1" t="s">
        <v>269</v>
      </c>
      <c r="C21" s="1" t="s">
        <v>297</v>
      </c>
      <c r="D21" s="1" t="s">
        <v>298</v>
      </c>
      <c r="E21" s="1" t="s">
        <v>299</v>
      </c>
      <c r="F21" s="1" t="s">
        <v>300</v>
      </c>
      <c r="G21" s="1" t="s">
        <v>301</v>
      </c>
      <c r="H21" s="1" t="s">
        <v>302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303</v>
      </c>
      <c r="B22" s="1" t="s">
        <v>304</v>
      </c>
      <c r="C22" s="1" t="s">
        <v>269</v>
      </c>
      <c r="D22" s="1" t="s">
        <v>269</v>
      </c>
      <c r="E22" s="1" t="s">
        <v>269</v>
      </c>
      <c r="F22" s="1" t="s">
        <v>269</v>
      </c>
      <c r="G22" s="1" t="s">
        <v>269</v>
      </c>
      <c r="H22" s="1" t="s">
        <v>269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 t="s">
        <v>269</v>
      </c>
      <c r="C23" s="1" t="s">
        <v>269</v>
      </c>
      <c r="D23" s="1" t="s">
        <v>269</v>
      </c>
      <c r="E23" s="1" t="s">
        <v>269</v>
      </c>
      <c r="F23" s="1" t="s">
        <v>269</v>
      </c>
      <c r="G23" s="1" t="s">
        <v>269</v>
      </c>
      <c r="H23" s="1" t="s">
        <v>269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305</v>
      </c>
      <c r="B24" s="1" t="s">
        <v>306</v>
      </c>
      <c r="C24" s="1" t="s">
        <v>307</v>
      </c>
      <c r="D24" s="1" t="s">
        <v>308</v>
      </c>
      <c r="E24" s="1" t="s">
        <v>309</v>
      </c>
      <c r="F24" s="1" t="s">
        <v>310</v>
      </c>
      <c r="G24" s="1" t="s">
        <v>310</v>
      </c>
      <c r="H24" s="1" t="s">
        <v>310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311</v>
      </c>
      <c r="B25" s="1" t="s">
        <v>312</v>
      </c>
      <c r="C25" s="1" t="s">
        <v>313</v>
      </c>
      <c r="D25" s="1" t="s">
        <v>314</v>
      </c>
      <c r="E25" s="1" t="s">
        <v>315</v>
      </c>
      <c r="F25" s="1" t="s">
        <v>316</v>
      </c>
      <c r="G25" s="1" t="s">
        <v>316</v>
      </c>
      <c r="H25" s="1" t="s">
        <v>269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317</v>
      </c>
      <c r="B26" s="1" t="s">
        <v>318</v>
      </c>
      <c r="C26" s="1" t="s">
        <v>319</v>
      </c>
      <c r="D26" s="1" t="s">
        <v>320</v>
      </c>
      <c r="E26" s="1" t="s">
        <v>321</v>
      </c>
      <c r="F26" s="1" t="s">
        <v>269</v>
      </c>
      <c r="G26" s="1" t="s">
        <v>269</v>
      </c>
      <c r="H26" s="1" t="s">
        <v>269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322</v>
      </c>
      <c r="B2" s="1" t="s">
        <v>323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324</v>
      </c>
      <c r="B3" s="1" t="s">
        <v>325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326</v>
      </c>
      <c r="B4" s="1" t="s">
        <v>327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328</v>
      </c>
      <c r="B5" s="1" t="s">
        <v>329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330</v>
      </c>
      <c r="B6" s="1" t="s">
        <v>331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332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333</v>
      </c>
      <c r="B8" s="1" t="s">
        <v>334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335</v>
      </c>
      <c r="B9" s="4" t="s">
        <v>336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337</v>
      </c>
      <c r="B10" s="1" t="s">
        <v>338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339</v>
      </c>
      <c r="B11" s="1" t="s">
        <v>340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341</v>
      </c>
      <c r="B12" s="1" t="s">
        <v>338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342</v>
      </c>
      <c r="B13" s="1" t="s">
        <v>343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344</v>
      </c>
      <c r="B14" s="1" t="s">
        <v>345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346</v>
      </c>
      <c r="B15" s="1" t="s">
        <v>343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347</v>
      </c>
      <c r="B16" s="1" t="s">
        <v>348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349</v>
      </c>
      <c r="B17" s="1">
        <v>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350</v>
      </c>
      <c r="B18" s="1" t="s">
        <v>351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352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353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354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355</v>
      </c>
      <c r="B22" s="1">
        <v>0.5288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356</v>
      </c>
      <c r="B23" s="1">
        <v>0.486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357</v>
      </c>
      <c r="B24" s="1">
        <v>0.45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358</v>
      </c>
      <c r="B25" s="1">
        <v>0.5008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359</v>
      </c>
      <c r="B26" s="1">
        <v>0.5288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360</v>
      </c>
      <c r="B27" s="1">
        <v>0.486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361</v>
      </c>
      <c r="B28" s="1">
        <v>0.45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362</v>
      </c>
      <c r="B29" s="1">
        <v>0.5008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363</v>
      </c>
      <c r="B30" s="1">
        <v>-0.23524706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364</v>
      </c>
      <c r="B31" s="1">
        <v>392475.0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365</v>
      </c>
      <c r="B32" s="1">
        <v>392475.0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366</v>
      </c>
      <c r="B33" s="1">
        <v>3227491.0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367</v>
      </c>
      <c r="B34" s="1">
        <v>1.266189E7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368</v>
      </c>
      <c r="B35" s="1">
        <v>1.266189E7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369</v>
      </c>
      <c r="B36" s="1">
        <v>0.35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370</v>
      </c>
      <c r="B37" s="1">
        <v>0.5948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371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372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373</v>
      </c>
      <c r="B40" s="1">
        <v>4177414.0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374</v>
      </c>
      <c r="B41" s="1">
        <v>0.281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375</v>
      </c>
      <c r="B42" s="1">
        <v>25.26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376</v>
      </c>
      <c r="B43" s="1">
        <v>0.6286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377</v>
      </c>
      <c r="B44" s="1">
        <v>1.35759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378</v>
      </c>
      <c r="B45" s="1" t="s">
        <v>379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380</v>
      </c>
      <c r="B46" s="1">
        <v>-4395253.0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381</v>
      </c>
      <c r="B47" s="1">
        <v>4278462.0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382</v>
      </c>
      <c r="B48" s="1">
        <v>8356500.0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383</v>
      </c>
      <c r="B49" s="1">
        <v>240363.0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384</v>
      </c>
      <c r="B50" s="1">
        <v>125777.0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385</v>
      </c>
      <c r="B51" s="1">
        <v>1.7328384E9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386</v>
      </c>
      <c r="B52" s="1">
        <v>1.7356032E9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387</v>
      </c>
      <c r="B53" s="1">
        <v>0.028800001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388</v>
      </c>
      <c r="B54" s="1">
        <v>3.5E-4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389</v>
      </c>
      <c r="B55" s="1">
        <v>0.11368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390</v>
      </c>
      <c r="B56" s="1">
        <v>0.1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391</v>
      </c>
      <c r="B57" s="1">
        <v>0.028800001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392</v>
      </c>
      <c r="B58" s="1">
        <v>8356500.0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393</v>
      </c>
      <c r="B59" s="1">
        <v>0.623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394</v>
      </c>
      <c r="B60" s="1">
        <v>0.8024077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395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396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397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398</v>
      </c>
      <c r="B64" s="1">
        <v>-1.551572E7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399</v>
      </c>
      <c r="B65" s="1">
        <v>-17.53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400</v>
      </c>
      <c r="B66" s="1">
        <v>-2.33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401</v>
      </c>
      <c r="B67" s="1" t="s">
        <v>402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403</v>
      </c>
      <c r="B68" s="1">
        <v>1.7061408E9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404</v>
      </c>
      <c r="B69" s="1">
        <v>0.516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405</v>
      </c>
      <c r="B70" s="1">
        <v>-0.95761216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406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407</v>
      </c>
      <c r="B72" s="1" t="s">
        <v>408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409</v>
      </c>
      <c r="B73" s="1" t="s">
        <v>410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411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412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413</v>
      </c>
      <c r="B76" s="1" t="s">
        <v>414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415</v>
      </c>
      <c r="B77" s="1" t="s">
        <v>414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416</v>
      </c>
      <c r="B78" s="1">
        <v>1.6056234E9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417</v>
      </c>
      <c r="B79" s="1" t="s">
        <v>418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419</v>
      </c>
      <c r="B80" s="1" t="s">
        <v>420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421</v>
      </c>
      <c r="B81" s="1" t="s">
        <v>422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423</v>
      </c>
      <c r="B82" s="1" t="s">
        <v>424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425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426</v>
      </c>
      <c r="B84" s="1">
        <v>0.4999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427</v>
      </c>
      <c r="B85" s="1">
        <v>20.0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428</v>
      </c>
      <c r="B86" s="1">
        <v>5.5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429</v>
      </c>
      <c r="B87" s="1">
        <v>12.75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430</v>
      </c>
      <c r="B88" s="1">
        <v>12.75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431</v>
      </c>
      <c r="B89" s="1" t="s">
        <v>432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433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434</v>
      </c>
      <c r="B91" s="1">
        <v>6541052.0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435</v>
      </c>
      <c r="B92" s="1">
        <v>1.524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436</v>
      </c>
      <c r="B93" s="1">
        <v>-8520147.0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437</v>
      </c>
      <c r="B94" s="1">
        <v>1.609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438</v>
      </c>
      <c r="B95" s="1">
        <v>1.637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439</v>
      </c>
      <c r="B96" s="1">
        <v>-0.50976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440</v>
      </c>
      <c r="B97" s="1">
        <v>-2.7002301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441</v>
      </c>
      <c r="B98" s="1">
        <v>-6494802.0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442</v>
      </c>
      <c r="B99" s="1">
        <v>-1.6576471E7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443</v>
      </c>
      <c r="B100" s="1" t="s">
        <v>379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444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-6.0</v>
      </c>
      <c r="D3" s="1">
        <v>-3.0</v>
      </c>
      <c r="E3" s="1">
        <v>-4.0</v>
      </c>
      <c r="F3" s="1">
        <f>IF(E3*FORECAST(F2,B3:E3,B2:E2)&gt;0,FORECAST(F2,B3:E3,B2:E2),E3)*$X$1</f>
        <v>-5.5</v>
      </c>
      <c r="G3" s="1">
        <f>IF(F3*FORECAST(G2,B3:F3,B2:F2)&gt;0,FORECAST(G2,B3:F3,B2:F2),F3)*$X$1</f>
        <v>-6.4</v>
      </c>
      <c r="H3" s="1">
        <f>IF(G3*FORECAST(H2,B3:G3,B2:G2)&gt;0,FORECAST(H2,B3:G3,B2:G2),G3)*$X$1</f>
        <v>-7.3</v>
      </c>
      <c r="I3" s="1">
        <f>IF(H3*FORECAST(I2,B3:H3,B2:H2)&gt;0,FORECAST(I2,B3:H3,B2:H2),H3)*$X$1</f>
        <v>-8.2</v>
      </c>
      <c r="J3" s="1">
        <f>IF(I3*FORECAST(J2,B3:I3,B2:I2)&gt;0,FORECAST(J2,B3:I3,B2:I2),I3)*$X$1</f>
        <v>-9.1</v>
      </c>
      <c r="K3" s="1">
        <f>IF(J3*FORECAST(K2,B3:J3,B2:J2)&gt;0,FORECAST(K2,B3:J3,B2:J2),J3)*$X$1</f>
        <v>-10</v>
      </c>
      <c r="L3" s="1">
        <f>IF(K3*FORECAST(L2,B3:K3,B2:K2)&gt;0,FORECAST(L2,B3:K3,B2:K2),K3)*$X$1</f>
        <v>-10.9</v>
      </c>
      <c r="M3" s="5">
        <f>IF(L3*FORECAST(M2,B3:L3,B2:L2)&gt;0,FORECAST(M2,B3:L3,B2:L2),L3)*$X$1</f>
        <v>-11.8</v>
      </c>
      <c r="N3" s="5">
        <f>IF(M3*FORECAST(N2,B3:M3,B2:M2)&gt;0,FORECAST(N2,B3:M3,B2:M2),M3)*$X$1</f>
        <v>-12.7</v>
      </c>
      <c r="O3" s="5">
        <f>IF(N3*FORECAST(O2,B3:N3,B2:N2)&gt;0,FORECAST(O2,B3:N3,B2:N2),N3)*$X$1</f>
        <v>-13.6</v>
      </c>
      <c r="P3" s="5">
        <f>IF(O3*FORECAST(P2,B3:O3,B2:O2)&gt;0,FORECAST(P2,B3:O3,B2:O2),O3)*$X$1</f>
        <v>-14.5</v>
      </c>
      <c r="Q3" s="5">
        <f>IF(P3*FORECAST(Q2,B3:P3,B2:P2)&gt;0,FORECAST(Q2,B3:P3,B2:P2),P3)*$X$1</f>
        <v>-15.4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</v>
      </c>
      <c r="B4" s="1">
        <v>-4.0</v>
      </c>
      <c r="C4" s="1">
        <v>-1.0</v>
      </c>
      <c r="D4" s="1">
        <v>-5.0</v>
      </c>
      <c r="E4" s="1">
        <v>-11.0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445</v>
      </c>
      <c r="B5" s="1">
        <v>0.0</v>
      </c>
      <c r="C5" s="1">
        <v>0.0</v>
      </c>
      <c r="D5" s="1">
        <v>1.0</v>
      </c>
      <c r="E5" s="1">
        <v>22.0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446</v>
      </c>
      <c r="L7" s="1">
        <f>IF(Q3*FORECAST(Q2,B3:Q3,B2:Q2)&gt;0,FORECAST(Q2,B3:Q3,B2:Q2),P3)*$X$1 * (1+0.02)/(0.0874-0.02)</f>
        <v>-233.0563798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447</v>
      </c>
      <c r="L8" s="6">
        <f t="array" ref="L8">NPV(0.0874,G3:Q3)</f>
        <v>-69.9739414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448</v>
      </c>
      <c r="L9" s="6">
        <f t="array" ref="L9">NPV(0.0874,G16:Q16)</f>
        <v>-92.72105847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449</v>
      </c>
      <c r="L10" s="6">
        <f>L8 + L9</f>
        <v>-162.6949999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-11.0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450</v>
      </c>
      <c r="L12" s="6">
        <f>L10 - L11</f>
        <v>-151.6949999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451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-6.895227267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-233.0563798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-2.0</v>
      </c>
      <c r="C3" s="1">
        <v>-11.0</v>
      </c>
      <c r="D3" s="1">
        <v>-10.0</v>
      </c>
      <c r="E3" s="1">
        <v>-12.0</v>
      </c>
      <c r="F3" s="1">
        <f>IF(E3*FORECAST(F2,B3:E3,B2:E2)&gt;0,FORECAST(F2,B3:E3,B2:E2),E3)*$X$1</f>
        <v>-16</v>
      </c>
      <c r="G3" s="1">
        <f>IF(F3*FORECAST(G2,B3:F3,B2:F2)&gt;0,FORECAST(G2,B3:F3,B2:F2),F3)*$X$1</f>
        <v>-18.9</v>
      </c>
      <c r="H3" s="1">
        <f>IF(G3*FORECAST(H2,B3:G3,B2:G2)&gt;0,FORECAST(H2,B3:G3,B2:G2),G3)*$X$1</f>
        <v>-21.8</v>
      </c>
      <c r="I3" s="1">
        <f>IF(H3*FORECAST(I2,B3:H3,B2:H2)&gt;0,FORECAST(I2,B3:H3,B2:H2),H3)*$X$1</f>
        <v>-24.7</v>
      </c>
      <c r="J3" s="1">
        <f>IF(I3*FORECAST(J2,B3:I3,B2:I2)&gt;0,FORECAST(J2,B3:I3,B2:I2),I3)*$X$1</f>
        <v>-27.6</v>
      </c>
      <c r="K3" s="1">
        <f>IF(J3*FORECAST(K2,B3:J3,B2:J2)&gt;0,FORECAST(K2,B3:J3,B2:J2),J3)*$X$1</f>
        <v>-30.5</v>
      </c>
      <c r="L3" s="1">
        <f>IF(K3*FORECAST(L2,B3:K3,B2:K2)&gt;0,FORECAST(L2,B3:K3,B2:K2),K3)*$X$1</f>
        <v>-33.4</v>
      </c>
      <c r="M3" s="5">
        <f>IF(L3*FORECAST(M2,B3:L3,B2:L2)&gt;0,FORECAST(M2,B3:L3,B2:L2),L3)*$X$1</f>
        <v>-36.3</v>
      </c>
      <c r="N3" s="5">
        <f>IF(M3*FORECAST(N2,B3:M3,B2:M2)&gt;0,FORECAST(N2,B3:M3,B2:M2),M3)*$X$1</f>
        <v>-39.2</v>
      </c>
      <c r="O3" s="5">
        <f>IF(N3*FORECAST(O2,B3:N3,B2:N2)&gt;0,FORECAST(O2,B3:N3,B2:N2),N3)*$X$1</f>
        <v>-42.1</v>
      </c>
      <c r="P3" s="5">
        <f>IF(O3*FORECAST(P2,B3:O3,B2:O2)&gt;0,FORECAST(P2,B3:O3,B2:O2),O3)*$X$1</f>
        <v>-45</v>
      </c>
      <c r="Q3" s="5">
        <f>IF(P3*FORECAST(Q2,B3:P3,B2:P2)&gt;0,FORECAST(Q2,B3:P3,B2:P2),P3)*$X$1</f>
        <v>-47.9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</v>
      </c>
      <c r="B4" s="1">
        <v>-4.0</v>
      </c>
      <c r="C4" s="1">
        <v>-1.0</v>
      </c>
      <c r="D4" s="1">
        <v>-5.0</v>
      </c>
      <c r="E4" s="1">
        <v>-11.0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445</v>
      </c>
      <c r="B5" s="1">
        <v>0.0</v>
      </c>
      <c r="C5" s="1">
        <v>0.0</v>
      </c>
      <c r="D5" s="1">
        <v>1.0</v>
      </c>
      <c r="E5" s="1">
        <v>22.0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446</v>
      </c>
      <c r="L7" s="1">
        <f>IF(Q3*FORECAST(Q2,B3:Q3,B2:Q2)&gt;0,FORECAST(Q2,B3:Q3,B2:Q2),P3)*$X$1 * (1+0.02)/(0.0874-0.02)</f>
        <v>-724.8961424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447</v>
      </c>
      <c r="L8" s="6">
        <f t="array" ref="L8">NPV(0.0874,G3:Q3)</f>
        <v>-213.6061515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448</v>
      </c>
      <c r="L9" s="6">
        <f t="array" ref="L9">NPV(0.0874,G16:Q16)</f>
        <v>-288.3986169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449</v>
      </c>
      <c r="L10" s="6">
        <f>L8 + L9</f>
        <v>-502.0047685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-11.0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450</v>
      </c>
      <c r="L12" s="6">
        <f>L10 - L11</f>
        <v>-491.0047685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451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-22.31839857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-724.8961424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