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<sst xmlns="http://schemas.openxmlformats.org/spreadsheetml/2006/main" count="1124" uniqueCount="886">
  <si>
    <t>ticker</t>
  </si>
  <si>
    <t>REPL</t>
  </si>
  <si>
    <t>nombre</t>
  </si>
  <si>
    <t>REPLIMUNE GROUP INC</t>
  </si>
  <si>
    <t>empresa</t>
  </si>
  <si>
    <t>Biotechnology &amp; Medical Research</t>
  </si>
  <si>
    <t>Open</t>
  </si>
  <si>
    <t>Target Price</t>
  </si>
  <si>
    <t>Upside</t>
  </si>
  <si>
    <t>-592.20%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</si>
  <si>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</si>
  <si>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</si>
  <si>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</si>
  <si>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</si>
  <si>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</si>
  <si>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</si>
  <si>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</si>
  <si>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</si>
  <si>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-67.21%</t>
  </si>
  <si>
    <t>Total Assets Growth</t>
  </si>
  <si>
    <t>-66.15%</t>
  </si>
  <si>
    <t>Net Property, Plant and Equipment Growth</t>
  </si>
  <si>
    <t>-8.11%</t>
  </si>
  <si>
    <t>EBITDA Growth</t>
  </si>
  <si>
    <t>88.98%</t>
  </si>
  <si>
    <t>Fiscal Period: March</t>
  </si>
  <si>
    <t>Net Income</t>
  </si>
  <si>
    <t>Depreciation &amp; Amortization - CF</t>
  </si>
  <si>
    <t>Depreciation &amp; Amortization, Total</t>
  </si>
  <si>
    <t>(Gain) Loss on Sale of Investments - (CF)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</si>
  <si>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</si>
  <si>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</si>
  <si>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</si>
  <si>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</si>
  <si>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</si>
  <si>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</si>
  <si>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</si>
  <si>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</si>
  <si>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</si>
  <si>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</si>
  <si>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</si>
  <si>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</si>
  <si>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</si>
  <si>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</si>
  <si>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</si>
  <si>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</si>
  <si>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</si>
  <si>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</si>
  <si>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</si>
  <si>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</si>
  <si>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</si>
  <si>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</si>
  <si>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</si>
  <si>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</si>
  <si>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</si>
  <si>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</si>
  <si>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</si>
  <si>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</si>
  <si>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</si>
  <si>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</si>
  <si>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</si>
  <si>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</si>
  <si>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</si>
  <si>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</si>
  <si>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</si>
  <si>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</si>
  <si>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</si>
  <si>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</si>
  <si>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</si>
  <si>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</si>
  <si>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</si>
  <si>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</si>
  <si>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</si>
  <si>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</si>
  <si>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</si>
  <si>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</si>
  <si>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</si>
  <si>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</si>
  <si>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</si>
  <si>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Preferred Stock - Others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</si>
  <si>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</si>
  <si>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</si>
  <si>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</si>
  <si>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</si>
  <si>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</si>
  <si>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</si>
  <si>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</si>
  <si>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</si>
  <si>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</si>
  <si>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</si>
  <si>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</si>
  <si>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-2.32</t>
  </si>
  <si>
    <t>-5.61</t>
  </si>
  <si>
    <t>4.35</t>
  </si>
  <si>
    <t>5.01</t>
  </si>
  <si>
    <t>10.71</t>
  </si>
  <si>
    <t>8.69</t>
  </si>
  <si>
    <t>9.8</t>
  </si>
  <si>
    <t>6.1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</si>
  <si>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</si>
  <si>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</si>
  <si>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</si>
  <si>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</si>
  <si>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</si>
  <si>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</si>
  <si>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</si>
  <si>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Buildings, Total</t>
  </si>
  <si>
    <t>Machinery, Total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</si>
  <si>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</si>
  <si>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</si>
  <si>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</si>
  <si>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</si>
  <si>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</si>
  <si>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</si>
  <si>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</si>
  <si>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</si>
  <si>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</si>
  <si>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</si>
  <si>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</si>
  <si>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</si>
  <si>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</si>
  <si>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</si>
  <si>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</si>
  <si>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</si>
  <si>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</si>
  <si>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</si>
  <si>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</si>
  <si>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</si>
  <si>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</si>
  <si>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-1.55</t>
  </si>
  <si>
    <t>-3.96</t>
  </si>
  <si>
    <t>-1.33</t>
  </si>
  <si>
    <t>-1.54</t>
  </si>
  <si>
    <t>-1.75</t>
  </si>
  <si>
    <t>-2.26</t>
  </si>
  <si>
    <t>-2.99</t>
  </si>
  <si>
    <t>-3.24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</si>
  <si>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</si>
  <si>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</si>
  <si>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</si>
  <si>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</si>
  <si>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</si>
  <si>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</si>
  <si>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-0.97</t>
  </si>
  <si>
    <t>-2.47</t>
  </si>
  <si>
    <t>-0.83</t>
  </si>
  <si>
    <t>-0.96</t>
  </si>
  <si>
    <t>-1.08</t>
  </si>
  <si>
    <t>-1.41</t>
  </si>
  <si>
    <t>-1.87</t>
  </si>
  <si>
    <t>-2.02</t>
  </si>
  <si>
    <t>Normalized Diluted EPS</t>
  </si>
  <si>
    <t>EBITDA</t>
  </si>
  <si>
    <t>EBITA</t>
  </si>
  <si>
    <t>EBIT</t>
  </si>
  <si>
    <t>EBITDAR</t>
  </si>
  <si>
    <t>Effective Tax Rate - (Ratio)</t>
  </si>
  <si>
    <t>-0.17</t>
  </si>
  <si>
    <t>-0.19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</si>
  <si>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</si>
  <si>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</si>
  <si>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</si>
  <si>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</si>
  <si>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</si>
  <si>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</si>
  <si>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</si>
  <si>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</si>
  <si>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</si>
  <si>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</si>
  <si>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</si>
  <si>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</si>
  <si>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</si>
  <si>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</si>
  <si>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</si>
  <si>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-24.1</t>
  </si>
  <si>
    <t>-16.18</t>
  </si>
  <si>
    <t>-17.09</t>
  </si>
  <si>
    <t>-12.41</t>
  </si>
  <si>
    <t>-14.33</t>
  </si>
  <si>
    <t>-19.65</t>
  </si>
  <si>
    <t>-25.66</t>
  </si>
  <si>
    <t>Return on Total Capital</t>
  </si>
  <si>
    <t>-26.27</t>
  </si>
  <si>
    <t>-17.38</t>
  </si>
  <si>
    <t>-17.95</t>
  </si>
  <si>
    <t>-12.73</t>
  </si>
  <si>
    <t>-14.75</t>
  </si>
  <si>
    <t>-20.54</t>
  </si>
  <si>
    <t>-27.29</t>
  </si>
  <si>
    <t>Return On Equity %</t>
  </si>
  <si>
    <t>-48.83</t>
  </si>
  <si>
    <t>-31.18</t>
  </si>
  <si>
    <t>-32.73</t>
  </si>
  <si>
    <t>-23.7</t>
  </si>
  <si>
    <t>-25.94</t>
  </si>
  <si>
    <t>-36.06</t>
  </si>
  <si>
    <t>-46.42</t>
  </si>
  <si>
    <t>Return on Common Equity</t>
  </si>
  <si>
    <t>99.55</t>
  </si>
  <si>
    <t>-56.17</t>
  </si>
  <si>
    <t>Short Term Liquidity</t>
  </si>
  <si>
    <t>Current Ratio</t>
  </si>
  <si>
    <t>11.29</t>
  </si>
  <si>
    <t>12.53</t>
  </si>
  <si>
    <t>14.26</t>
  </si>
  <si>
    <t>14.68</t>
  </si>
  <si>
    <t>33.25</t>
  </si>
  <si>
    <t>19.46</t>
  </si>
  <si>
    <t>17.52</t>
  </si>
  <si>
    <t>10.72</t>
  </si>
  <si>
    <t>Quick Ratio</t>
  </si>
  <si>
    <t>11.08</t>
  </si>
  <si>
    <t>12.38</t>
  </si>
  <si>
    <t>13.89</t>
  </si>
  <si>
    <t>14.53</t>
  </si>
  <si>
    <t>33.03</t>
  </si>
  <si>
    <t>19.31</t>
  </si>
  <si>
    <t>17.33</t>
  </si>
  <si>
    <t>10.52</t>
  </si>
  <si>
    <t>Operating Cash Flow to Current Liabilities</t>
  </si>
  <si>
    <t>-3.57</t>
  </si>
  <si>
    <t>-3.1</t>
  </si>
  <si>
    <t>-2.57</t>
  </si>
  <si>
    <t>-5.1</t>
  </si>
  <si>
    <t>-4.22</t>
  </si>
  <si>
    <t>-3.79</t>
  </si>
  <si>
    <t>-4.59</t>
  </si>
  <si>
    <t>Long Term Solvency</t>
  </si>
  <si>
    <t>Total Debt/Equity</t>
  </si>
  <si>
    <t>4.76</t>
  </si>
  <si>
    <t>22.75</t>
  </si>
  <si>
    <t>6.67</t>
  </si>
  <si>
    <t>7.99</t>
  </si>
  <si>
    <t>10.94</t>
  </si>
  <si>
    <t>20.26</t>
  </si>
  <si>
    <t>Total Debt / Total Capital</t>
  </si>
  <si>
    <t>4.54</t>
  </si>
  <si>
    <t>18.53</t>
  </si>
  <si>
    <t>6.26</t>
  </si>
  <si>
    <t>7.4</t>
  </si>
  <si>
    <t>9.86</t>
  </si>
  <si>
    <t>16.85</t>
  </si>
  <si>
    <t>LT Debt/Equity</t>
  </si>
  <si>
    <t>20.96</t>
  </si>
  <si>
    <t>5.98</t>
  </si>
  <si>
    <t>7.1</t>
  </si>
  <si>
    <t>10.27</t>
  </si>
  <si>
    <t>19.22</t>
  </si>
  <si>
    <t>Long-Term Debt / Total Capital</t>
  </si>
  <si>
    <t>17.07</t>
  </si>
  <si>
    <t>5.61</t>
  </si>
  <si>
    <t>6.58</t>
  </si>
  <si>
    <t>9.25</t>
  </si>
  <si>
    <t>15.98</t>
  </si>
  <si>
    <t>Total Liabilities / Total Assets</t>
  </si>
  <si>
    <t>9.01</t>
  </si>
  <si>
    <t>8.01</t>
  </si>
  <si>
    <t>10.67</t>
  </si>
  <si>
    <t>21.52</t>
  </si>
  <si>
    <t>8.17</t>
  </si>
  <si>
    <t>10.83</t>
  </si>
  <si>
    <t>14.12</t>
  </si>
  <si>
    <t>23.21</t>
  </si>
  <si>
    <t>EBIT / Interest Expense</t>
  </si>
  <si>
    <t>-27.68</t>
  </si>
  <si>
    <t>-25.21</t>
  </si>
  <si>
    <t>-51.8</t>
  </si>
  <si>
    <t>-41.87</t>
  </si>
  <si>
    <t>-34.96</t>
  </si>
  <si>
    <t>EBITDA / Interest Expense</t>
  </si>
  <si>
    <t>-26.28</t>
  </si>
  <si>
    <t>-24.34</t>
  </si>
  <si>
    <t>-50.38</t>
  </si>
  <si>
    <t>-41.03</t>
  </si>
  <si>
    <t>-34.4</t>
  </si>
  <si>
    <t>(EBITDA - Capex) / Interest Expense</t>
  </si>
  <si>
    <t>-29.68</t>
  </si>
  <si>
    <t>-25.12</t>
  </si>
  <si>
    <t>-51.43</t>
  </si>
  <si>
    <t>-41.58</t>
  </si>
  <si>
    <t>-35.25</t>
  </si>
  <si>
    <t>Total Debt / EBITDA</t>
  </si>
  <si>
    <t>-0.23</t>
  </si>
  <si>
    <t>-0.45</t>
  </si>
  <si>
    <t>-0.29</t>
  </si>
  <si>
    <t>-0.36</t>
  </si>
  <si>
    <t>-0.33</t>
  </si>
  <si>
    <t>Net Debt / EBITDA</t>
  </si>
  <si>
    <t>2.55</t>
  </si>
  <si>
    <t>3.65</t>
  </si>
  <si>
    <t>2.51</t>
  </si>
  <si>
    <t>5.95</t>
  </si>
  <si>
    <t>3.24</t>
  </si>
  <si>
    <t>3.06</t>
  </si>
  <si>
    <t>1.51</t>
  </si>
  <si>
    <t>Total Debt / (EBITDA - Capex)</t>
  </si>
  <si>
    <t>-0.21</t>
  </si>
  <si>
    <t>-0.73</t>
  </si>
  <si>
    <t>-0.43</t>
  </si>
  <si>
    <t>-0.35</t>
  </si>
  <si>
    <t>-0.32</t>
  </si>
  <si>
    <t>Net Debt / (EBITDA - Capex)</t>
  </si>
  <si>
    <t>2.47</t>
  </si>
  <si>
    <t>3.62</t>
  </si>
  <si>
    <t>4.15</t>
  </si>
  <si>
    <t>2.23</t>
  </si>
  <si>
    <t>5.76</t>
  </si>
  <si>
    <t>3.17</t>
  </si>
  <si>
    <t>3.02</t>
  </si>
  <si>
    <t>1.47</t>
  </si>
  <si>
    <t>Growth Over Prior Year</t>
  </si>
  <si>
    <t>EBITDA, 1 Yr. Growth %</t>
  </si>
  <si>
    <t>108.5</t>
  </si>
  <si>
    <t>67.74</t>
  </si>
  <si>
    <t>81.49</t>
  </si>
  <si>
    <t>43.47</t>
  </si>
  <si>
    <t>49.79</t>
  </si>
  <si>
    <t>51.97</t>
  </si>
  <si>
    <t>34.06</t>
  </si>
  <si>
    <t>EBITA, 1 Yr. Growth %</t>
  </si>
  <si>
    <t>106.73</t>
  </si>
  <si>
    <t>67.54</t>
  </si>
  <si>
    <t>86.9</t>
  </si>
  <si>
    <t>45.25</t>
  </si>
  <si>
    <t>49.25</t>
  </si>
  <si>
    <t>51.26</t>
  </si>
  <si>
    <t>33.7</t>
  </si>
  <si>
    <t>EBIT, 1 Yr. Growth %</t>
  </si>
  <si>
    <t>Earnings From Cont. Operations, 1 Yr. Growth %</t>
  </si>
  <si>
    <t>155.74</t>
  </si>
  <si>
    <t>56.5</t>
  </si>
  <si>
    <t>70.67</t>
  </si>
  <si>
    <t>53.67</t>
  </si>
  <si>
    <t>45.96</t>
  </si>
  <si>
    <t>47.65</t>
  </si>
  <si>
    <t>23.82</t>
  </si>
  <si>
    <t>Net Income, 1 Yr. Growth %</t>
  </si>
  <si>
    <t>Normalized Net Income, 1 Yr. Growth %</t>
  </si>
  <si>
    <t>51.94</t>
  </si>
  <si>
    <t>47.62</t>
  </si>
  <si>
    <t>47.41</t>
  </si>
  <si>
    <t>23.79</t>
  </si>
  <si>
    <t>Diluted EPS Before Extra, 1 Yr. Growth %</t>
  </si>
  <si>
    <t>155.48</t>
  </si>
  <si>
    <t>-66.41</t>
  </si>
  <si>
    <t>15.56</t>
  </si>
  <si>
    <t>13.84</t>
  </si>
  <si>
    <t>29.29</t>
  </si>
  <si>
    <t>32.43</t>
  </si>
  <si>
    <t>8.27</t>
  </si>
  <si>
    <t>Net Property, Plant and Equip., 1 Yr. Growth %</t>
  </si>
  <si>
    <t>8.19</t>
  </si>
  <si>
    <t>378.74</t>
  </si>
  <si>
    <t>-0.85</t>
  </si>
  <si>
    <t>-3.7</t>
  </si>
  <si>
    <t>-5.81</t>
  </si>
  <si>
    <t>0.01</t>
  </si>
  <si>
    <t>Total Assets, 1 Yr. Growth %</t>
  </si>
  <si>
    <t>185.51</t>
  </si>
  <si>
    <t>136.87</t>
  </si>
  <si>
    <t>51.69</t>
  </si>
  <si>
    <t>-15.08</t>
  </si>
  <si>
    <t>40.2</t>
  </si>
  <si>
    <t>-24.57</t>
  </si>
  <si>
    <t>Tangible Book Value, 1 Yr. Growth %</t>
  </si>
  <si>
    <t>143.75</t>
  </si>
  <si>
    <t>-591.15</t>
  </si>
  <si>
    <t>33.27</t>
  </si>
  <si>
    <t>171.46</t>
  </si>
  <si>
    <t>-17.54</t>
  </si>
  <si>
    <t>35.03</t>
  </si>
  <si>
    <t>-32.56</t>
  </si>
  <si>
    <t>Common Equity, 1 Yr. Growth %</t>
  </si>
  <si>
    <t>Cash From Operations, 1 Yr. Growth %</t>
  </si>
  <si>
    <t>126.28</t>
  </si>
  <si>
    <t>58.47</t>
  </si>
  <si>
    <t>138.6</t>
  </si>
  <si>
    <t>1.38</t>
  </si>
  <si>
    <t>33.87</t>
  </si>
  <si>
    <t>55.82</t>
  </si>
  <si>
    <t>44.84</t>
  </si>
  <si>
    <t>Capital Expenditures, 1 Yr. Growth %</t>
  </si>
  <si>
    <t>-42.86</t>
  </si>
  <si>
    <t>151.54</t>
  </si>
  <si>
    <t>-63.43</t>
  </si>
  <si>
    <t>-2.34</t>
  </si>
  <si>
    <t>-2.83</t>
  </si>
  <si>
    <t>149.43</t>
  </si>
  <si>
    <t>Levered Free Cash Flow, 1 Yr. Growth %</t>
  </si>
  <si>
    <t>98.36</t>
  </si>
  <si>
    <t>104.11</t>
  </si>
  <si>
    <t>14.3</t>
  </si>
  <si>
    <t>15.32</t>
  </si>
  <si>
    <t>61.1</t>
  </si>
  <si>
    <t>62.97</t>
  </si>
  <si>
    <t>Unlevered Free Cash Flow, 1 Yr. Growth %</t>
  </si>
  <si>
    <t>96.51</t>
  </si>
  <si>
    <t>12.62</t>
  </si>
  <si>
    <t>17.56</t>
  </si>
  <si>
    <t>60.25</t>
  </si>
  <si>
    <t>63.08</t>
  </si>
  <si>
    <t>Compound Annual Growth Rate Over Two Years</t>
  </si>
  <si>
    <t>EBITDA, 2 Yr. CAGR %</t>
  </si>
  <si>
    <t>87.02</t>
  </si>
  <si>
    <t>74.48</t>
  </si>
  <si>
    <t>63.35</t>
  </si>
  <si>
    <t>46.6</t>
  </si>
  <si>
    <t>50.87</t>
  </si>
  <si>
    <t>42.73</t>
  </si>
  <si>
    <t>EBITA, 2 Yr. CAGR %</t>
  </si>
  <si>
    <t>86.1</t>
  </si>
  <si>
    <t>76.96</t>
  </si>
  <si>
    <t>64.77</t>
  </si>
  <si>
    <t>47.24</t>
  </si>
  <si>
    <t>50.25</t>
  </si>
  <si>
    <t>42.21</t>
  </si>
  <si>
    <t>EBIT, 2 Yr. CAGR %</t>
  </si>
  <si>
    <t>Earnings From Cont. Operations, 2 Yr. CAGR %</t>
  </si>
  <si>
    <t>100.06</t>
  </si>
  <si>
    <t>63.43</t>
  </si>
  <si>
    <t>61.95</t>
  </si>
  <si>
    <t>49.77</t>
  </si>
  <si>
    <t>46.8</t>
  </si>
  <si>
    <t>35.21</t>
  </si>
  <si>
    <t>Net Income, 2 Yr. CAGR %</t>
  </si>
  <si>
    <t>Normalized Net Income, 2 Yr. CAGR %</t>
  </si>
  <si>
    <t>61.03</t>
  </si>
  <si>
    <t>47.52</t>
  </si>
  <si>
    <t>35.08</t>
  </si>
  <si>
    <t>Diluted EPS Before Extra, 2 Yr. CAGR %</t>
  </si>
  <si>
    <t>-7.37</t>
  </si>
  <si>
    <t>-37.7</t>
  </si>
  <si>
    <t>14.7</t>
  </si>
  <si>
    <t>21.32</t>
  </si>
  <si>
    <t>30.85</t>
  </si>
  <si>
    <t>19.75</t>
  </si>
  <si>
    <t>Net Property, Plant and Equip., 2 Yr. CAGR %</t>
  </si>
  <si>
    <t>496.26</t>
  </si>
  <si>
    <t>117.87</t>
  </si>
  <si>
    <t>-2.29</t>
  </si>
  <si>
    <t>-4.76</t>
  </si>
  <si>
    <t>-2.94</t>
  </si>
  <si>
    <t>Total Assets, 2 Yr. CAGR %</t>
  </si>
  <si>
    <t>160.06</t>
  </si>
  <si>
    <t>89.56</t>
  </si>
  <si>
    <t>87.59</t>
  </si>
  <si>
    <t>40.36</t>
  </si>
  <si>
    <t>9.11</t>
  </si>
  <si>
    <t>2.84</t>
  </si>
  <si>
    <t>Tangible Book Value, 2 Yr. CAGR %</t>
  </si>
  <si>
    <t>155.84</t>
  </si>
  <si>
    <t>90.2</t>
  </si>
  <si>
    <t>49.61</t>
  </si>
  <si>
    <t>5.52</t>
  </si>
  <si>
    <t>-4.57</t>
  </si>
  <si>
    <t>Common Equity, 2 Yr. CAGR %</t>
  </si>
  <si>
    <t>Cash From Operations, 2 Yr. CAGR %</t>
  </si>
  <si>
    <t>89.37</t>
  </si>
  <si>
    <t>94.45</t>
  </si>
  <si>
    <t>55.53</t>
  </si>
  <si>
    <t>16.5</t>
  </si>
  <si>
    <t>44.43</t>
  </si>
  <si>
    <t>50.23</t>
  </si>
  <si>
    <t>Capital Expenditures, 2 Yr. CAGR %</t>
  </si>
  <si>
    <t>230.52</t>
  </si>
  <si>
    <t>593.46</t>
  </si>
  <si>
    <t>-4.08</t>
  </si>
  <si>
    <t>-40.24</t>
  </si>
  <si>
    <t>-2.58</t>
  </si>
  <si>
    <t>55.69</t>
  </si>
  <si>
    <t>Levered Free Cash Flow, 2 Yr. CAGR %</t>
  </si>
  <si>
    <t>101.21</t>
  </si>
  <si>
    <t>55.73</t>
  </si>
  <si>
    <t>14.81</t>
  </si>
  <si>
    <t>36.3</t>
  </si>
  <si>
    <t>62.03</t>
  </si>
  <si>
    <t>Unlevered Free Cash Flow, 2 Yr. CAGR %</t>
  </si>
  <si>
    <t>97.43</t>
  </si>
  <si>
    <t>51.79</t>
  </si>
  <si>
    <t>15.07</t>
  </si>
  <si>
    <t>37.26</t>
  </si>
  <si>
    <t>61.66</t>
  </si>
  <si>
    <t>Compound Annual Growth Rate Over Three Years</t>
  </si>
  <si>
    <t>EBITDA, 3 Yr. CAGR %</t>
  </si>
  <si>
    <t>85.15</t>
  </si>
  <si>
    <t>64.8</t>
  </si>
  <si>
    <t>58.7</t>
  </si>
  <si>
    <t>48.36</t>
  </si>
  <si>
    <t>45.05</t>
  </si>
  <si>
    <t>EBITA, 3 Yr. CAGR %</t>
  </si>
  <si>
    <t>86.37</t>
  </si>
  <si>
    <t>65.68</t>
  </si>
  <si>
    <t>59.42</t>
  </si>
  <si>
    <t>48.57</t>
  </si>
  <si>
    <t>44.52</t>
  </si>
  <si>
    <t>EBIT, 3 Yr. CAGR %</t>
  </si>
  <si>
    <t>Earnings From Cont. Operations, 3 Yr. CAGR %</t>
  </si>
  <si>
    <t>89.74</t>
  </si>
  <si>
    <t>60.11</t>
  </si>
  <si>
    <t>56.43</t>
  </si>
  <si>
    <t>49.06</t>
  </si>
  <si>
    <t>38.7</t>
  </si>
  <si>
    <t>Net Income, 3 Yr. CAGR %</t>
  </si>
  <si>
    <t>Normalized Net Income, 3 Yr. CAGR %</t>
  </si>
  <si>
    <t>59.51</t>
  </si>
  <si>
    <t>48.98</t>
  </si>
  <si>
    <t>39.14</t>
  </si>
  <si>
    <t>Diluted EPS Before Extra, 3 Yr. CAGR %</t>
  </si>
  <si>
    <t>-0.28</t>
  </si>
  <si>
    <t>-23.83</t>
  </si>
  <si>
    <t>19.37</t>
  </si>
  <si>
    <t>24.92</t>
  </si>
  <si>
    <t>22.85</t>
  </si>
  <si>
    <t>Net Property, Plant and Equip., 3 Yr. CAGR %</t>
  </si>
  <si>
    <t>454.19</t>
  </si>
  <si>
    <t>438.31</t>
  </si>
  <si>
    <t>65.96</t>
  </si>
  <si>
    <t>-3.47</t>
  </si>
  <si>
    <t>-3.2</t>
  </si>
  <si>
    <t>Total Assets, 3 Yr. CAGR %</t>
  </si>
  <si>
    <t>117.29</t>
  </si>
  <si>
    <t>102.76</t>
  </si>
  <si>
    <t>44.04</t>
  </si>
  <si>
    <t>40.31</t>
  </si>
  <si>
    <t>-3.52</t>
  </si>
  <si>
    <t>Tangible Book Value, 3 Yr. CAGR %</t>
  </si>
  <si>
    <t>151.75</t>
  </si>
  <si>
    <t>160.95</t>
  </si>
  <si>
    <t>43.95</t>
  </si>
  <si>
    <t>44.58</t>
  </si>
  <si>
    <t>-9.11</t>
  </si>
  <si>
    <t>Common Equity, 3 Yr. CAGR %</t>
  </si>
  <si>
    <t>Cash From Operations, 3 Yr. CAGR %</t>
  </si>
  <si>
    <t>104.53</t>
  </si>
  <si>
    <t>56.51</t>
  </si>
  <si>
    <t>47.95</t>
  </si>
  <si>
    <t>28.36</t>
  </si>
  <si>
    <t>44.56</t>
  </si>
  <si>
    <t>Capital Expenditures, 3 Yr. CAGR %</t>
  </si>
  <si>
    <t>201.76</t>
  </si>
  <si>
    <t>-3.51</t>
  </si>
  <si>
    <t>-29.72</t>
  </si>
  <si>
    <t>Levered Free Cash Flow, 3 Yr. CAGR %</t>
  </si>
  <si>
    <t>68.81</t>
  </si>
  <si>
    <t>40.89</t>
  </si>
  <si>
    <t>28.53</t>
  </si>
  <si>
    <t>44.67</t>
  </si>
  <si>
    <t>Unlevered Free Cash Flow, 3 Yr. CAGR %</t>
  </si>
  <si>
    <t>65.95</t>
  </si>
  <si>
    <t>39.4</t>
  </si>
  <si>
    <t>28.5</t>
  </si>
  <si>
    <t>45.38</t>
  </si>
  <si>
    <t>Compound Annual Growth Rate Over Five Years</t>
  </si>
  <si>
    <t>EBITDA, 5 Yr. CAGR %</t>
  </si>
  <si>
    <t>69.47</t>
  </si>
  <si>
    <t>59.08</t>
  </si>
  <si>
    <t>52.11</t>
  </si>
  <si>
    <t>EBITA, 5 Yr. CAGR %</t>
  </si>
  <si>
    <t>69.6</t>
  </si>
  <si>
    <t>59.33</t>
  </si>
  <si>
    <t>52.3</t>
  </si>
  <si>
    <t>EBIT, 5 Yr. CAGR %</t>
  </si>
  <si>
    <t>Earnings From Cont. Operations, 5 Yr. CAGR %</t>
  </si>
  <si>
    <t>72.61</t>
  </si>
  <si>
    <t>54.65</t>
  </si>
  <si>
    <t>47.57</t>
  </si>
  <si>
    <t>Net Income, 5 Yr. CAGR %</t>
  </si>
  <si>
    <t>Normalized Net Income, 5 Yr. CAGR %</t>
  </si>
  <si>
    <t>54.6</t>
  </si>
  <si>
    <t>Diluted EPS Before Extra, 5 Yr. CAGR %</t>
  </si>
  <si>
    <t>7.85</t>
  </si>
  <si>
    <t>-5.43</t>
  </si>
  <si>
    <t>19.52</t>
  </si>
  <si>
    <t>Net Property, Plant and Equip., 5 Yr. CAGR %</t>
  </si>
  <si>
    <t>176.81</t>
  </si>
  <si>
    <t>169.24</t>
  </si>
  <si>
    <t>33.91</t>
  </si>
  <si>
    <t>Total Assets, 5 Yr. CAGR %</t>
  </si>
  <si>
    <t>82.44</t>
  </si>
  <si>
    <t>58.25</t>
  </si>
  <si>
    <t>25.88</t>
  </si>
  <si>
    <t>Tangible Book Value, 5 Yr. CAGR %</t>
  </si>
  <si>
    <t>104.44</t>
  </si>
  <si>
    <t>81.66</t>
  </si>
  <si>
    <t>22.13</t>
  </si>
  <si>
    <t>Common Equity, 5 Yr. CAGR %</t>
  </si>
  <si>
    <t>Cash From Operations, 5 Yr. CAGR %</t>
  </si>
  <si>
    <t>63.3</t>
  </si>
  <si>
    <t>51.56</t>
  </si>
  <si>
    <t>48.85</t>
  </si>
  <si>
    <t>Capital Expenditures, 5 Yr. CAGR %</t>
  </si>
  <si>
    <t>57.9</t>
  </si>
  <si>
    <t>75.59</t>
  </si>
  <si>
    <t>16.84</t>
  </si>
  <si>
    <t>Levered Free Cash Flow, 5 Yr. CAGR %</t>
  </si>
  <si>
    <t>54.97</t>
  </si>
  <si>
    <t>48.99</t>
  </si>
  <si>
    <t>Unlevered Free Cash Flow, 5 Yr. CAGR %</t>
  </si>
  <si>
    <t>53.82</t>
  </si>
  <si>
    <t>47.91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</si>
  <si>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</si>
  <si>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</si>
  <si>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</si>
  <si>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</si>
  <si>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</si>
  <si>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</si>
  <si>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</si>
  <si>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</si>
  <si>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</si>
  <si>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365.4</t>
  </si>
  <si>
    <t>1,419</t>
  </si>
  <si>
    <t>801.6</t>
  </si>
  <si>
    <t>1,001</t>
  </si>
  <si>
    <t>501.5</t>
  </si>
  <si>
    <t>838</t>
  </si>
  <si>
    <t>-</t>
  </si>
  <si>
    <t>Change</t>
  </si>
  <si>
    <t>288.25%</t>
  </si>
  <si>
    <t>-43.49%</t>
  </si>
  <si>
    <t>24.82%</t>
  </si>
  <si>
    <t>-49.87%</t>
  </si>
  <si>
    <t>67.1%</t>
  </si>
  <si>
    <t>Enterprise Value (EV)
                                    1</t>
  </si>
  <si>
    <t>942.2</t>
  </si>
  <si>
    <t>405.9</t>
  </si>
  <si>
    <t>151.8</t>
  </si>
  <si>
    <t>728.5</t>
  </si>
  <si>
    <t>157.89%</t>
  </si>
  <si>
    <t>-56.92%</t>
  </si>
  <si>
    <t>146.49%</t>
  </si>
  <si>
    <t>-84.83%</t>
  </si>
  <si>
    <t>379.88%</t>
  </si>
  <si>
    <t>15.04%</t>
  </si>
  <si>
    <t>0%</t>
  </si>
  <si>
    <t>P/E ratio</t>
  </si>
  <si>
    <t>-6.47x</t>
  </si>
  <si>
    <t>-17.4x</t>
  </si>
  <si>
    <t>-7.51x</t>
  </si>
  <si>
    <t>-5.91x</t>
  </si>
  <si>
    <t>-2.52x</t>
  </si>
  <si>
    <t>-3.79x</t>
  </si>
  <si>
    <t>-4.19x</t>
  </si>
  <si>
    <t>-5.24x</t>
  </si>
  <si>
    <t>PBR</t>
  </si>
  <si>
    <t>1.99x</t>
  </si>
  <si>
    <t>2.85x</t>
  </si>
  <si>
    <t>1.95x</t>
  </si>
  <si>
    <t>1.8x</t>
  </si>
  <si>
    <t>1.34x</t>
  </si>
  <si>
    <t>2.33x</t>
  </si>
  <si>
    <t>PEG</t>
  </si>
  <si>
    <t>-1.3x</t>
  </si>
  <si>
    <t>-0.3x</t>
  </si>
  <si>
    <t>-0.2x</t>
  </si>
  <si>
    <t>0.3x</t>
  </si>
  <si>
    <t>0.44x</t>
  </si>
  <si>
    <t>Capitalization / Revenue</t>
  </si>
  <si>
    <t>99.2x</t>
  </si>
  <si>
    <t>21.2x</t>
  </si>
  <si>
    <t>7.69x</t>
  </si>
  <si>
    <t>EV / Revenue</t>
  </si>
  <si>
    <t>86.3x</t>
  </si>
  <si>
    <t>EV / EBITDA</t>
  </si>
  <si>
    <t>-3.49x</t>
  </si>
  <si>
    <t>-5.73x</t>
  </si>
  <si>
    <t>-3.32x</t>
  </si>
  <si>
    <t>EV / EBIT</t>
  </si>
  <si>
    <t>-6.5x</t>
  </si>
  <si>
    <t>-11.8x</t>
  </si>
  <si>
    <t>-3.43x</t>
  </si>
  <si>
    <t>-5.65x</t>
  </si>
  <si>
    <t>-0.65x</t>
  </si>
  <si>
    <t>-3.18x</t>
  </si>
  <si>
    <t>-3.78x</t>
  </si>
  <si>
    <t>-4.23x</t>
  </si>
  <si>
    <t>EV / FCF</t>
  </si>
  <si>
    <t>-5.45x</t>
  </si>
  <si>
    <t>-14.8x</t>
  </si>
  <si>
    <t>-4.8x</t>
  </si>
  <si>
    <t>-7.68x</t>
  </si>
  <si>
    <t>-0.79x</t>
  </si>
  <si>
    <t>-3.62x</t>
  </si>
  <si>
    <t>-4.28x</t>
  </si>
  <si>
    <t>-3.88x</t>
  </si>
  <si>
    <t>FCF Yield</t>
  </si>
  <si>
    <t>-18.4%</t>
  </si>
  <si>
    <t>-6.77%</t>
  </si>
  <si>
    <t>-20.8%</t>
  </si>
  <si>
    <t>-13%</t>
  </si>
  <si>
    <t>-126%</t>
  </si>
  <si>
    <t>-27.6%</t>
  </si>
  <si>
    <t>-23.4%</t>
  </si>
  <si>
    <t>-25.8%</t>
  </si>
  <si>
    <t>Dividend per Share
                                    2</t>
  </si>
  <si>
    <t>Rate of return</t>
  </si>
  <si>
    <t>EPS
                                    2</t>
  </si>
  <si>
    <t>-2.872</t>
  </si>
  <si>
    <t>-2.598</t>
  </si>
  <si>
    <t>-2.08</t>
  </si>
  <si>
    <t>Distribution rate</t>
  </si>
  <si>
    <t>Net sales
                                    1</t>
  </si>
  <si>
    <t>8.444</t>
  </si>
  <si>
    <t>39.51</t>
  </si>
  <si>
    <t>108.9</t>
  </si>
  <si>
    <t>EBITDA
                                    1</t>
  </si>
  <si>
    <t>-116.2</t>
  </si>
  <si>
    <t>-174.6</t>
  </si>
  <si>
    <t>-219.6</t>
  </si>
  <si>
    <t>EBIT
                                    1</t>
  </si>
  <si>
    <t>-56.2</t>
  </si>
  <si>
    <t>-79.96</t>
  </si>
  <si>
    <t>-118.3</t>
  </si>
  <si>
    <t>-177.1</t>
  </si>
  <si>
    <t>-234.8</t>
  </si>
  <si>
    <t>-229.4</t>
  </si>
  <si>
    <t>-221.7</t>
  </si>
  <si>
    <t>-198</t>
  </si>
  <si>
    <t>Net income
                                    1</t>
  </si>
  <si>
    <t>-52.62</t>
  </si>
  <si>
    <t>-80.87</t>
  </si>
  <si>
    <t>-118</t>
  </si>
  <si>
    <t>-174.3</t>
  </si>
  <si>
    <t>-215.8</t>
  </si>
  <si>
    <t>-221.8</t>
  </si>
  <si>
    <t>-226.8</t>
  </si>
  <si>
    <t>-195.1</t>
  </si>
  <si>
    <t>Net Debt
                                    1</t>
  </si>
  <si>
    <t>-476.3</t>
  </si>
  <si>
    <t>-395.7</t>
  </si>
  <si>
    <t>-349.7</t>
  </si>
  <si>
    <t>-109.5</t>
  </si>
  <si>
    <t>Reference price
                                    2</t>
  </si>
  <si>
    <t>9.97</t>
  </si>
  <si>
    <t>30.51</t>
  </si>
  <si>
    <t>16.98</t>
  </si>
  <si>
    <t>17.66</t>
  </si>
  <si>
    <t>10.89</t>
  </si>
  <si>
    <t>Nbr of stocks (in thousands)</t>
  </si>
  <si>
    <t>36,646</t>
  </si>
  <si>
    <t>46,493</t>
  </si>
  <si>
    <t>47,206</t>
  </si>
  <si>
    <t>56,655</t>
  </si>
  <si>
    <t>61,388</t>
  </si>
  <si>
    <t>76,956</t>
  </si>
  <si>
    <t>Announcement Date</t>
  </si>
  <si>
    <t>6/3/20</t>
  </si>
  <si>
    <t>5/20/21</t>
  </si>
  <si>
    <t>5/19/22</t>
  </si>
  <si>
    <t>5/18/23</t>
  </si>
  <si>
    <t>5/16/24</t>
  </si>
  <si>
    <t>address1</t>
  </si>
  <si>
    <t>500 Unicorn Park Drive</t>
  </si>
  <si>
    <t>address2</t>
  </si>
  <si>
    <t>Suite 303</t>
  </si>
  <si>
    <t>city</t>
  </si>
  <si>
    <t>Woburn</t>
  </si>
  <si>
    <t>state</t>
  </si>
  <si>
    <t>MA</t>
  </si>
  <si>
    <t>zip</t>
  </si>
  <si>
    <t>01801</t>
  </si>
  <si>
    <t>country</t>
  </si>
  <si>
    <t>phone</t>
  </si>
  <si>
    <t>781 222 9600</t>
  </si>
  <si>
    <t>website</t>
  </si>
  <si>
    <t>https://www.replimune.com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</si>
  <si>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</si>
  <si>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</si>
  <si>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</si>
  <si>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</si>
  <si>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</si>
  <si>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</si>
  <si>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</si>
  <si>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</si>
  <si>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</si>
  <si>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</si>
  <si>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</si>
  <si>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Replimune Group, Inc., a clinical-stage biotechnology company, focuses on the development of oncolytic immunotherapies to treat cancer. The company's proprietary tumor-directed oncolytic immunotherapy product candidates are designed and intended to activate the immune system against cancer. Its lead product candidate is RP1, a selectively replicating version of HSV-1 that expresses GALV-GP R(-) and human GM-CSF, which is in Phase I/II clinical trials for a range of solid tumors. The company is also developing RP2, which is in Phase I clinical trials to express an anti-CTLA-4 antibody-like protein to block the inhibition of the immune response otherwise caused by CTLA-4; and RP3 that is in Phase I clinical trial to express immune-activating proteins that stimulate T cells. Replimune Group, Inc. was founded in 2015 and is headquartered in Woburn, Massachusetts.</t>
  </si>
  <si>
    <t>fullTimeEmployees</t>
  </si>
  <si>
    <t>companyOfficers</t>
  </si>
  <si>
    <t>[{'maxAge': 1, 'name': 'Mr. Philip  Astley-Sparke F.S.A.', 'age': 53, 'title': 'Executive Chairman', 'yearBorn': 1971, 'fiscalYear': 2024, 'totalPay': 960520, 'exercisedValue': 0, 'unexercisedValue': 435967}, {'maxAge': 1, 'name': 'Ms. Emily Luisa Hill', 'age': 44, 'title': 'Chief Financial Officer', 'yearBorn': 1980, 'fiscalYear': 2024, 'totalPay': 593047, 'exercisedValue': 0, 'unexercisedValue': 0}, {'maxAge': 1, 'name': 'Dr. Konstantinos  Xynos M.B.A., M.D., Ph.D.', 'age': 57, 'title': 'Chief Medical Officer', 'yearBorn': 1967, 'fiscalYear': 2024, 'totalPay': 668686, 'exercisedValue': 0, 'unexercisedValue': 0}, {'maxAge': 1, 'name': 'Dr. Sushil  Patel Ph.D.', 'age': 53, 'title': 'CEO &amp; Director', 'yearBorn': 1971, 'fiscalYear': 2024, 'totalPay': 665050, 'exercisedValue': 0, 'unexercisedValue': 0}, {'maxAge': 1, 'name': 'Dr. Robert  Coffin Ph.D.', 'age': 59, 'title': 'Founder, Chief Scientist &amp; Director', 'yearBorn': 1965, 'fiscalYear': 2024, 'totalPay': 785888, 'exercisedValue': 0, 'unexercisedValue': 5822722}, {'maxAge': 1, 'name': 'Mr. Andrew  Schwendenman', 'age': 48, 'title': 'Chief Accounting Officer &amp; Treasurer', 'yearBorn': 1976, 'fiscalYear': 2024, 'exercisedValue': 0, 'unexercisedValue': 0}, {'maxAge': 1, 'name': 'Mr. Christopher  Sarchi', 'age': 55, 'title': 'Chief Commercial Officer', 'yearBorn': 1969, 'fiscalYear': 2024, 'exercisedValue': 0, 'unexercisedValue': 0}, {'maxAge': 1, 'name': 'Mr. Paul  Bullock', 'title': 'Chief Manufacturing Officer &amp; Framingham Site Head', 'fiscalYear': 2024,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</si>
  <si>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</si>
  <si>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</si>
  <si>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</si>
  <si>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</si>
  <si>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</si>
  <si>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</si>
  <si>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</si>
  <si>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</si>
  <si>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</si>
  <si>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</si>
  <si>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</si>
  <si>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</si>
  <si>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</si>
  <si>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</si>
  <si>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</si>
  <si>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</si>
  <si>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</si>
  <si>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</si>
  <si>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</si>
  <si>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</si>
  <si>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</si>
  <si>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</si>
  <si>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</si>
  <si>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</si>
  <si>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</si>
  <si>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</si>
  <si>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</si>
  <si>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</si>
  <si>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</si>
  <si>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</si>
  <si>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</si>
  <si>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</si>
  <si>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</si>
  <si>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</si>
  <si>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</si>
  <si>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</si>
  <si>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</si>
  <si>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</si>
  <si>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</si>
  <si>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</si>
  <si>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</si>
  <si>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</si>
  <si>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</si>
  <si>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</si>
  <si>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</si>
  <si>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</si>
  <si>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</si>
  <si>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</si>
  <si>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</si>
  <si>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</si>
  <si>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</si>
  <si>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</si>
  <si>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</si>
  <si>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</si>
  <si>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</si>
  <si>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</si>
  <si>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</si>
  <si>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</si>
  <si>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</si>
  <si>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</si>
  <si>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</si>
  <si>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</si>
  <si>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</si>
  <si>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</si>
  <si>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</si>
  <si>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</si>
  <si>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Replimune Group,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</si>
  <si>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</si>
  <si>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</si>
  <si>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</si>
  <si>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</si>
  <si>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</si>
  <si>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</si>
  <si>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</si>
  <si>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ea19e92f-8d00-3fa8-9834-419bd79af5bf</t>
  </si>
  <si>
    <t>messageBoardId</t>
  </si>
  <si>
    <t>finmb_571664452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</si>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</sst>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replimun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11.05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-54.38854539230521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8.38048704E8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5.577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-5.0808787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1">
        <v>2024.0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-7.0</v>
      </c>
      <c r="C2" s="1">
        <v>-19.0</v>
      </c>
      <c r="D2" s="1">
        <v>-30.0</v>
      </c>
      <c r="E2" s="1">
        <v>-52.0</v>
      </c>
      <c r="F2" s="1">
        <v>-80.0</v>
      </c>
      <c r="G2" s="1">
        <v>-118.0</v>
      </c>
      <c r="H2" s="1">
        <v>-174.0</v>
      </c>
      <c r="I2" s="1">
        <v>-216.0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12.0</v>
      </c>
      <c r="C3" s="1">
        <v>10.0</v>
      </c>
      <c r="D3" s="1">
        <v>14.0</v>
      </c>
      <c r="E3" s="1">
        <v>1.0</v>
      </c>
      <c r="F3" s="1">
        <v>1.0</v>
      </c>
      <c r="G3" s="1">
        <v>2.0</v>
      </c>
      <c r="H3" s="1">
        <v>2.0</v>
      </c>
      <c r="I3" s="1">
        <v>2.0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12.0</v>
      </c>
      <c r="C4" s="1">
        <v>10.0</v>
      </c>
      <c r="D4" s="1">
        <v>14.0</v>
      </c>
      <c r="E4" s="1">
        <v>1.0</v>
      </c>
      <c r="F4" s="1">
        <v>1.0</v>
      </c>
      <c r="G4" s="1">
        <v>2.0</v>
      </c>
      <c r="H4" s="1">
        <v>2.0</v>
      </c>
      <c r="I4" s="1">
        <v>2.0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-12.0</v>
      </c>
      <c r="D5" s="1">
        <v>-1.0</v>
      </c>
      <c r="E5" s="1">
        <v>-94.0</v>
      </c>
      <c r="F5" s="1">
        <v>1.0</v>
      </c>
      <c r="G5" s="1">
        <v>2.0</v>
      </c>
      <c r="H5" s="1">
        <v>-5.0</v>
      </c>
      <c r="I5" s="1">
        <v>-12.0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20.0</v>
      </c>
      <c r="C6" s="1">
        <v>83.0</v>
      </c>
      <c r="D6" s="1">
        <v>2.0</v>
      </c>
      <c r="E6" s="1">
        <v>7.0</v>
      </c>
      <c r="F6" s="1">
        <v>11.0</v>
      </c>
      <c r="G6" s="1">
        <v>24.0</v>
      </c>
      <c r="H6" s="1">
        <v>28.0</v>
      </c>
      <c r="I6" s="1">
        <v>34.0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15.0</v>
      </c>
      <c r="C7" s="1">
        <v>97.0</v>
      </c>
      <c r="D7" s="1">
        <v>5.0</v>
      </c>
      <c r="E7" s="1">
        <v>-1.0</v>
      </c>
      <c r="F7" s="1">
        <v>1.0</v>
      </c>
      <c r="G7" s="1">
        <v>0.0</v>
      </c>
      <c r="H7" s="1">
        <v>6.0</v>
      </c>
      <c r="I7" s="1">
        <v>39.0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20.0</v>
      </c>
      <c r="C8" s="1">
        <v>1.0</v>
      </c>
      <c r="D8" s="1">
        <v>12.0</v>
      </c>
      <c r="E8" s="1">
        <v>-3.0</v>
      </c>
      <c r="F8" s="1">
        <v>-1.0</v>
      </c>
      <c r="G8" s="1">
        <v>1.0</v>
      </c>
      <c r="H8" s="1">
        <v>1.0</v>
      </c>
      <c r="I8" s="1">
        <v>-2.0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-5.0</v>
      </c>
      <c r="C9" s="1">
        <v>29.0</v>
      </c>
      <c r="D9" s="1">
        <v>-1.0</v>
      </c>
      <c r="E9" s="1">
        <v>-11.0</v>
      </c>
      <c r="F9" s="1">
        <v>4.0</v>
      </c>
      <c r="G9" s="1">
        <v>6.0</v>
      </c>
      <c r="H9" s="1">
        <v>13.0</v>
      </c>
      <c r="I9" s="1">
        <v>8.0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-7.0</v>
      </c>
      <c r="C10" s="1">
        <v>-16.0</v>
      </c>
      <c r="D10" s="1">
        <v>-25.0</v>
      </c>
      <c r="E10" s="1">
        <v>-60.0</v>
      </c>
      <c r="F10" s="1">
        <v>-61.0</v>
      </c>
      <c r="G10" s="1">
        <v>-82.0</v>
      </c>
      <c r="H10" s="1">
        <v>-128.0</v>
      </c>
      <c r="I10" s="1">
        <v>-185.0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-23.0</v>
      </c>
      <c r="C11" s="1">
        <v>-13.0</v>
      </c>
      <c r="D11" s="1">
        <v>-2.0</v>
      </c>
      <c r="E11" s="1">
        <v>-6.0</v>
      </c>
      <c r="F11" s="1">
        <v>-2.0</v>
      </c>
      <c r="G11" s="1">
        <v>-2.0</v>
      </c>
      <c r="H11" s="1">
        <v>-2.0</v>
      </c>
      <c r="I11" s="1">
        <v>-5.0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-43.0</v>
      </c>
      <c r="D12" s="1">
        <v>-63.0</v>
      </c>
      <c r="E12" s="1">
        <v>1.0</v>
      </c>
      <c r="F12" s="1">
        <v>-186.0</v>
      </c>
      <c r="G12" s="1">
        <v>53.0</v>
      </c>
      <c r="H12" s="1">
        <v>-140.0</v>
      </c>
      <c r="I12" s="1">
        <v>103.0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-23.0</v>
      </c>
      <c r="C13" s="1">
        <v>-44.0</v>
      </c>
      <c r="D13" s="1">
        <v>-65.0</v>
      </c>
      <c r="E13" s="1">
        <v>-5.0</v>
      </c>
      <c r="F13" s="1">
        <v>-189.0</v>
      </c>
      <c r="G13" s="1">
        <v>-1.0</v>
      </c>
      <c r="H13" s="1">
        <v>-143.0</v>
      </c>
      <c r="I13" s="1">
        <v>97.0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0.0</v>
      </c>
      <c r="D14" s="1">
        <v>0.0</v>
      </c>
      <c r="E14" s="1">
        <v>10.0</v>
      </c>
      <c r="F14" s="1">
        <v>0.0</v>
      </c>
      <c r="G14" s="1">
        <v>0.0</v>
      </c>
      <c r="H14" s="1">
        <v>28.0</v>
      </c>
      <c r="I14" s="1">
        <v>15.0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0.0</v>
      </c>
      <c r="D15" s="1">
        <v>0.0</v>
      </c>
      <c r="E15" s="1">
        <v>10.0</v>
      </c>
      <c r="F15" s="1">
        <v>0.0</v>
      </c>
      <c r="G15" s="1">
        <v>0.0</v>
      </c>
      <c r="H15" s="1">
        <v>28.0</v>
      </c>
      <c r="I15" s="1">
        <v>15.0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0.0</v>
      </c>
      <c r="E16" s="1">
        <v>-5.0</v>
      </c>
      <c r="F16" s="1">
        <v>-10.0</v>
      </c>
      <c r="G16" s="1">
        <v>-26.0</v>
      </c>
      <c r="H16" s="1">
        <v>-36.0</v>
      </c>
      <c r="I16" s="1">
        <v>-47.0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0.0</v>
      </c>
      <c r="E17" s="1">
        <v>-5.0</v>
      </c>
      <c r="F17" s="1">
        <v>-10.0</v>
      </c>
      <c r="G17" s="1">
        <v>-26.0</v>
      </c>
      <c r="H17" s="1">
        <v>-36.0</v>
      </c>
      <c r="I17" s="1">
        <v>-47.0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104.0</v>
      </c>
      <c r="E18" s="1">
        <v>62.0</v>
      </c>
      <c r="F18" s="1">
        <v>292.0</v>
      </c>
      <c r="G18" s="1">
        <v>6.0</v>
      </c>
      <c r="H18" s="1">
        <v>191.0</v>
      </c>
      <c r="I18" s="1">
        <v>1.0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15.0</v>
      </c>
      <c r="C19" s="1">
        <v>54.0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-19.0</v>
      </c>
      <c r="D20" s="1">
        <v>-2.0</v>
      </c>
      <c r="E20" s="1">
        <v>27.0</v>
      </c>
      <c r="F20" s="1">
        <v>90.0</v>
      </c>
      <c r="G20" s="1">
        <v>0.0</v>
      </c>
      <c r="H20" s="1">
        <v>92.0</v>
      </c>
      <c r="I20" s="1">
        <v>0.0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15.0</v>
      </c>
      <c r="C21" s="1">
        <v>54.0</v>
      </c>
      <c r="D21" s="1">
        <v>101.0</v>
      </c>
      <c r="E21" s="1">
        <v>100.0</v>
      </c>
      <c r="F21" s="1">
        <v>372.0</v>
      </c>
      <c r="G21" s="1">
        <v>6.0</v>
      </c>
      <c r="H21" s="1">
        <v>311.0</v>
      </c>
      <c r="I21" s="1">
        <v>16.0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-1.0</v>
      </c>
      <c r="C22" s="1">
        <v>2.0</v>
      </c>
      <c r="D22" s="1">
        <v>-83.0</v>
      </c>
      <c r="E22" s="1">
        <v>-13.0</v>
      </c>
      <c r="F22" s="1">
        <v>72.0</v>
      </c>
      <c r="G22" s="1">
        <v>81.0</v>
      </c>
      <c r="H22" s="1">
        <v>-10.0</v>
      </c>
      <c r="I22" s="1">
        <v>-8.0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6.0</v>
      </c>
      <c r="C23" s="1">
        <v>-3.0</v>
      </c>
      <c r="D23" s="1">
        <v>9.0</v>
      </c>
      <c r="E23" s="1">
        <v>34.0</v>
      </c>
      <c r="F23" s="1">
        <v>123.0</v>
      </c>
      <c r="G23" s="1">
        <v>-76.0</v>
      </c>
      <c r="H23" s="1">
        <v>40.0</v>
      </c>
      <c r="I23" s="1">
        <v>-72.0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0.0</v>
      </c>
      <c r="E25" s="1">
        <v>57.0</v>
      </c>
      <c r="F25" s="1">
        <v>63.0</v>
      </c>
      <c r="G25" s="1">
        <v>0.0</v>
      </c>
      <c r="H25" s="1">
        <v>1.0</v>
      </c>
      <c r="I25" s="1">
        <v>3.0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5.0</v>
      </c>
      <c r="H26" s="1">
        <v>0.0</v>
      </c>
      <c r="I26" s="1">
        <v>30.0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-7.0</v>
      </c>
      <c r="D27" s="1">
        <v>-15.0</v>
      </c>
      <c r="E27" s="1">
        <v>-32.0</v>
      </c>
      <c r="F27" s="1">
        <v>-38.0</v>
      </c>
      <c r="G27" s="1">
        <v>-44.0</v>
      </c>
      <c r="H27" s="1">
        <v>-71.0</v>
      </c>
      <c r="I27" s="1">
        <v>-116.0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-7.0</v>
      </c>
      <c r="D28" s="1">
        <v>-15.0</v>
      </c>
      <c r="E28" s="1">
        <v>-31.0</v>
      </c>
      <c r="F28" s="1">
        <v>-36.0</v>
      </c>
      <c r="G28" s="1">
        <v>-42.0</v>
      </c>
      <c r="H28" s="1">
        <v>-68.0</v>
      </c>
      <c r="I28" s="1">
        <v>-112.0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-1.0</v>
      </c>
      <c r="D29" s="1">
        <v>-1.0</v>
      </c>
      <c r="E29" s="1">
        <v>82.0</v>
      </c>
      <c r="F29" s="1">
        <v>-75.0</v>
      </c>
      <c r="G29" s="1">
        <v>-5.0</v>
      </c>
      <c r="H29" s="1">
        <v>-12.0</v>
      </c>
      <c r="I29" s="1">
        <v>-2.0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0.0</v>
      </c>
      <c r="E30" s="1">
        <v>9.0</v>
      </c>
      <c r="F30" s="1">
        <v>-10.0</v>
      </c>
      <c r="G30" s="1">
        <v>-26.0</v>
      </c>
      <c r="H30" s="1">
        <v>27.0</v>
      </c>
      <c r="I30" s="1">
        <v>14.0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1">
        <v>2024.0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</v>
      </c>
      <c r="B3" s="1">
        <v>20.0</v>
      </c>
      <c r="C3" s="1">
        <v>17.0</v>
      </c>
      <c r="D3" s="1">
        <v>25.0</v>
      </c>
      <c r="E3" s="1">
        <v>59.0</v>
      </c>
      <c r="F3" s="1">
        <v>183.0</v>
      </c>
      <c r="G3" s="1">
        <v>106.0</v>
      </c>
      <c r="H3" s="1">
        <v>147.0</v>
      </c>
      <c r="I3" s="1">
        <v>74.0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</v>
      </c>
      <c r="B4" s="1">
        <v>0.0</v>
      </c>
      <c r="C4" s="1">
        <v>43.0</v>
      </c>
      <c r="D4" s="1">
        <v>109.0</v>
      </c>
      <c r="E4" s="1">
        <v>109.0</v>
      </c>
      <c r="F4" s="1">
        <v>294.0</v>
      </c>
      <c r="G4" s="1">
        <v>290.0</v>
      </c>
      <c r="H4" s="1">
        <v>437.0</v>
      </c>
      <c r="I4" s="1">
        <v>346.0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</v>
      </c>
      <c r="B5" s="1">
        <v>20.0</v>
      </c>
      <c r="C5" s="1">
        <v>61.0</v>
      </c>
      <c r="D5" s="1">
        <v>135.0</v>
      </c>
      <c r="E5" s="1">
        <v>169.0</v>
      </c>
      <c r="F5" s="1">
        <v>476.0</v>
      </c>
      <c r="G5" s="1">
        <v>396.0</v>
      </c>
      <c r="H5" s="1">
        <v>583.0</v>
      </c>
      <c r="I5" s="1">
        <v>421.0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</v>
      </c>
      <c r="B6" s="1">
        <v>1.0</v>
      </c>
      <c r="C6" s="1">
        <v>2.0</v>
      </c>
      <c r="D6" s="1">
        <v>2.0</v>
      </c>
      <c r="E6" s="1">
        <v>3.0</v>
      </c>
      <c r="F6" s="1">
        <v>4.0</v>
      </c>
      <c r="G6" s="1">
        <v>5.0</v>
      </c>
      <c r="H6" s="1">
        <v>2.0</v>
      </c>
      <c r="I6" s="1">
        <v>4.0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</v>
      </c>
      <c r="B7" s="1">
        <v>1.0</v>
      </c>
      <c r="C7" s="1">
        <v>2.0</v>
      </c>
      <c r="D7" s="1">
        <v>2.0</v>
      </c>
      <c r="E7" s="1">
        <v>3.0</v>
      </c>
      <c r="F7" s="1">
        <v>4.0</v>
      </c>
      <c r="G7" s="1">
        <v>5.0</v>
      </c>
      <c r="H7" s="1">
        <v>2.0</v>
      </c>
      <c r="I7" s="1">
        <v>4.0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</v>
      </c>
      <c r="B8" s="1">
        <v>40.0</v>
      </c>
      <c r="C8" s="1">
        <v>76.0</v>
      </c>
      <c r="D8" s="1">
        <v>3.0</v>
      </c>
      <c r="E8" s="1">
        <v>1.0</v>
      </c>
      <c r="F8" s="1">
        <v>3.0</v>
      </c>
      <c r="G8" s="1">
        <v>3.0</v>
      </c>
      <c r="H8" s="1">
        <v>6.0</v>
      </c>
      <c r="I8" s="1">
        <v>8.0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</v>
      </c>
      <c r="B9" s="1">
        <v>22.0</v>
      </c>
      <c r="C9" s="1">
        <v>64.0</v>
      </c>
      <c r="D9" s="1">
        <v>141.0</v>
      </c>
      <c r="E9" s="1">
        <v>174.0</v>
      </c>
      <c r="F9" s="1">
        <v>484.0</v>
      </c>
      <c r="G9" s="1">
        <v>404.0</v>
      </c>
      <c r="H9" s="1">
        <v>593.0</v>
      </c>
      <c r="I9" s="1">
        <v>434.0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63</v>
      </c>
      <c r="B10" s="1">
        <v>48.0</v>
      </c>
      <c r="C10" s="1">
        <v>62.0</v>
      </c>
      <c r="D10" s="1">
        <v>12.0</v>
      </c>
      <c r="E10" s="1">
        <v>60.0</v>
      </c>
      <c r="F10" s="1">
        <v>60.0</v>
      </c>
      <c r="G10" s="1">
        <v>60.0</v>
      </c>
      <c r="H10" s="1">
        <v>59.0</v>
      </c>
      <c r="I10" s="1">
        <v>62.0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</v>
      </c>
      <c r="B11" s="1">
        <v>-14.0</v>
      </c>
      <c r="C11" s="1">
        <v>-25.0</v>
      </c>
      <c r="D11" s="1">
        <v>-40.0</v>
      </c>
      <c r="E11" s="1">
        <v>-2.0</v>
      </c>
      <c r="F11" s="1">
        <v>-2.0</v>
      </c>
      <c r="G11" s="1">
        <v>-4.0</v>
      </c>
      <c r="H11" s="1">
        <v>-7.0</v>
      </c>
      <c r="I11" s="1">
        <v>-9.0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</v>
      </c>
      <c r="B12" s="1">
        <v>34.0</v>
      </c>
      <c r="C12" s="1">
        <v>37.0</v>
      </c>
      <c r="D12" s="1">
        <v>12.0</v>
      </c>
      <c r="E12" s="1">
        <v>58.0</v>
      </c>
      <c r="F12" s="1">
        <v>57.0</v>
      </c>
      <c r="G12" s="1">
        <v>55.0</v>
      </c>
      <c r="H12" s="1">
        <v>52.0</v>
      </c>
      <c r="I12" s="1">
        <v>52.0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</v>
      </c>
      <c r="B13" s="1">
        <v>7.0</v>
      </c>
      <c r="C13" s="1">
        <v>7.0</v>
      </c>
      <c r="D13" s="1">
        <v>1.0</v>
      </c>
      <c r="E13" s="1">
        <v>1.0</v>
      </c>
      <c r="F13" s="1">
        <v>1.0</v>
      </c>
      <c r="G13" s="1">
        <v>1.0</v>
      </c>
      <c r="H13" s="1">
        <v>1.0</v>
      </c>
      <c r="I13" s="1">
        <v>1.0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</v>
      </c>
      <c r="B14" s="1">
        <v>22.0</v>
      </c>
      <c r="C14" s="1">
        <v>65.0</v>
      </c>
      <c r="D14" s="1">
        <v>154.0</v>
      </c>
      <c r="E14" s="1">
        <v>234.0</v>
      </c>
      <c r="F14" s="1">
        <v>543.0</v>
      </c>
      <c r="G14" s="1">
        <v>461.0</v>
      </c>
      <c r="H14" s="1">
        <v>647.0</v>
      </c>
      <c r="I14" s="1">
        <v>488.0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69</v>
      </c>
      <c r="B16" s="1">
        <v>32.0</v>
      </c>
      <c r="C16" s="1">
        <v>1.0</v>
      </c>
      <c r="D16" s="1">
        <v>7.0</v>
      </c>
      <c r="E16" s="1">
        <v>3.0</v>
      </c>
      <c r="F16" s="1">
        <v>2.0</v>
      </c>
      <c r="G16" s="1">
        <v>3.0</v>
      </c>
      <c r="H16" s="1">
        <v>5.0</v>
      </c>
      <c r="I16" s="1">
        <v>2.0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</v>
      </c>
      <c r="B17" s="1">
        <v>1.0</v>
      </c>
      <c r="C17" s="1">
        <v>2.0</v>
      </c>
      <c r="D17" s="1">
        <v>2.0</v>
      </c>
      <c r="E17" s="1">
        <v>4.0</v>
      </c>
      <c r="F17" s="1">
        <v>8.0</v>
      </c>
      <c r="G17" s="1">
        <v>12.0</v>
      </c>
      <c r="H17" s="1">
        <v>21.0</v>
      </c>
      <c r="I17" s="1">
        <v>30.0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</v>
      </c>
      <c r="B18" s="1">
        <v>0.0</v>
      </c>
      <c r="C18" s="1">
        <v>0.0</v>
      </c>
      <c r="D18" s="1">
        <v>0.0</v>
      </c>
      <c r="E18" s="1">
        <v>3.0</v>
      </c>
      <c r="F18" s="1">
        <v>3.0</v>
      </c>
      <c r="G18" s="1">
        <v>3.0</v>
      </c>
      <c r="H18" s="1">
        <v>3.0</v>
      </c>
      <c r="I18" s="1">
        <v>3.0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72</v>
      </c>
      <c r="B19" s="1">
        <v>5.0</v>
      </c>
      <c r="C19" s="1">
        <v>17.0</v>
      </c>
      <c r="D19" s="1">
        <v>29.0</v>
      </c>
      <c r="E19" s="1">
        <v>30.0</v>
      </c>
      <c r="F19" s="1">
        <v>51.0</v>
      </c>
      <c r="G19" s="1">
        <v>1.0</v>
      </c>
      <c r="H19" s="1">
        <v>2.0</v>
      </c>
      <c r="I19" s="1">
        <v>3.0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73</v>
      </c>
      <c r="B20" s="1">
        <v>1.0</v>
      </c>
      <c r="C20" s="1">
        <v>5.0</v>
      </c>
      <c r="D20" s="1">
        <v>9.0</v>
      </c>
      <c r="E20" s="1">
        <v>11.0</v>
      </c>
      <c r="F20" s="1">
        <v>14.0</v>
      </c>
      <c r="G20" s="1">
        <v>20.0</v>
      </c>
      <c r="H20" s="1">
        <v>33.0</v>
      </c>
      <c r="I20" s="1">
        <v>40.0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74</v>
      </c>
      <c r="B21" s="1">
        <v>0.0</v>
      </c>
      <c r="C21" s="1">
        <v>0.0</v>
      </c>
      <c r="D21" s="1">
        <v>6.0</v>
      </c>
      <c r="E21" s="1">
        <v>9.0</v>
      </c>
      <c r="F21" s="1">
        <v>0.0</v>
      </c>
      <c r="G21" s="1">
        <v>0.0</v>
      </c>
      <c r="H21" s="1">
        <v>28.0</v>
      </c>
      <c r="I21" s="1">
        <v>44.0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75</v>
      </c>
      <c r="B22" s="1">
        <v>0.0</v>
      </c>
      <c r="C22" s="1">
        <v>0.0</v>
      </c>
      <c r="D22" s="1">
        <v>0.0</v>
      </c>
      <c r="E22" s="1">
        <v>28.0</v>
      </c>
      <c r="F22" s="1">
        <v>29.0</v>
      </c>
      <c r="G22" s="1">
        <v>29.0</v>
      </c>
      <c r="H22" s="1">
        <v>28.0</v>
      </c>
      <c r="I22" s="1">
        <v>27.0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76</v>
      </c>
      <c r="B23" s="1">
        <v>7.0</v>
      </c>
      <c r="C23" s="1">
        <v>5.0</v>
      </c>
      <c r="D23" s="1">
        <v>2.0</v>
      </c>
      <c r="E23" s="1">
        <v>0.0</v>
      </c>
      <c r="F23" s="1">
        <v>0.0</v>
      </c>
      <c r="G23" s="1">
        <v>0.0</v>
      </c>
      <c r="H23" s="1">
        <v>47.0</v>
      </c>
      <c r="I23" s="1">
        <v>78.0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77</v>
      </c>
      <c r="B24" s="1">
        <v>2.0</v>
      </c>
      <c r="C24" s="1">
        <v>5.0</v>
      </c>
      <c r="D24" s="1">
        <v>16.0</v>
      </c>
      <c r="E24" s="1">
        <v>50.0</v>
      </c>
      <c r="F24" s="1">
        <v>44.0</v>
      </c>
      <c r="G24" s="1">
        <v>49.0</v>
      </c>
      <c r="H24" s="1">
        <v>91.0</v>
      </c>
      <c r="I24" s="1">
        <v>113.0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78</v>
      </c>
      <c r="B25" s="1">
        <v>31.0</v>
      </c>
      <c r="C25" s="1">
        <v>86.0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</v>
      </c>
      <c r="B26" s="1">
        <v>67.0</v>
      </c>
      <c r="C26" s="1">
        <v>1.0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80</v>
      </c>
      <c r="B27" s="1">
        <v>32.0</v>
      </c>
      <c r="C27" s="1">
        <v>88.0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81</v>
      </c>
      <c r="B28" s="1">
        <v>0.0</v>
      </c>
      <c r="C28" s="1">
        <v>0.0</v>
      </c>
      <c r="D28" s="1">
        <v>3.0</v>
      </c>
      <c r="E28" s="1">
        <v>3.0</v>
      </c>
      <c r="F28" s="1">
        <v>4.0</v>
      </c>
      <c r="G28" s="1">
        <v>4.0</v>
      </c>
      <c r="H28" s="1">
        <v>5.0</v>
      </c>
      <c r="I28" s="1">
        <v>6.0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82</v>
      </c>
      <c r="B29" s="1">
        <v>26.0</v>
      </c>
      <c r="C29" s="1">
        <v>1.0</v>
      </c>
      <c r="D29" s="1">
        <v>199.0</v>
      </c>
      <c r="E29" s="1">
        <v>297.0</v>
      </c>
      <c r="F29" s="1">
        <v>692.0</v>
      </c>
      <c r="G29" s="1">
        <v>723.0</v>
      </c>
      <c r="H29" s="1">
        <v>1030.0</v>
      </c>
      <c r="I29" s="1">
        <v>1070.0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83</v>
      </c>
      <c r="B30" s="1">
        <v>-9.0</v>
      </c>
      <c r="C30" s="1">
        <v>-28.0</v>
      </c>
      <c r="D30" s="1">
        <v>-59.0</v>
      </c>
      <c r="E30" s="1">
        <v>-112.0</v>
      </c>
      <c r="F30" s="1">
        <v>-193.0</v>
      </c>
      <c r="G30" s="1">
        <v>-311.0</v>
      </c>
      <c r="H30" s="1">
        <v>-485.0</v>
      </c>
      <c r="I30" s="1">
        <v>-701.0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84</v>
      </c>
      <c r="B31" s="1">
        <v>-2.0</v>
      </c>
      <c r="C31" s="1">
        <v>-23.0</v>
      </c>
      <c r="D31" s="1">
        <v>-1.0</v>
      </c>
      <c r="E31" s="1">
        <v>-98.0</v>
      </c>
      <c r="F31" s="1">
        <v>-39.0</v>
      </c>
      <c r="G31" s="1">
        <v>-97.0</v>
      </c>
      <c r="H31" s="1">
        <v>5.0</v>
      </c>
      <c r="I31" s="1">
        <v>4.0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85</v>
      </c>
      <c r="B32" s="1">
        <v>-11.0</v>
      </c>
      <c r="C32" s="1">
        <v>-28.0</v>
      </c>
      <c r="D32" s="1">
        <v>138.0</v>
      </c>
      <c r="E32" s="1">
        <v>184.0</v>
      </c>
      <c r="F32" s="1">
        <v>499.0</v>
      </c>
      <c r="G32" s="1">
        <v>411.0</v>
      </c>
      <c r="H32" s="1">
        <v>555.0</v>
      </c>
      <c r="I32" s="1">
        <v>375.0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86</v>
      </c>
      <c r="B33" s="1">
        <v>20.0</v>
      </c>
      <c r="C33" s="1">
        <v>59.0</v>
      </c>
      <c r="D33" s="1">
        <v>138.0</v>
      </c>
      <c r="E33" s="1">
        <v>184.0</v>
      </c>
      <c r="F33" s="1">
        <v>499.0</v>
      </c>
      <c r="G33" s="1">
        <v>411.0</v>
      </c>
      <c r="H33" s="1">
        <v>555.0</v>
      </c>
      <c r="I33" s="1">
        <v>375.0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87</v>
      </c>
      <c r="B34" s="1">
        <v>22.0</v>
      </c>
      <c r="C34" s="1">
        <v>65.0</v>
      </c>
      <c r="D34" s="1">
        <v>154.0</v>
      </c>
      <c r="E34" s="1">
        <v>234.0</v>
      </c>
      <c r="F34" s="1">
        <v>543.0</v>
      </c>
      <c r="G34" s="1">
        <v>461.0</v>
      </c>
      <c r="H34" s="1">
        <v>647.0</v>
      </c>
      <c r="I34" s="1">
        <v>488.0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48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88</v>
      </c>
      <c r="B36" s="1">
        <v>4.0</v>
      </c>
      <c r="C36" s="1">
        <v>5.0</v>
      </c>
      <c r="D36" s="1">
        <v>31.0</v>
      </c>
      <c r="E36" s="1">
        <v>36.0</v>
      </c>
      <c r="F36" s="1">
        <v>46.0</v>
      </c>
      <c r="G36" s="1">
        <v>49.0</v>
      </c>
      <c r="H36" s="1">
        <v>57.0</v>
      </c>
      <c r="I36" s="1">
        <v>61.0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89</v>
      </c>
      <c r="B37" s="1">
        <v>4.0</v>
      </c>
      <c r="C37" s="1">
        <v>5.0</v>
      </c>
      <c r="D37" s="1">
        <v>31.0</v>
      </c>
      <c r="E37" s="1">
        <v>36.0</v>
      </c>
      <c r="F37" s="1">
        <v>46.0</v>
      </c>
      <c r="G37" s="1">
        <v>47.0</v>
      </c>
      <c r="H37" s="1">
        <v>56.0</v>
      </c>
      <c r="I37" s="1">
        <v>61.0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90</v>
      </c>
      <c r="B38" s="1" t="s">
        <v>91</v>
      </c>
      <c r="C38" s="1" t="s">
        <v>92</v>
      </c>
      <c r="D38" s="1" t="s">
        <v>93</v>
      </c>
      <c r="E38" s="1" t="s">
        <v>94</v>
      </c>
      <c r="F38" s="1" t="s">
        <v>95</v>
      </c>
      <c r="G38" s="1" t="s">
        <v>96</v>
      </c>
      <c r="H38" s="1" t="s">
        <v>97</v>
      </c>
      <c r="I38" s="1" t="s">
        <v>98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99</v>
      </c>
      <c r="B39" s="1">
        <v>-11.0</v>
      </c>
      <c r="C39" s="1">
        <v>-28.0</v>
      </c>
      <c r="D39" s="1">
        <v>138.0</v>
      </c>
      <c r="E39" s="1">
        <v>184.0</v>
      </c>
      <c r="F39" s="1">
        <v>499.0</v>
      </c>
      <c r="G39" s="1">
        <v>411.0</v>
      </c>
      <c r="H39" s="1">
        <v>555.0</v>
      </c>
      <c r="I39" s="1">
        <v>375.0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100</v>
      </c>
      <c r="B40" s="1" t="s">
        <v>91</v>
      </c>
      <c r="C40" s="1" t="s">
        <v>92</v>
      </c>
      <c r="D40" s="1" t="s">
        <v>93</v>
      </c>
      <c r="E40" s="1" t="s">
        <v>94</v>
      </c>
      <c r="F40" s="1" t="s">
        <v>95</v>
      </c>
      <c r="G40" s="1" t="s">
        <v>96</v>
      </c>
      <c r="H40" s="1" t="s">
        <v>97</v>
      </c>
      <c r="I40" s="1" t="s">
        <v>98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101</v>
      </c>
      <c r="B41" s="1" t="s">
        <v>102</v>
      </c>
      <c r="C41" s="1" t="s">
        <v>102</v>
      </c>
      <c r="D41" s="1">
        <v>6.0</v>
      </c>
      <c r="E41" s="1">
        <v>41.0</v>
      </c>
      <c r="F41" s="1">
        <v>33.0</v>
      </c>
      <c r="G41" s="1">
        <v>32.0</v>
      </c>
      <c r="H41" s="1">
        <v>60.0</v>
      </c>
      <c r="I41" s="1">
        <v>75.0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103</v>
      </c>
      <c r="B42" s="1">
        <v>-20.0</v>
      </c>
      <c r="C42" s="1">
        <v>-61.0</v>
      </c>
      <c r="D42" s="1">
        <v>-128.0</v>
      </c>
      <c r="E42" s="1">
        <v>-127.0</v>
      </c>
      <c r="F42" s="1">
        <v>-443.0</v>
      </c>
      <c r="G42" s="1">
        <v>-363.0</v>
      </c>
      <c r="H42" s="1">
        <v>-523.0</v>
      </c>
      <c r="I42" s="1">
        <v>-345.0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104</v>
      </c>
      <c r="B43" s="1">
        <v>2.0</v>
      </c>
      <c r="C43" s="1">
        <v>3.0</v>
      </c>
      <c r="D43" s="1">
        <v>4.0</v>
      </c>
      <c r="E43" s="1">
        <v>7.0</v>
      </c>
      <c r="F43" s="1">
        <v>7.0</v>
      </c>
      <c r="G43" s="1">
        <v>8.0</v>
      </c>
      <c r="H43" s="1">
        <v>8.0</v>
      </c>
      <c r="I43" s="1">
        <v>8.0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105</v>
      </c>
      <c r="B44" s="1">
        <v>3.0</v>
      </c>
      <c r="C44" s="1">
        <v>3.0</v>
      </c>
      <c r="D44" s="1">
        <v>3.0</v>
      </c>
      <c r="E44" s="1">
        <v>3.0</v>
      </c>
      <c r="F44" s="1">
        <v>3.0</v>
      </c>
      <c r="G44" s="1">
        <v>3.0</v>
      </c>
      <c r="H44" s="1">
        <v>3.0</v>
      </c>
      <c r="I44" s="1">
        <v>3.0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106</v>
      </c>
      <c r="B45" s="1">
        <v>0.0</v>
      </c>
      <c r="C45" s="1">
        <v>0.0</v>
      </c>
      <c r="D45" s="1">
        <v>11.0</v>
      </c>
      <c r="E45" s="1">
        <v>0.0</v>
      </c>
      <c r="F45" s="1">
        <v>0.0</v>
      </c>
      <c r="G45" s="1">
        <v>0.0</v>
      </c>
      <c r="H45" s="1">
        <v>0.0</v>
      </c>
      <c r="I45" s="1">
        <v>0.0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107</v>
      </c>
      <c r="B46" s="1">
        <v>33.0</v>
      </c>
      <c r="C46" s="1">
        <v>47.0</v>
      </c>
      <c r="D46" s="1">
        <v>77.0</v>
      </c>
      <c r="E46" s="1">
        <v>6.0</v>
      </c>
      <c r="F46" s="1">
        <v>8.0</v>
      </c>
      <c r="G46" s="1">
        <v>10.0</v>
      </c>
      <c r="H46" s="1">
        <v>12.0</v>
      </c>
      <c r="I46" s="1">
        <v>13.0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108</v>
      </c>
      <c r="B47" s="1">
        <v>0.0</v>
      </c>
      <c r="C47" s="1">
        <v>43.0</v>
      </c>
      <c r="D47" s="1">
        <v>67.0</v>
      </c>
      <c r="E47" s="1">
        <v>122.0</v>
      </c>
      <c r="F47" s="1">
        <v>152.0</v>
      </c>
      <c r="G47" s="1">
        <v>206.0</v>
      </c>
      <c r="H47" s="1">
        <v>284.0</v>
      </c>
      <c r="I47" s="1">
        <v>331.0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1">
        <v>2024.0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109</v>
      </c>
      <c r="B2" s="1">
        <v>2.0</v>
      </c>
      <c r="C2" s="1">
        <v>5.0</v>
      </c>
      <c r="D2" s="1">
        <v>8.0</v>
      </c>
      <c r="E2" s="1">
        <v>17.0</v>
      </c>
      <c r="F2" s="1">
        <v>23.0</v>
      </c>
      <c r="G2" s="1">
        <v>39.0</v>
      </c>
      <c r="H2" s="1">
        <v>50.0</v>
      </c>
      <c r="I2" s="1">
        <v>60.0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110</v>
      </c>
      <c r="B3" s="1">
        <v>5.0</v>
      </c>
      <c r="C3" s="1">
        <v>11.0</v>
      </c>
      <c r="D3" s="1">
        <v>19.0</v>
      </c>
      <c r="E3" s="1">
        <v>35.0</v>
      </c>
      <c r="F3" s="1">
        <v>53.0</v>
      </c>
      <c r="G3" s="1">
        <v>75.0</v>
      </c>
      <c r="H3" s="1">
        <v>123.0</v>
      </c>
      <c r="I3" s="1">
        <v>172.0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111</v>
      </c>
      <c r="B4" s="1">
        <v>8.0</v>
      </c>
      <c r="C4" s="1">
        <v>16.0</v>
      </c>
      <c r="D4" s="1">
        <v>28.0</v>
      </c>
      <c r="E4" s="1">
        <v>53.0</v>
      </c>
      <c r="F4" s="1">
        <v>77.0</v>
      </c>
      <c r="G4" s="1">
        <v>115.0</v>
      </c>
      <c r="H4" s="1">
        <v>174.0</v>
      </c>
      <c r="I4" s="1">
        <v>233.0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112</v>
      </c>
      <c r="B5" s="1">
        <v>-8.0</v>
      </c>
      <c r="C5" s="1">
        <v>-16.0</v>
      </c>
      <c r="D5" s="1">
        <v>-28.0</v>
      </c>
      <c r="E5" s="1">
        <v>-53.0</v>
      </c>
      <c r="F5" s="1">
        <v>-77.0</v>
      </c>
      <c r="G5" s="1">
        <v>-115.0</v>
      </c>
      <c r="H5" s="1">
        <v>-174.0</v>
      </c>
      <c r="I5" s="1">
        <v>-233.0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113</v>
      </c>
      <c r="B6" s="1">
        <v>0.0</v>
      </c>
      <c r="C6" s="1">
        <v>0.0</v>
      </c>
      <c r="D6" s="1">
        <v>0.0</v>
      </c>
      <c r="E6" s="1">
        <v>-1.0</v>
      </c>
      <c r="F6" s="1">
        <v>-3.0</v>
      </c>
      <c r="G6" s="1">
        <v>-2.0</v>
      </c>
      <c r="H6" s="1">
        <v>-4.0</v>
      </c>
      <c r="I6" s="1">
        <v>-6.0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114</v>
      </c>
      <c r="B7" s="1">
        <v>2.0</v>
      </c>
      <c r="C7" s="1">
        <v>28.0</v>
      </c>
      <c r="D7" s="1">
        <v>2.0</v>
      </c>
      <c r="E7" s="1">
        <v>2.0</v>
      </c>
      <c r="F7" s="1">
        <v>91.0</v>
      </c>
      <c r="G7" s="1">
        <v>39.0</v>
      </c>
      <c r="H7" s="1">
        <v>10.0</v>
      </c>
      <c r="I7" s="1">
        <v>23.0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115</v>
      </c>
      <c r="B8" s="1">
        <v>2.0</v>
      </c>
      <c r="C8" s="1">
        <v>28.0</v>
      </c>
      <c r="D8" s="1">
        <v>2.0</v>
      </c>
      <c r="E8" s="1">
        <v>50.0</v>
      </c>
      <c r="F8" s="1">
        <v>-2.0</v>
      </c>
      <c r="G8" s="1">
        <v>-1.0</v>
      </c>
      <c r="H8" s="1">
        <v>5.0</v>
      </c>
      <c r="I8" s="1">
        <v>16.0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116</v>
      </c>
      <c r="B9" s="1">
        <v>62.0</v>
      </c>
      <c r="C9" s="1">
        <v>-2.0</v>
      </c>
      <c r="D9" s="1">
        <v>50.0</v>
      </c>
      <c r="E9" s="1">
        <v>-1.0</v>
      </c>
      <c r="F9" s="1">
        <v>-70.0</v>
      </c>
      <c r="G9" s="1">
        <v>-1.0</v>
      </c>
      <c r="H9" s="1">
        <v>-5.0</v>
      </c>
      <c r="I9" s="1">
        <v>77.0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117</v>
      </c>
      <c r="B10" s="1">
        <v>-15.0</v>
      </c>
      <c r="C10" s="1">
        <v>-92.0</v>
      </c>
      <c r="D10" s="1">
        <v>-5.0</v>
      </c>
      <c r="E10" s="1">
        <v>0.0</v>
      </c>
      <c r="F10" s="1">
        <v>3.0</v>
      </c>
      <c r="G10" s="1">
        <v>4.0</v>
      </c>
      <c r="H10" s="1">
        <v>2.0</v>
      </c>
      <c r="I10" s="1">
        <v>0.0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118</v>
      </c>
      <c r="B11" s="1">
        <v>-7.0</v>
      </c>
      <c r="C11" s="1">
        <v>-19.0</v>
      </c>
      <c r="D11" s="1">
        <v>-30.0</v>
      </c>
      <c r="E11" s="1">
        <v>-52.0</v>
      </c>
      <c r="F11" s="1">
        <v>-79.0</v>
      </c>
      <c r="G11" s="1">
        <v>-118.0</v>
      </c>
      <c r="H11" s="1">
        <v>-174.0</v>
      </c>
      <c r="I11" s="1">
        <v>-215.0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119</v>
      </c>
      <c r="B12" s="1">
        <v>0.0</v>
      </c>
      <c r="C12" s="1">
        <v>0.0</v>
      </c>
      <c r="D12" s="1">
        <v>0.0</v>
      </c>
      <c r="E12" s="1">
        <v>0.0</v>
      </c>
      <c r="F12" s="1">
        <v>-91.0</v>
      </c>
      <c r="G12" s="1">
        <v>0.0</v>
      </c>
      <c r="H12" s="1">
        <v>0.0</v>
      </c>
      <c r="I12" s="1">
        <v>0.0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120</v>
      </c>
      <c r="B13" s="1">
        <v>-7.0</v>
      </c>
      <c r="C13" s="1">
        <v>-19.0</v>
      </c>
      <c r="D13" s="1">
        <v>-30.0</v>
      </c>
      <c r="E13" s="1">
        <v>-52.0</v>
      </c>
      <c r="F13" s="1">
        <v>-80.0</v>
      </c>
      <c r="G13" s="1">
        <v>-118.0</v>
      </c>
      <c r="H13" s="1">
        <v>-174.0</v>
      </c>
      <c r="I13" s="1">
        <v>-215.0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121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28.0</v>
      </c>
      <c r="I14" s="1">
        <v>40.0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122</v>
      </c>
      <c r="B15" s="1">
        <v>-7.0</v>
      </c>
      <c r="C15" s="1">
        <v>-19.0</v>
      </c>
      <c r="D15" s="1">
        <v>-30.0</v>
      </c>
      <c r="E15" s="1">
        <v>-52.0</v>
      </c>
      <c r="F15" s="1">
        <v>-80.0</v>
      </c>
      <c r="G15" s="1">
        <v>-118.0</v>
      </c>
      <c r="H15" s="1">
        <v>-174.0</v>
      </c>
      <c r="I15" s="1">
        <v>-216.0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123</v>
      </c>
      <c r="B16" s="1">
        <v>-7.0</v>
      </c>
      <c r="C16" s="1">
        <v>-19.0</v>
      </c>
      <c r="D16" s="1">
        <v>-30.0</v>
      </c>
      <c r="E16" s="1">
        <v>-52.0</v>
      </c>
      <c r="F16" s="1">
        <v>-80.0</v>
      </c>
      <c r="G16" s="1">
        <v>-118.0</v>
      </c>
      <c r="H16" s="1">
        <v>-174.0</v>
      </c>
      <c r="I16" s="1">
        <v>-216.0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124</v>
      </c>
      <c r="B17" s="1">
        <v>-7.0</v>
      </c>
      <c r="C17" s="1">
        <v>-19.0</v>
      </c>
      <c r="D17" s="1">
        <v>-30.0</v>
      </c>
      <c r="E17" s="1">
        <v>-52.0</v>
      </c>
      <c r="F17" s="1">
        <v>-80.0</v>
      </c>
      <c r="G17" s="1">
        <v>-118.0</v>
      </c>
      <c r="H17" s="1">
        <v>-174.0</v>
      </c>
      <c r="I17" s="1">
        <v>-216.0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125</v>
      </c>
      <c r="B18" s="1">
        <v>-7.0</v>
      </c>
      <c r="C18" s="1">
        <v>-19.0</v>
      </c>
      <c r="D18" s="1">
        <v>-30.0</v>
      </c>
      <c r="E18" s="1">
        <v>-52.0</v>
      </c>
      <c r="F18" s="1">
        <v>-80.0</v>
      </c>
      <c r="G18" s="1">
        <v>-118.0</v>
      </c>
      <c r="H18" s="1">
        <v>-174.0</v>
      </c>
      <c r="I18" s="1">
        <v>-216.0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126</v>
      </c>
      <c r="B19" s="1">
        <v>-7.0</v>
      </c>
      <c r="C19" s="1">
        <v>-19.0</v>
      </c>
      <c r="D19" s="1">
        <v>-30.0</v>
      </c>
      <c r="E19" s="1">
        <v>-52.0</v>
      </c>
      <c r="F19" s="1">
        <v>-80.0</v>
      </c>
      <c r="G19" s="1">
        <v>-118.0</v>
      </c>
      <c r="H19" s="1">
        <v>-174.0</v>
      </c>
      <c r="I19" s="1">
        <v>-216.0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127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128</v>
      </c>
      <c r="B21" s="1" t="s">
        <v>129</v>
      </c>
      <c r="C21" s="1" t="s">
        <v>130</v>
      </c>
      <c r="D21" s="1" t="s">
        <v>131</v>
      </c>
      <c r="E21" s="1" t="s">
        <v>132</v>
      </c>
      <c r="F21" s="1" t="s">
        <v>133</v>
      </c>
      <c r="G21" s="1" t="s">
        <v>134</v>
      </c>
      <c r="H21" s="1" t="s">
        <v>135</v>
      </c>
      <c r="I21" s="1" t="s">
        <v>136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137</v>
      </c>
      <c r="B22" s="1" t="s">
        <v>129</v>
      </c>
      <c r="C22" s="1" t="s">
        <v>130</v>
      </c>
      <c r="D22" s="1" t="s">
        <v>131</v>
      </c>
      <c r="E22" s="1" t="s">
        <v>132</v>
      </c>
      <c r="F22" s="1" t="s">
        <v>133</v>
      </c>
      <c r="G22" s="1" t="s">
        <v>134</v>
      </c>
      <c r="H22" s="1" t="s">
        <v>135</v>
      </c>
      <c r="I22" s="1" t="s">
        <v>136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138</v>
      </c>
      <c r="B23" s="1">
        <v>4.0</v>
      </c>
      <c r="C23" s="1">
        <v>4.0</v>
      </c>
      <c r="D23" s="1">
        <v>23.0</v>
      </c>
      <c r="E23" s="1">
        <v>34.0</v>
      </c>
      <c r="F23" s="1">
        <v>46.0</v>
      </c>
      <c r="G23" s="1">
        <v>52.0</v>
      </c>
      <c r="H23" s="1">
        <v>58.0</v>
      </c>
      <c r="I23" s="1">
        <v>66.0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139</v>
      </c>
      <c r="B24" s="1" t="s">
        <v>129</v>
      </c>
      <c r="C24" s="1" t="s">
        <v>130</v>
      </c>
      <c r="D24" s="1" t="s">
        <v>131</v>
      </c>
      <c r="E24" s="1" t="s">
        <v>132</v>
      </c>
      <c r="F24" s="1" t="s">
        <v>133</v>
      </c>
      <c r="G24" s="1" t="s">
        <v>134</v>
      </c>
      <c r="H24" s="1" t="s">
        <v>135</v>
      </c>
      <c r="I24" s="1" t="s">
        <v>136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140</v>
      </c>
      <c r="B25" s="1" t="s">
        <v>129</v>
      </c>
      <c r="C25" s="1" t="s">
        <v>130</v>
      </c>
      <c r="D25" s="1" t="s">
        <v>131</v>
      </c>
      <c r="E25" s="1" t="s">
        <v>132</v>
      </c>
      <c r="F25" s="1" t="s">
        <v>133</v>
      </c>
      <c r="G25" s="1" t="s">
        <v>134</v>
      </c>
      <c r="H25" s="1" t="s">
        <v>135</v>
      </c>
      <c r="I25" s="1" t="s">
        <v>136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141</v>
      </c>
      <c r="B26" s="1">
        <v>4.0</v>
      </c>
      <c r="C26" s="1">
        <v>4.0</v>
      </c>
      <c r="D26" s="1">
        <v>23.0</v>
      </c>
      <c r="E26" s="1">
        <v>34.0</v>
      </c>
      <c r="F26" s="1">
        <v>46.0</v>
      </c>
      <c r="G26" s="1">
        <v>52.0</v>
      </c>
      <c r="H26" s="1">
        <v>58.0</v>
      </c>
      <c r="I26" s="1">
        <v>66.0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142</v>
      </c>
      <c r="B27" s="1" t="s">
        <v>143</v>
      </c>
      <c r="C27" s="1" t="s">
        <v>144</v>
      </c>
      <c r="D27" s="1" t="s">
        <v>145</v>
      </c>
      <c r="E27" s="1" t="s">
        <v>146</v>
      </c>
      <c r="F27" s="1" t="s">
        <v>147</v>
      </c>
      <c r="G27" s="1" t="s">
        <v>148</v>
      </c>
      <c r="H27" s="1" t="s">
        <v>149</v>
      </c>
      <c r="I27" s="1" t="s">
        <v>150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151</v>
      </c>
      <c r="B28" s="1" t="s">
        <v>143</v>
      </c>
      <c r="C28" s="1" t="s">
        <v>144</v>
      </c>
      <c r="D28" s="1" t="s">
        <v>145</v>
      </c>
      <c r="E28" s="1" t="s">
        <v>146</v>
      </c>
      <c r="F28" s="1" t="s">
        <v>147</v>
      </c>
      <c r="G28" s="1" t="s">
        <v>148</v>
      </c>
      <c r="H28" s="1" t="s">
        <v>149</v>
      </c>
      <c r="I28" s="1" t="s">
        <v>150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152</v>
      </c>
      <c r="B30" s="1">
        <v>-8.0</v>
      </c>
      <c r="C30" s="1">
        <v>-16.0</v>
      </c>
      <c r="D30" s="1">
        <v>-28.0</v>
      </c>
      <c r="E30" s="1">
        <v>-51.0</v>
      </c>
      <c r="F30" s="1">
        <v>-75.0</v>
      </c>
      <c r="G30" s="1">
        <v>-113.0</v>
      </c>
      <c r="H30" s="1">
        <v>-172.0</v>
      </c>
      <c r="I30" s="1">
        <v>-230.0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153</v>
      </c>
      <c r="B31" s="1">
        <v>-8.0</v>
      </c>
      <c r="C31" s="1">
        <v>-16.0</v>
      </c>
      <c r="D31" s="1">
        <v>-28.0</v>
      </c>
      <c r="E31" s="1">
        <v>-53.0</v>
      </c>
      <c r="F31" s="1">
        <v>-77.0</v>
      </c>
      <c r="G31" s="1">
        <v>-115.0</v>
      </c>
      <c r="H31" s="1">
        <v>-174.0</v>
      </c>
      <c r="I31" s="1">
        <v>-233.0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154</v>
      </c>
      <c r="B32" s="1">
        <v>-8.0</v>
      </c>
      <c r="C32" s="1">
        <v>-16.0</v>
      </c>
      <c r="D32" s="1">
        <v>-28.0</v>
      </c>
      <c r="E32" s="1">
        <v>-53.0</v>
      </c>
      <c r="F32" s="1">
        <v>-77.0</v>
      </c>
      <c r="G32" s="1">
        <v>-115.0</v>
      </c>
      <c r="H32" s="1">
        <v>-174.0</v>
      </c>
      <c r="I32" s="1">
        <v>-233.0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155</v>
      </c>
      <c r="B33" s="1">
        <v>-7.0</v>
      </c>
      <c r="C33" s="1">
        <v>-16.0</v>
      </c>
      <c r="D33" s="1">
        <v>-27.0</v>
      </c>
      <c r="E33" s="1">
        <v>-50.0</v>
      </c>
      <c r="F33" s="1">
        <v>-74.0</v>
      </c>
      <c r="G33" s="1">
        <v>-112.0</v>
      </c>
      <c r="H33" s="1">
        <v>-171.0</v>
      </c>
      <c r="I33" s="1">
        <v>-229.0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156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 t="s">
        <v>157</v>
      </c>
      <c r="I34" s="1" t="s">
        <v>158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159</v>
      </c>
      <c r="B35" s="1">
        <v>-4.0</v>
      </c>
      <c r="C35" s="1">
        <v>-12.0</v>
      </c>
      <c r="D35" s="1">
        <v>-19.0</v>
      </c>
      <c r="E35" s="1">
        <v>-32.0</v>
      </c>
      <c r="F35" s="1">
        <v>-49.0</v>
      </c>
      <c r="G35" s="1">
        <v>-73.0</v>
      </c>
      <c r="H35" s="1">
        <v>-109.0</v>
      </c>
      <c r="I35" s="1">
        <v>-135.0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160</v>
      </c>
      <c r="B36" s="1">
        <v>0.0</v>
      </c>
      <c r="C36" s="1">
        <v>0.0</v>
      </c>
      <c r="D36" s="1">
        <v>0.0</v>
      </c>
      <c r="E36" s="1">
        <v>1.0</v>
      </c>
      <c r="F36" s="1">
        <v>3.0</v>
      </c>
      <c r="G36" s="1">
        <v>2.0</v>
      </c>
      <c r="H36" s="1">
        <v>4.0</v>
      </c>
      <c r="I36" s="1">
        <v>6.0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162</v>
      </c>
      <c r="B38" s="1">
        <v>2.0</v>
      </c>
      <c r="C38" s="1">
        <v>5.0</v>
      </c>
      <c r="D38" s="1">
        <v>8.0</v>
      </c>
      <c r="E38" s="1">
        <v>16.0</v>
      </c>
      <c r="F38" s="1">
        <v>22.0</v>
      </c>
      <c r="G38" s="1">
        <v>0.0</v>
      </c>
      <c r="H38" s="1">
        <v>0.0</v>
      </c>
      <c r="I38" s="1">
        <v>0.0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163</v>
      </c>
      <c r="B39" s="1">
        <v>6.0</v>
      </c>
      <c r="C39" s="1">
        <v>13.0</v>
      </c>
      <c r="D39" s="1">
        <v>22.0</v>
      </c>
      <c r="E39" s="1">
        <v>38.0</v>
      </c>
      <c r="F39" s="1">
        <v>56.0</v>
      </c>
      <c r="G39" s="1">
        <v>79.0</v>
      </c>
      <c r="H39" s="1">
        <v>127.0</v>
      </c>
      <c r="I39" s="1">
        <v>175.0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164</v>
      </c>
      <c r="B40" s="1">
        <v>28.0</v>
      </c>
      <c r="C40" s="1">
        <v>43.0</v>
      </c>
      <c r="D40" s="1">
        <v>55.0</v>
      </c>
      <c r="E40" s="1">
        <v>88.0</v>
      </c>
      <c r="F40" s="1">
        <v>94.0</v>
      </c>
      <c r="G40" s="1">
        <v>1.0</v>
      </c>
      <c r="H40" s="1">
        <v>1.0</v>
      </c>
      <c r="I40" s="1">
        <v>1.0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165</v>
      </c>
      <c r="B41" s="1">
        <v>0.0</v>
      </c>
      <c r="C41" s="1">
        <v>0.0</v>
      </c>
      <c r="D41" s="1">
        <v>0.0</v>
      </c>
      <c r="E41" s="1">
        <v>56.0</v>
      </c>
      <c r="F41" s="1">
        <v>61.0</v>
      </c>
      <c r="G41" s="1">
        <v>54.0</v>
      </c>
      <c r="H41" s="1">
        <v>72.0</v>
      </c>
      <c r="I41" s="1">
        <v>87.0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166</v>
      </c>
      <c r="B42" s="1">
        <v>0.0</v>
      </c>
      <c r="C42" s="1">
        <v>0.0</v>
      </c>
      <c r="D42" s="1">
        <v>0.0</v>
      </c>
      <c r="E42" s="1">
        <v>32.0</v>
      </c>
      <c r="F42" s="1">
        <v>33.0</v>
      </c>
      <c r="G42" s="1">
        <v>46.0</v>
      </c>
      <c r="H42" s="1">
        <v>29.0</v>
      </c>
      <c r="I42" s="1">
        <v>24.0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167</v>
      </c>
      <c r="B43" s="1">
        <v>6.0</v>
      </c>
      <c r="C43" s="1">
        <v>33.0</v>
      </c>
      <c r="D43" s="1">
        <v>1.0</v>
      </c>
      <c r="E43" s="1">
        <v>3.0</v>
      </c>
      <c r="F43" s="1">
        <v>5.0</v>
      </c>
      <c r="G43" s="1">
        <v>8.0</v>
      </c>
      <c r="H43" s="1">
        <v>10.0</v>
      </c>
      <c r="I43" s="1">
        <v>14.0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168</v>
      </c>
      <c r="B44" s="1">
        <v>14.0</v>
      </c>
      <c r="C44" s="1">
        <v>47.0</v>
      </c>
      <c r="D44" s="1">
        <v>1.0</v>
      </c>
      <c r="E44" s="1">
        <v>4.0</v>
      </c>
      <c r="F44" s="1">
        <v>6.0</v>
      </c>
      <c r="G44" s="1">
        <v>0.0</v>
      </c>
      <c r="H44" s="1">
        <v>0.0</v>
      </c>
      <c r="I44" s="1">
        <v>0.0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169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15.0</v>
      </c>
      <c r="H45" s="1">
        <v>18.0</v>
      </c>
      <c r="I45" s="1">
        <v>19.0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170</v>
      </c>
      <c r="B46" s="1">
        <v>0.0</v>
      </c>
      <c r="C46" s="1">
        <v>2.0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>
        <v>0.0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171</v>
      </c>
      <c r="B47" s="1">
        <v>20.0</v>
      </c>
      <c r="C47" s="1">
        <v>83.0</v>
      </c>
      <c r="D47" s="1">
        <v>2.0</v>
      </c>
      <c r="E47" s="1">
        <v>7.0</v>
      </c>
      <c r="F47" s="1">
        <v>11.0</v>
      </c>
      <c r="G47" s="1">
        <v>24.0</v>
      </c>
      <c r="H47" s="1">
        <v>28.0</v>
      </c>
      <c r="I47" s="1">
        <v>34.0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1">
        <v>2024.0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173</v>
      </c>
      <c r="B3" s="1">
        <v>0.0</v>
      </c>
      <c r="C3" s="1" t="s">
        <v>174</v>
      </c>
      <c r="D3" s="1" t="s">
        <v>175</v>
      </c>
      <c r="E3" s="1" t="s">
        <v>176</v>
      </c>
      <c r="F3" s="1" t="s">
        <v>177</v>
      </c>
      <c r="G3" s="1" t="s">
        <v>178</v>
      </c>
      <c r="H3" s="1" t="s">
        <v>179</v>
      </c>
      <c r="I3" s="1" t="s">
        <v>180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181</v>
      </c>
      <c r="B4" s="1">
        <v>0.0</v>
      </c>
      <c r="C4" s="1" t="s">
        <v>182</v>
      </c>
      <c r="D4" s="1" t="s">
        <v>183</v>
      </c>
      <c r="E4" s="1" t="s">
        <v>184</v>
      </c>
      <c r="F4" s="1" t="s">
        <v>185</v>
      </c>
      <c r="G4" s="1" t="s">
        <v>186</v>
      </c>
      <c r="H4" s="1" t="s">
        <v>187</v>
      </c>
      <c r="I4" s="1" t="s">
        <v>188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189</v>
      </c>
      <c r="B5" s="1">
        <v>0.0</v>
      </c>
      <c r="C5" s="1" t="s">
        <v>190</v>
      </c>
      <c r="D5" s="1" t="s">
        <v>191</v>
      </c>
      <c r="E5" s="1" t="s">
        <v>192</v>
      </c>
      <c r="F5" s="1" t="s">
        <v>193</v>
      </c>
      <c r="G5" s="1" t="s">
        <v>194</v>
      </c>
      <c r="H5" s="1" t="s">
        <v>195</v>
      </c>
      <c r="I5" s="1" t="s">
        <v>196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197</v>
      </c>
      <c r="B6" s="1">
        <v>0.0</v>
      </c>
      <c r="C6" s="1" t="s">
        <v>198</v>
      </c>
      <c r="D6" s="1" t="s">
        <v>199</v>
      </c>
      <c r="E6" s="1" t="s">
        <v>192</v>
      </c>
      <c r="F6" s="1" t="s">
        <v>193</v>
      </c>
      <c r="G6" s="1" t="s">
        <v>194</v>
      </c>
      <c r="H6" s="1" t="s">
        <v>195</v>
      </c>
      <c r="I6" s="1" t="s">
        <v>196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201</v>
      </c>
      <c r="B8" s="1" t="s">
        <v>202</v>
      </c>
      <c r="C8" s="1" t="s">
        <v>203</v>
      </c>
      <c r="D8" s="1" t="s">
        <v>204</v>
      </c>
      <c r="E8" s="1" t="s">
        <v>205</v>
      </c>
      <c r="F8" s="1" t="s">
        <v>206</v>
      </c>
      <c r="G8" s="1" t="s">
        <v>207</v>
      </c>
      <c r="H8" s="1" t="s">
        <v>208</v>
      </c>
      <c r="I8" s="1" t="s">
        <v>209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210</v>
      </c>
      <c r="B9" s="1" t="s">
        <v>211</v>
      </c>
      <c r="C9" s="1" t="s">
        <v>212</v>
      </c>
      <c r="D9" s="1" t="s">
        <v>213</v>
      </c>
      <c r="E9" s="1" t="s">
        <v>214</v>
      </c>
      <c r="F9" s="1" t="s">
        <v>215</v>
      </c>
      <c r="G9" s="1" t="s">
        <v>216</v>
      </c>
      <c r="H9" s="1" t="s">
        <v>217</v>
      </c>
      <c r="I9" s="1" t="s">
        <v>218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219</v>
      </c>
      <c r="B10" s="1" t="s">
        <v>220</v>
      </c>
      <c r="C10" s="1" t="s">
        <v>221</v>
      </c>
      <c r="D10" s="1" t="s">
        <v>222</v>
      </c>
      <c r="E10" s="1" t="s">
        <v>223</v>
      </c>
      <c r="F10" s="1" t="s">
        <v>224</v>
      </c>
      <c r="G10" s="1" t="s">
        <v>130</v>
      </c>
      <c r="H10" s="1" t="s">
        <v>225</v>
      </c>
      <c r="I10" s="1" t="s">
        <v>226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227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228</v>
      </c>
      <c r="B12" s="1">
        <v>0.0</v>
      </c>
      <c r="C12" s="1">
        <v>0.0</v>
      </c>
      <c r="D12" s="1" t="s">
        <v>229</v>
      </c>
      <c r="E12" s="1" t="s">
        <v>230</v>
      </c>
      <c r="F12" s="1" t="s">
        <v>231</v>
      </c>
      <c r="G12" s="1" t="s">
        <v>232</v>
      </c>
      <c r="H12" s="1" t="s">
        <v>233</v>
      </c>
      <c r="I12" s="1" t="s">
        <v>234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235</v>
      </c>
      <c r="B13" s="1">
        <v>0.0</v>
      </c>
      <c r="C13" s="1">
        <v>0.0</v>
      </c>
      <c r="D13" s="1" t="s">
        <v>236</v>
      </c>
      <c r="E13" s="1" t="s">
        <v>237</v>
      </c>
      <c r="F13" s="1" t="s">
        <v>238</v>
      </c>
      <c r="G13" s="1" t="s">
        <v>239</v>
      </c>
      <c r="H13" s="1" t="s">
        <v>240</v>
      </c>
      <c r="I13" s="1" t="s">
        <v>241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242</v>
      </c>
      <c r="B14" s="1">
        <v>0.0</v>
      </c>
      <c r="C14" s="1">
        <v>0.0</v>
      </c>
      <c r="D14" s="1" t="s">
        <v>229</v>
      </c>
      <c r="E14" s="1" t="s">
        <v>243</v>
      </c>
      <c r="F14" s="1" t="s">
        <v>244</v>
      </c>
      <c r="G14" s="1" t="s">
        <v>245</v>
      </c>
      <c r="H14" s="1" t="s">
        <v>246</v>
      </c>
      <c r="I14" s="1" t="s">
        <v>247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248</v>
      </c>
      <c r="B15" s="1">
        <v>0.0</v>
      </c>
      <c r="C15" s="1">
        <v>0.0</v>
      </c>
      <c r="D15" s="1" t="s">
        <v>236</v>
      </c>
      <c r="E15" s="1" t="s">
        <v>249</v>
      </c>
      <c r="F15" s="1" t="s">
        <v>250</v>
      </c>
      <c r="G15" s="1" t="s">
        <v>251</v>
      </c>
      <c r="H15" s="1" t="s">
        <v>252</v>
      </c>
      <c r="I15" s="1" t="s">
        <v>253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254</v>
      </c>
      <c r="B16" s="1" t="s">
        <v>255</v>
      </c>
      <c r="C16" s="1" t="s">
        <v>256</v>
      </c>
      <c r="D16" s="1" t="s">
        <v>257</v>
      </c>
      <c r="E16" s="1" t="s">
        <v>258</v>
      </c>
      <c r="F16" s="1" t="s">
        <v>259</v>
      </c>
      <c r="G16" s="1" t="s">
        <v>260</v>
      </c>
      <c r="H16" s="1" t="s">
        <v>261</v>
      </c>
      <c r="I16" s="1" t="s">
        <v>262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263</v>
      </c>
      <c r="B17" s="1">
        <v>0.0</v>
      </c>
      <c r="C17" s="1">
        <v>0.0</v>
      </c>
      <c r="D17" s="1">
        <v>0.0</v>
      </c>
      <c r="E17" s="1" t="s">
        <v>264</v>
      </c>
      <c r="F17" s="1" t="s">
        <v>265</v>
      </c>
      <c r="G17" s="1" t="s">
        <v>266</v>
      </c>
      <c r="H17" s="1" t="s">
        <v>267</v>
      </c>
      <c r="I17" s="1" t="s">
        <v>268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269</v>
      </c>
      <c r="B18" s="1">
        <v>0.0</v>
      </c>
      <c r="C18" s="1">
        <v>0.0</v>
      </c>
      <c r="D18" s="1">
        <v>0.0</v>
      </c>
      <c r="E18" s="1" t="s">
        <v>270</v>
      </c>
      <c r="F18" s="1" t="s">
        <v>271</v>
      </c>
      <c r="G18" s="1" t="s">
        <v>272</v>
      </c>
      <c r="H18" s="1" t="s">
        <v>273</v>
      </c>
      <c r="I18" s="1" t="s">
        <v>274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275</v>
      </c>
      <c r="B19" s="1">
        <v>0.0</v>
      </c>
      <c r="C19" s="1">
        <v>0.0</v>
      </c>
      <c r="D19" s="1">
        <v>0.0</v>
      </c>
      <c r="E19" s="1" t="s">
        <v>276</v>
      </c>
      <c r="F19" s="1" t="s">
        <v>277</v>
      </c>
      <c r="G19" s="1" t="s">
        <v>278</v>
      </c>
      <c r="H19" s="1" t="s">
        <v>279</v>
      </c>
      <c r="I19" s="1" t="s">
        <v>280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281</v>
      </c>
      <c r="B20" s="1">
        <v>0.0</v>
      </c>
      <c r="C20" s="1">
        <v>0.0</v>
      </c>
      <c r="D20" s="1" t="s">
        <v>282</v>
      </c>
      <c r="E20" s="1" t="s">
        <v>145</v>
      </c>
      <c r="F20" s="1" t="s">
        <v>283</v>
      </c>
      <c r="G20" s="1" t="s">
        <v>284</v>
      </c>
      <c r="H20" s="1" t="s">
        <v>285</v>
      </c>
      <c r="I20" s="1" t="s">
        <v>286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287</v>
      </c>
      <c r="B21" s="1" t="s">
        <v>288</v>
      </c>
      <c r="C21" s="1" t="s">
        <v>289</v>
      </c>
      <c r="D21" s="1" t="s">
        <v>236</v>
      </c>
      <c r="E21" s="1" t="s">
        <v>290</v>
      </c>
      <c r="F21" s="1" t="s">
        <v>291</v>
      </c>
      <c r="G21" s="1" t="s">
        <v>292</v>
      </c>
      <c r="H21" s="1" t="s">
        <v>293</v>
      </c>
      <c r="I21" s="1" t="s">
        <v>294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295</v>
      </c>
      <c r="B22" s="1">
        <v>0.0</v>
      </c>
      <c r="C22" s="1">
        <v>0.0</v>
      </c>
      <c r="D22" s="1" t="s">
        <v>296</v>
      </c>
      <c r="E22" s="1" t="s">
        <v>297</v>
      </c>
      <c r="F22" s="1" t="s">
        <v>298</v>
      </c>
      <c r="G22" s="1" t="s">
        <v>284</v>
      </c>
      <c r="H22" s="1" t="s">
        <v>299</v>
      </c>
      <c r="I22" s="1" t="s">
        <v>300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301</v>
      </c>
      <c r="B23" s="1" t="s">
        <v>302</v>
      </c>
      <c r="C23" s="1" t="s">
        <v>303</v>
      </c>
      <c r="D23" s="1" t="s">
        <v>304</v>
      </c>
      <c r="E23" s="1" t="s">
        <v>305</v>
      </c>
      <c r="F23" s="1" t="s">
        <v>306</v>
      </c>
      <c r="G23" s="1" t="s">
        <v>307</v>
      </c>
      <c r="H23" s="1" t="s">
        <v>308</v>
      </c>
      <c r="I23" s="1" t="s">
        <v>309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310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311</v>
      </c>
      <c r="B25" s="1">
        <v>0.0</v>
      </c>
      <c r="C25" s="1" t="s">
        <v>312</v>
      </c>
      <c r="D25" s="1" t="s">
        <v>313</v>
      </c>
      <c r="E25" s="1" t="s">
        <v>314</v>
      </c>
      <c r="F25" s="1" t="s">
        <v>315</v>
      </c>
      <c r="G25" s="1" t="s">
        <v>316</v>
      </c>
      <c r="H25" s="1" t="s">
        <v>317</v>
      </c>
      <c r="I25" s="1" t="s">
        <v>318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319</v>
      </c>
      <c r="B26" s="1">
        <v>0.0</v>
      </c>
      <c r="C26" s="1" t="s">
        <v>320</v>
      </c>
      <c r="D26" s="1" t="s">
        <v>321</v>
      </c>
      <c r="E26" s="1" t="s">
        <v>322</v>
      </c>
      <c r="F26" s="1" t="s">
        <v>323</v>
      </c>
      <c r="G26" s="1" t="s">
        <v>324</v>
      </c>
      <c r="H26" s="1" t="s">
        <v>325</v>
      </c>
      <c r="I26" s="1" t="s">
        <v>326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327</v>
      </c>
      <c r="B27" s="1">
        <v>0.0</v>
      </c>
      <c r="C27" s="1" t="s">
        <v>320</v>
      </c>
      <c r="D27" s="1" t="s">
        <v>321</v>
      </c>
      <c r="E27" s="1" t="s">
        <v>322</v>
      </c>
      <c r="F27" s="1" t="s">
        <v>323</v>
      </c>
      <c r="G27" s="1" t="s">
        <v>324</v>
      </c>
      <c r="H27" s="1" t="s">
        <v>325</v>
      </c>
      <c r="I27" s="1" t="s">
        <v>326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328</v>
      </c>
      <c r="B28" s="1">
        <v>0.0</v>
      </c>
      <c r="C28" s="1" t="s">
        <v>329</v>
      </c>
      <c r="D28" s="1" t="s">
        <v>330</v>
      </c>
      <c r="E28" s="1" t="s">
        <v>331</v>
      </c>
      <c r="F28" s="1" t="s">
        <v>332</v>
      </c>
      <c r="G28" s="1" t="s">
        <v>333</v>
      </c>
      <c r="H28" s="1" t="s">
        <v>334</v>
      </c>
      <c r="I28" s="1" t="s">
        <v>335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336</v>
      </c>
      <c r="B29" s="1">
        <v>0.0</v>
      </c>
      <c r="C29" s="1" t="s">
        <v>329</v>
      </c>
      <c r="D29" s="1" t="s">
        <v>330</v>
      </c>
      <c r="E29" s="1" t="s">
        <v>331</v>
      </c>
      <c r="F29" s="1" t="s">
        <v>332</v>
      </c>
      <c r="G29" s="1" t="s">
        <v>333</v>
      </c>
      <c r="H29" s="1" t="s">
        <v>334</v>
      </c>
      <c r="I29" s="1" t="s">
        <v>335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337</v>
      </c>
      <c r="B30" s="1">
        <v>0.0</v>
      </c>
      <c r="C30" s="1" t="s">
        <v>329</v>
      </c>
      <c r="D30" s="1" t="s">
        <v>330</v>
      </c>
      <c r="E30" s="1" t="s">
        <v>331</v>
      </c>
      <c r="F30" s="1" t="s">
        <v>338</v>
      </c>
      <c r="G30" s="1" t="s">
        <v>339</v>
      </c>
      <c r="H30" s="1" t="s">
        <v>340</v>
      </c>
      <c r="I30" s="1" t="s">
        <v>341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342</v>
      </c>
      <c r="B31" s="1">
        <v>0.0</v>
      </c>
      <c r="C31" s="1" t="s">
        <v>343</v>
      </c>
      <c r="D31" s="1" t="s">
        <v>344</v>
      </c>
      <c r="E31" s="1" t="s">
        <v>345</v>
      </c>
      <c r="F31" s="1" t="s">
        <v>346</v>
      </c>
      <c r="G31" s="1" t="s">
        <v>347</v>
      </c>
      <c r="H31" s="1" t="s">
        <v>348</v>
      </c>
      <c r="I31" s="1" t="s">
        <v>349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350</v>
      </c>
      <c r="B32" s="1">
        <v>0.0</v>
      </c>
      <c r="C32" s="1" t="s">
        <v>351</v>
      </c>
      <c r="D32" s="1">
        <v>0.0</v>
      </c>
      <c r="E32" s="1" t="s">
        <v>352</v>
      </c>
      <c r="F32" s="1" t="s">
        <v>353</v>
      </c>
      <c r="G32" s="1" t="s">
        <v>354</v>
      </c>
      <c r="H32" s="1" t="s">
        <v>355</v>
      </c>
      <c r="I32" s="1" t="s">
        <v>356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357</v>
      </c>
      <c r="B33" s="1">
        <v>0.0</v>
      </c>
      <c r="C33" s="1" t="s">
        <v>358</v>
      </c>
      <c r="D33" s="1" t="s">
        <v>359</v>
      </c>
      <c r="E33" s="1" t="s">
        <v>360</v>
      </c>
      <c r="F33" s="1">
        <v>132.0</v>
      </c>
      <c r="G33" s="1" t="s">
        <v>361</v>
      </c>
      <c r="H33" s="1" t="s">
        <v>362</v>
      </c>
      <c r="I33" s="1" t="s">
        <v>363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364</v>
      </c>
      <c r="B34" s="1">
        <v>0.0</v>
      </c>
      <c r="C34" s="1" t="s">
        <v>365</v>
      </c>
      <c r="D34" s="1" t="s">
        <v>366</v>
      </c>
      <c r="E34" s="1" t="s">
        <v>367</v>
      </c>
      <c r="F34" s="1" t="s">
        <v>368</v>
      </c>
      <c r="G34" s="1" t="s">
        <v>369</v>
      </c>
      <c r="H34" s="1" t="s">
        <v>370</v>
      </c>
      <c r="I34" s="1" t="s">
        <v>371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372</v>
      </c>
      <c r="B35" s="1">
        <v>0.0</v>
      </c>
      <c r="C35" s="1" t="s">
        <v>365</v>
      </c>
      <c r="D35" s="1" t="s">
        <v>366</v>
      </c>
      <c r="E35" s="1" t="s">
        <v>367</v>
      </c>
      <c r="F35" s="1" t="s">
        <v>368</v>
      </c>
      <c r="G35" s="1" t="s">
        <v>369</v>
      </c>
      <c r="H35" s="1" t="s">
        <v>370</v>
      </c>
      <c r="I35" s="1" t="s">
        <v>371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373</v>
      </c>
      <c r="B36" s="1">
        <v>0.0</v>
      </c>
      <c r="C36" s="1" t="s">
        <v>374</v>
      </c>
      <c r="D36" s="1" t="s">
        <v>375</v>
      </c>
      <c r="E36" s="1" t="s">
        <v>376</v>
      </c>
      <c r="F36" s="1" t="s">
        <v>377</v>
      </c>
      <c r="G36" s="1" t="s">
        <v>378</v>
      </c>
      <c r="H36" s="1" t="s">
        <v>379</v>
      </c>
      <c r="I36" s="1" t="s">
        <v>380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381</v>
      </c>
      <c r="B37" s="1">
        <v>0.0</v>
      </c>
      <c r="C37" s="1" t="s">
        <v>382</v>
      </c>
      <c r="D37" s="1">
        <v>0.0</v>
      </c>
      <c r="E37" s="1" t="s">
        <v>383</v>
      </c>
      <c r="F37" s="1" t="s">
        <v>384</v>
      </c>
      <c r="G37" s="1" t="s">
        <v>385</v>
      </c>
      <c r="H37" s="1" t="s">
        <v>386</v>
      </c>
      <c r="I37" s="1" t="s">
        <v>387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388</v>
      </c>
      <c r="B38" s="1">
        <v>0.0</v>
      </c>
      <c r="C38" s="1">
        <v>0.0</v>
      </c>
      <c r="D38" s="1" t="s">
        <v>389</v>
      </c>
      <c r="E38" s="1" t="s">
        <v>390</v>
      </c>
      <c r="F38" s="1" t="s">
        <v>391</v>
      </c>
      <c r="G38" s="1" t="s">
        <v>392</v>
      </c>
      <c r="H38" s="1" t="s">
        <v>393</v>
      </c>
      <c r="I38" s="1" t="s">
        <v>394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395</v>
      </c>
      <c r="B39" s="1">
        <v>0.0</v>
      </c>
      <c r="C39" s="1">
        <v>0.0</v>
      </c>
      <c r="D39" s="1" t="s">
        <v>389</v>
      </c>
      <c r="E39" s="1" t="s">
        <v>396</v>
      </c>
      <c r="F39" s="1" t="s">
        <v>397</v>
      </c>
      <c r="G39" s="1" t="s">
        <v>398</v>
      </c>
      <c r="H39" s="1" t="s">
        <v>399</v>
      </c>
      <c r="I39" s="1" t="s">
        <v>400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401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402</v>
      </c>
      <c r="B41" s="1">
        <v>0.0</v>
      </c>
      <c r="C41" s="1">
        <v>0.0</v>
      </c>
      <c r="D41" s="1" t="s">
        <v>403</v>
      </c>
      <c r="E41" s="1" t="s">
        <v>404</v>
      </c>
      <c r="F41" s="1" t="s">
        <v>405</v>
      </c>
      <c r="G41" s="1" t="s">
        <v>406</v>
      </c>
      <c r="H41" s="1" t="s">
        <v>407</v>
      </c>
      <c r="I41" s="1" t="s">
        <v>408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409</v>
      </c>
      <c r="B42" s="1">
        <v>0.0</v>
      </c>
      <c r="C42" s="1">
        <v>0.0</v>
      </c>
      <c r="D42" s="1" t="s">
        <v>410</v>
      </c>
      <c r="E42" s="1" t="s">
        <v>411</v>
      </c>
      <c r="F42" s="1" t="s">
        <v>412</v>
      </c>
      <c r="G42" s="1" t="s">
        <v>413</v>
      </c>
      <c r="H42" s="1" t="s">
        <v>414</v>
      </c>
      <c r="I42" s="1" t="s">
        <v>415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416</v>
      </c>
      <c r="B43" s="1">
        <v>0.0</v>
      </c>
      <c r="C43" s="1">
        <v>0.0</v>
      </c>
      <c r="D43" s="1" t="s">
        <v>410</v>
      </c>
      <c r="E43" s="1" t="s">
        <v>411</v>
      </c>
      <c r="F43" s="1" t="s">
        <v>412</v>
      </c>
      <c r="G43" s="1" t="s">
        <v>413</v>
      </c>
      <c r="H43" s="1" t="s">
        <v>414</v>
      </c>
      <c r="I43" s="1" t="s">
        <v>415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417</v>
      </c>
      <c r="B44" s="1">
        <v>0.0</v>
      </c>
      <c r="C44" s="1">
        <v>0.0</v>
      </c>
      <c r="D44" s="1" t="s">
        <v>418</v>
      </c>
      <c r="E44" s="1" t="s">
        <v>419</v>
      </c>
      <c r="F44" s="1" t="s">
        <v>420</v>
      </c>
      <c r="G44" s="1" t="s">
        <v>421</v>
      </c>
      <c r="H44" s="1" t="s">
        <v>422</v>
      </c>
      <c r="I44" s="1" t="s">
        <v>423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424</v>
      </c>
      <c r="B45" s="1">
        <v>0.0</v>
      </c>
      <c r="C45" s="1">
        <v>0.0</v>
      </c>
      <c r="D45" s="1" t="s">
        <v>418</v>
      </c>
      <c r="E45" s="1" t="s">
        <v>419</v>
      </c>
      <c r="F45" s="1" t="s">
        <v>420</v>
      </c>
      <c r="G45" s="1" t="s">
        <v>421</v>
      </c>
      <c r="H45" s="1" t="s">
        <v>422</v>
      </c>
      <c r="I45" s="1" t="s">
        <v>423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425</v>
      </c>
      <c r="B46" s="1">
        <v>0.0</v>
      </c>
      <c r="C46" s="1">
        <v>0.0</v>
      </c>
      <c r="D46" s="1" t="s">
        <v>418</v>
      </c>
      <c r="E46" s="1" t="s">
        <v>419</v>
      </c>
      <c r="F46" s="1" t="s">
        <v>426</v>
      </c>
      <c r="G46" s="1" t="s">
        <v>421</v>
      </c>
      <c r="H46" s="1" t="s">
        <v>427</v>
      </c>
      <c r="I46" s="1" t="s">
        <v>428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429</v>
      </c>
      <c r="B47" s="1">
        <v>0.0</v>
      </c>
      <c r="C47" s="1">
        <v>0.0</v>
      </c>
      <c r="D47" s="1" t="s">
        <v>430</v>
      </c>
      <c r="E47" s="1" t="s">
        <v>431</v>
      </c>
      <c r="F47" s="1" t="s">
        <v>432</v>
      </c>
      <c r="G47" s="1" t="s">
        <v>433</v>
      </c>
      <c r="H47" s="1" t="s">
        <v>434</v>
      </c>
      <c r="I47" s="1" t="s">
        <v>435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436</v>
      </c>
      <c r="B48" s="1">
        <v>0.0</v>
      </c>
      <c r="C48" s="1">
        <v>0.0</v>
      </c>
      <c r="D48" s="1" t="s">
        <v>437</v>
      </c>
      <c r="E48" s="1">
        <v>0.0</v>
      </c>
      <c r="F48" s="1" t="s">
        <v>438</v>
      </c>
      <c r="G48" s="1" t="s">
        <v>439</v>
      </c>
      <c r="H48" s="1" t="s">
        <v>440</v>
      </c>
      <c r="I48" s="1" t="s">
        <v>441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442</v>
      </c>
      <c r="B49" s="1">
        <v>0.0</v>
      </c>
      <c r="C49" s="1">
        <v>0.0</v>
      </c>
      <c r="D49" s="1" t="s">
        <v>443</v>
      </c>
      <c r="E49" s="1" t="s">
        <v>444</v>
      </c>
      <c r="F49" s="1" t="s">
        <v>445</v>
      </c>
      <c r="G49" s="1" t="s">
        <v>446</v>
      </c>
      <c r="H49" s="1" t="s">
        <v>447</v>
      </c>
      <c r="I49" s="1" t="s">
        <v>448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449</v>
      </c>
      <c r="B50" s="1">
        <v>0.0</v>
      </c>
      <c r="C50" s="1">
        <v>0.0</v>
      </c>
      <c r="D50" s="1">
        <v>246.0</v>
      </c>
      <c r="E50" s="1" t="s">
        <v>450</v>
      </c>
      <c r="F50" s="1" t="s">
        <v>451</v>
      </c>
      <c r="G50" s="1" t="s">
        <v>452</v>
      </c>
      <c r="H50" s="1" t="s">
        <v>453</v>
      </c>
      <c r="I50" s="1" t="s">
        <v>454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455</v>
      </c>
      <c r="B51" s="1">
        <v>0.0</v>
      </c>
      <c r="C51" s="1">
        <v>0.0</v>
      </c>
      <c r="D51" s="1">
        <v>246.0</v>
      </c>
      <c r="E51" s="1" t="s">
        <v>450</v>
      </c>
      <c r="F51" s="1" t="s">
        <v>451</v>
      </c>
      <c r="G51" s="1" t="s">
        <v>452</v>
      </c>
      <c r="H51" s="1" t="s">
        <v>453</v>
      </c>
      <c r="I51" s="1" t="s">
        <v>454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456</v>
      </c>
      <c r="B52" s="1">
        <v>0.0</v>
      </c>
      <c r="C52" s="1">
        <v>0.0</v>
      </c>
      <c r="D52" s="1" t="s">
        <v>457</v>
      </c>
      <c r="E52" s="1" t="s">
        <v>458</v>
      </c>
      <c r="F52" s="1" t="s">
        <v>459</v>
      </c>
      <c r="G52" s="1" t="s">
        <v>460</v>
      </c>
      <c r="H52" s="1" t="s">
        <v>461</v>
      </c>
      <c r="I52" s="1" t="s">
        <v>462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463</v>
      </c>
      <c r="B53" s="1">
        <v>0.0</v>
      </c>
      <c r="C53" s="1">
        <v>0.0</v>
      </c>
      <c r="D53" s="1" t="s">
        <v>464</v>
      </c>
      <c r="E53" s="1" t="s">
        <v>465</v>
      </c>
      <c r="F53" s="1" t="s">
        <v>466</v>
      </c>
      <c r="G53" s="1" t="s">
        <v>467</v>
      </c>
      <c r="H53" s="1" t="s">
        <v>468</v>
      </c>
      <c r="I53" s="1" t="s">
        <v>469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470</v>
      </c>
      <c r="B54" s="1">
        <v>0.0</v>
      </c>
      <c r="C54" s="1">
        <v>0.0</v>
      </c>
      <c r="D54" s="1">
        <v>0.0</v>
      </c>
      <c r="E54" s="1" t="s">
        <v>471</v>
      </c>
      <c r="F54" s="1" t="s">
        <v>472</v>
      </c>
      <c r="G54" s="1" t="s">
        <v>473</v>
      </c>
      <c r="H54" s="1" t="s">
        <v>474</v>
      </c>
      <c r="I54" s="1" t="s">
        <v>475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476</v>
      </c>
      <c r="B55" s="1">
        <v>0.0</v>
      </c>
      <c r="C55" s="1">
        <v>0.0</v>
      </c>
      <c r="D55" s="1">
        <v>0.0</v>
      </c>
      <c r="E55" s="1" t="s">
        <v>477</v>
      </c>
      <c r="F55" s="1" t="s">
        <v>478</v>
      </c>
      <c r="G55" s="1" t="s">
        <v>479</v>
      </c>
      <c r="H55" s="1" t="s">
        <v>480</v>
      </c>
      <c r="I55" s="1" t="s">
        <v>481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482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483</v>
      </c>
      <c r="B57" s="1">
        <v>0.0</v>
      </c>
      <c r="C57" s="1">
        <v>0.0</v>
      </c>
      <c r="D57" s="1">
        <v>0.0</v>
      </c>
      <c r="E57" s="1" t="s">
        <v>484</v>
      </c>
      <c r="F57" s="1" t="s">
        <v>485</v>
      </c>
      <c r="G57" s="1" t="s">
        <v>486</v>
      </c>
      <c r="H57" s="1" t="s">
        <v>487</v>
      </c>
      <c r="I57" s="1" t="s">
        <v>488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489</v>
      </c>
      <c r="B58" s="1">
        <v>0.0</v>
      </c>
      <c r="C58" s="1">
        <v>0.0</v>
      </c>
      <c r="D58" s="1">
        <v>0.0</v>
      </c>
      <c r="E58" s="1" t="s">
        <v>490</v>
      </c>
      <c r="F58" s="1" t="s">
        <v>491</v>
      </c>
      <c r="G58" s="1" t="s">
        <v>492</v>
      </c>
      <c r="H58" s="1" t="s">
        <v>493</v>
      </c>
      <c r="I58" s="1" t="s">
        <v>494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495</v>
      </c>
      <c r="B59" s="1">
        <v>0.0</v>
      </c>
      <c r="C59" s="1">
        <v>0.0</v>
      </c>
      <c r="D59" s="1">
        <v>0.0</v>
      </c>
      <c r="E59" s="1" t="s">
        <v>490</v>
      </c>
      <c r="F59" s="1" t="s">
        <v>491</v>
      </c>
      <c r="G59" s="1" t="s">
        <v>492</v>
      </c>
      <c r="H59" s="1" t="s">
        <v>493</v>
      </c>
      <c r="I59" s="1" t="s">
        <v>494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496</v>
      </c>
      <c r="B60" s="1">
        <v>0.0</v>
      </c>
      <c r="C60" s="1">
        <v>0.0</v>
      </c>
      <c r="D60" s="1">
        <v>0.0</v>
      </c>
      <c r="E60" s="1" t="s">
        <v>497</v>
      </c>
      <c r="F60" s="1" t="s">
        <v>498</v>
      </c>
      <c r="G60" s="1" t="s">
        <v>499</v>
      </c>
      <c r="H60" s="1" t="s">
        <v>500</v>
      </c>
      <c r="I60" s="1" t="s">
        <v>501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502</v>
      </c>
      <c r="B61" s="1">
        <v>0.0</v>
      </c>
      <c r="C61" s="1">
        <v>0.0</v>
      </c>
      <c r="D61" s="1">
        <v>0.0</v>
      </c>
      <c r="E61" s="1" t="s">
        <v>497</v>
      </c>
      <c r="F61" s="1" t="s">
        <v>498</v>
      </c>
      <c r="G61" s="1" t="s">
        <v>499</v>
      </c>
      <c r="H61" s="1" t="s">
        <v>500</v>
      </c>
      <c r="I61" s="1" t="s">
        <v>501</v>
      </c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503</v>
      </c>
      <c r="B62" s="1">
        <v>0.0</v>
      </c>
      <c r="C62" s="1">
        <v>0.0</v>
      </c>
      <c r="D62" s="1">
        <v>0.0</v>
      </c>
      <c r="E62" s="1" t="s">
        <v>497</v>
      </c>
      <c r="F62" s="1" t="s">
        <v>504</v>
      </c>
      <c r="G62" s="1" t="s">
        <v>499</v>
      </c>
      <c r="H62" s="1" t="s">
        <v>505</v>
      </c>
      <c r="I62" s="1" t="s">
        <v>506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507</v>
      </c>
      <c r="B63" s="1">
        <v>0.0</v>
      </c>
      <c r="C63" s="1">
        <v>0.0</v>
      </c>
      <c r="D63" s="1">
        <v>0.0</v>
      </c>
      <c r="E63" s="1" t="s">
        <v>508</v>
      </c>
      <c r="F63" s="1" t="s">
        <v>509</v>
      </c>
      <c r="G63" s="1" t="s">
        <v>510</v>
      </c>
      <c r="H63" s="1" t="s">
        <v>511</v>
      </c>
      <c r="I63" s="1" t="s">
        <v>512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513</v>
      </c>
      <c r="B64" s="1">
        <v>0.0</v>
      </c>
      <c r="C64" s="1">
        <v>0.0</v>
      </c>
      <c r="D64" s="1">
        <v>0.0</v>
      </c>
      <c r="E64" s="1" t="s">
        <v>514</v>
      </c>
      <c r="F64" s="1" t="s">
        <v>515</v>
      </c>
      <c r="G64" s="1" t="s">
        <v>516</v>
      </c>
      <c r="H64" s="1" t="s">
        <v>517</v>
      </c>
      <c r="I64" s="1" t="s">
        <v>518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519</v>
      </c>
      <c r="B65" s="1">
        <v>0.0</v>
      </c>
      <c r="C65" s="1">
        <v>0.0</v>
      </c>
      <c r="D65" s="1">
        <v>0.0</v>
      </c>
      <c r="E65" s="1" t="s">
        <v>520</v>
      </c>
      <c r="F65" s="1" t="s">
        <v>521</v>
      </c>
      <c r="G65" s="1" t="s">
        <v>522</v>
      </c>
      <c r="H65" s="1" t="s">
        <v>523</v>
      </c>
      <c r="I65" s="1" t="s">
        <v>524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525</v>
      </c>
      <c r="B66" s="1">
        <v>0.0</v>
      </c>
      <c r="C66" s="1">
        <v>0.0</v>
      </c>
      <c r="D66" s="1">
        <v>0.0</v>
      </c>
      <c r="E66" s="1" t="s">
        <v>526</v>
      </c>
      <c r="F66" s="1" t="s">
        <v>527</v>
      </c>
      <c r="G66" s="1" t="s">
        <v>528</v>
      </c>
      <c r="H66" s="1" t="s">
        <v>529</v>
      </c>
      <c r="I66" s="1" t="s">
        <v>530</v>
      </c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531</v>
      </c>
      <c r="B67" s="1">
        <v>0.0</v>
      </c>
      <c r="C67" s="1">
        <v>0.0</v>
      </c>
      <c r="D67" s="1">
        <v>0.0</v>
      </c>
      <c r="E67" s="1" t="s">
        <v>526</v>
      </c>
      <c r="F67" s="1" t="s">
        <v>527</v>
      </c>
      <c r="G67" s="1" t="s">
        <v>528</v>
      </c>
      <c r="H67" s="1" t="s">
        <v>529</v>
      </c>
      <c r="I67" s="1" t="s">
        <v>530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532</v>
      </c>
      <c r="B68" s="1">
        <v>0.0</v>
      </c>
      <c r="C68" s="1">
        <v>0.0</v>
      </c>
      <c r="D68" s="1">
        <v>0.0</v>
      </c>
      <c r="E68" s="1" t="s">
        <v>533</v>
      </c>
      <c r="F68" s="1" t="s">
        <v>534</v>
      </c>
      <c r="G68" s="1" t="s">
        <v>535</v>
      </c>
      <c r="H68" s="1" t="s">
        <v>536</v>
      </c>
      <c r="I68" s="1" t="s">
        <v>537</v>
      </c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538</v>
      </c>
      <c r="B69" s="1">
        <v>0.0</v>
      </c>
      <c r="C69" s="1">
        <v>0.0</v>
      </c>
      <c r="D69" s="1">
        <v>0.0</v>
      </c>
      <c r="E69" s="1" t="s">
        <v>539</v>
      </c>
      <c r="F69" s="1" t="s">
        <v>443</v>
      </c>
      <c r="G69" s="1" t="s">
        <v>540</v>
      </c>
      <c r="H69" s="1" t="s">
        <v>541</v>
      </c>
      <c r="I69" s="1" t="s">
        <v>367</v>
      </c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542</v>
      </c>
      <c r="B70" s="1">
        <v>0.0</v>
      </c>
      <c r="C70" s="1">
        <v>0.0</v>
      </c>
      <c r="D70" s="1">
        <v>0.0</v>
      </c>
      <c r="E70" s="1">
        <v>0.0</v>
      </c>
      <c r="F70" s="1" t="s">
        <v>543</v>
      </c>
      <c r="G70" s="1" t="s">
        <v>544</v>
      </c>
      <c r="H70" s="1" t="s">
        <v>545</v>
      </c>
      <c r="I70" s="1" t="s">
        <v>546</v>
      </c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547</v>
      </c>
      <c r="B71" s="1">
        <v>0.0</v>
      </c>
      <c r="C71" s="1">
        <v>0.0</v>
      </c>
      <c r="D71" s="1">
        <v>0.0</v>
      </c>
      <c r="E71" s="1">
        <v>0.0</v>
      </c>
      <c r="F71" s="1" t="s">
        <v>548</v>
      </c>
      <c r="G71" s="1" t="s">
        <v>549</v>
      </c>
      <c r="H71" s="1" t="s">
        <v>550</v>
      </c>
      <c r="I71" s="1" t="s">
        <v>551</v>
      </c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552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553</v>
      </c>
      <c r="B73" s="1">
        <v>0.0</v>
      </c>
      <c r="C73" s="1">
        <v>0.0</v>
      </c>
      <c r="D73" s="1">
        <v>0.0</v>
      </c>
      <c r="E73" s="1">
        <v>0.0</v>
      </c>
      <c r="F73" s="1">
        <v>0.0</v>
      </c>
      <c r="G73" s="1" t="s">
        <v>554</v>
      </c>
      <c r="H73" s="1" t="s">
        <v>555</v>
      </c>
      <c r="I73" s="1" t="s">
        <v>556</v>
      </c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557</v>
      </c>
      <c r="B74" s="1">
        <v>0.0</v>
      </c>
      <c r="C74" s="1">
        <v>0.0</v>
      </c>
      <c r="D74" s="1">
        <v>0.0</v>
      </c>
      <c r="E74" s="1">
        <v>0.0</v>
      </c>
      <c r="F74" s="1">
        <v>0.0</v>
      </c>
      <c r="G74" s="1" t="s">
        <v>558</v>
      </c>
      <c r="H74" s="1" t="s">
        <v>559</v>
      </c>
      <c r="I74" s="1" t="s">
        <v>560</v>
      </c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561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 t="s">
        <v>558</v>
      </c>
      <c r="H75" s="1" t="s">
        <v>559</v>
      </c>
      <c r="I75" s="1" t="s">
        <v>560</v>
      </c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562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 t="s">
        <v>563</v>
      </c>
      <c r="H76" s="1" t="s">
        <v>564</v>
      </c>
      <c r="I76" s="1" t="s">
        <v>565</v>
      </c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566</v>
      </c>
      <c r="B77" s="1">
        <v>0.0</v>
      </c>
      <c r="C77" s="1">
        <v>0.0</v>
      </c>
      <c r="D77" s="1">
        <v>0.0</v>
      </c>
      <c r="E77" s="1">
        <v>0.0</v>
      </c>
      <c r="F77" s="1">
        <v>0.0</v>
      </c>
      <c r="G77" s="1" t="s">
        <v>563</v>
      </c>
      <c r="H77" s="1" t="s">
        <v>564</v>
      </c>
      <c r="I77" s="1" t="s">
        <v>565</v>
      </c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567</v>
      </c>
      <c r="B78" s="1">
        <v>0.0</v>
      </c>
      <c r="C78" s="1">
        <v>0.0</v>
      </c>
      <c r="D78" s="1">
        <v>0.0</v>
      </c>
      <c r="E78" s="1">
        <v>0.0</v>
      </c>
      <c r="F78" s="1">
        <v>0.0</v>
      </c>
      <c r="G78" s="1" t="s">
        <v>563</v>
      </c>
      <c r="H78" s="1" t="s">
        <v>568</v>
      </c>
      <c r="I78" s="1" t="s">
        <v>427</v>
      </c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569</v>
      </c>
      <c r="B79" s="1">
        <v>0.0</v>
      </c>
      <c r="C79" s="1">
        <v>0.0</v>
      </c>
      <c r="D79" s="1">
        <v>0.0</v>
      </c>
      <c r="E79" s="1">
        <v>0.0</v>
      </c>
      <c r="F79" s="1">
        <v>0.0</v>
      </c>
      <c r="G79" s="1" t="s">
        <v>570</v>
      </c>
      <c r="H79" s="1" t="s">
        <v>571</v>
      </c>
      <c r="I79" s="1" t="s">
        <v>572</v>
      </c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573</v>
      </c>
      <c r="B80" s="1">
        <v>0.0</v>
      </c>
      <c r="C80" s="1">
        <v>0.0</v>
      </c>
      <c r="D80" s="1">
        <v>0.0</v>
      </c>
      <c r="E80" s="1">
        <v>0.0</v>
      </c>
      <c r="F80" s="1">
        <v>0.0</v>
      </c>
      <c r="G80" s="1" t="s">
        <v>574</v>
      </c>
      <c r="H80" s="1" t="s">
        <v>575</v>
      </c>
      <c r="I80" s="1" t="s">
        <v>576</v>
      </c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577</v>
      </c>
      <c r="B81" s="1">
        <v>0.0</v>
      </c>
      <c r="C81" s="1">
        <v>0.0</v>
      </c>
      <c r="D81" s="1">
        <v>0.0</v>
      </c>
      <c r="E81" s="1">
        <v>0.0</v>
      </c>
      <c r="F81" s="1">
        <v>0.0</v>
      </c>
      <c r="G81" s="1" t="s">
        <v>578</v>
      </c>
      <c r="H81" s="1" t="s">
        <v>579</v>
      </c>
      <c r="I81" s="1" t="s">
        <v>580</v>
      </c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581</v>
      </c>
      <c r="B82" s="1">
        <v>0.0</v>
      </c>
      <c r="C82" s="1">
        <v>0.0</v>
      </c>
      <c r="D82" s="1">
        <v>0.0</v>
      </c>
      <c r="E82" s="1">
        <v>0.0</v>
      </c>
      <c r="F82" s="1">
        <v>0.0</v>
      </c>
      <c r="G82" s="1" t="s">
        <v>582</v>
      </c>
      <c r="H82" s="1" t="s">
        <v>583</v>
      </c>
      <c r="I82" s="1" t="s">
        <v>584</v>
      </c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585</v>
      </c>
      <c r="B83" s="1">
        <v>0.0</v>
      </c>
      <c r="C83" s="1">
        <v>0.0</v>
      </c>
      <c r="D83" s="1">
        <v>0.0</v>
      </c>
      <c r="E83" s="1">
        <v>0.0</v>
      </c>
      <c r="F83" s="1">
        <v>0.0</v>
      </c>
      <c r="G83" s="1" t="s">
        <v>582</v>
      </c>
      <c r="H83" s="1" t="s">
        <v>583</v>
      </c>
      <c r="I83" s="1" t="s">
        <v>584</v>
      </c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586</v>
      </c>
      <c r="B84" s="1">
        <v>0.0</v>
      </c>
      <c r="C84" s="1">
        <v>0.0</v>
      </c>
      <c r="D84" s="1">
        <v>0.0</v>
      </c>
      <c r="E84" s="1">
        <v>0.0</v>
      </c>
      <c r="F84" s="1">
        <v>0.0</v>
      </c>
      <c r="G84" s="1" t="s">
        <v>587</v>
      </c>
      <c r="H84" s="1" t="s">
        <v>588</v>
      </c>
      <c r="I84" s="1" t="s">
        <v>589</v>
      </c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590</v>
      </c>
      <c r="B85" s="1">
        <v>0.0</v>
      </c>
      <c r="C85" s="1">
        <v>0.0</v>
      </c>
      <c r="D85" s="1">
        <v>0.0</v>
      </c>
      <c r="E85" s="1">
        <v>0.0</v>
      </c>
      <c r="F85" s="1">
        <v>0.0</v>
      </c>
      <c r="G85" s="1" t="s">
        <v>591</v>
      </c>
      <c r="H85" s="1" t="s">
        <v>592</v>
      </c>
      <c r="I85" s="1" t="s">
        <v>593</v>
      </c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594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>
        <v>0.0</v>
      </c>
      <c r="H86" s="1" t="s">
        <v>595</v>
      </c>
      <c r="I86" s="1" t="s">
        <v>596</v>
      </c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597</v>
      </c>
      <c r="B87" s="1">
        <v>0.0</v>
      </c>
      <c r="C87" s="1">
        <v>0.0</v>
      </c>
      <c r="D87" s="1">
        <v>0.0</v>
      </c>
      <c r="E87" s="1">
        <v>0.0</v>
      </c>
      <c r="F87" s="1">
        <v>0.0</v>
      </c>
      <c r="G87" s="1">
        <v>0.0</v>
      </c>
      <c r="H87" s="1" t="s">
        <v>598</v>
      </c>
      <c r="I87" s="1" t="s">
        <v>599</v>
      </c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600</v>
      </c>
      <c r="C1" s="1" t="s">
        <v>601</v>
      </c>
      <c r="D1" s="1" t="s">
        <v>602</v>
      </c>
      <c r="E1" s="1" t="s">
        <v>603</v>
      </c>
      <c r="F1" s="1" t="s">
        <v>604</v>
      </c>
      <c r="G1" s="1" t="s">
        <v>605</v>
      </c>
      <c r="H1" s="1" t="s">
        <v>606</v>
      </c>
      <c r="I1" s="1" t="s">
        <v>607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608</v>
      </c>
      <c r="B2" s="1" t="s">
        <v>609</v>
      </c>
      <c r="C2" s="1" t="s">
        <v>610</v>
      </c>
      <c r="D2" s="1" t="s">
        <v>611</v>
      </c>
      <c r="E2" s="1" t="s">
        <v>612</v>
      </c>
      <c r="F2" s="1" t="s">
        <v>613</v>
      </c>
      <c r="G2" s="1" t="s">
        <v>614</v>
      </c>
      <c r="H2" s="1" t="s">
        <v>615</v>
      </c>
      <c r="I2" s="1" t="s">
        <v>615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616</v>
      </c>
      <c r="B3" s="1" t="s">
        <v>615</v>
      </c>
      <c r="C3" s="1" t="s">
        <v>617</v>
      </c>
      <c r="D3" s="1" t="s">
        <v>618</v>
      </c>
      <c r="E3" s="1" t="s">
        <v>619</v>
      </c>
      <c r="F3" s="1" t="s">
        <v>620</v>
      </c>
      <c r="G3" s="1" t="s">
        <v>621</v>
      </c>
      <c r="H3" s="1" t="s">
        <v>615</v>
      </c>
      <c r="I3" s="1" t="s">
        <v>615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622</v>
      </c>
      <c r="B4" s="1" t="s">
        <v>609</v>
      </c>
      <c r="C4" s="1" t="s">
        <v>623</v>
      </c>
      <c r="D4" s="1" t="s">
        <v>624</v>
      </c>
      <c r="E4" s="1" t="s">
        <v>612</v>
      </c>
      <c r="F4" s="1" t="s">
        <v>625</v>
      </c>
      <c r="G4" s="1" t="s">
        <v>626</v>
      </c>
      <c r="H4" s="1" t="s">
        <v>614</v>
      </c>
      <c r="I4" s="1" t="s">
        <v>614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616</v>
      </c>
      <c r="B5" s="1" t="s">
        <v>615</v>
      </c>
      <c r="C5" s="1" t="s">
        <v>627</v>
      </c>
      <c r="D5" s="1" t="s">
        <v>628</v>
      </c>
      <c r="E5" s="1" t="s">
        <v>629</v>
      </c>
      <c r="F5" s="1" t="s">
        <v>630</v>
      </c>
      <c r="G5" s="1" t="s">
        <v>631</v>
      </c>
      <c r="H5" s="1" t="s">
        <v>632</v>
      </c>
      <c r="I5" s="1" t="s">
        <v>633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634</v>
      </c>
      <c r="B6" s="1" t="s">
        <v>635</v>
      </c>
      <c r="C6" s="1" t="s">
        <v>636</v>
      </c>
      <c r="D6" s="1" t="s">
        <v>637</v>
      </c>
      <c r="E6" s="1" t="s">
        <v>638</v>
      </c>
      <c r="F6" s="1" t="s">
        <v>639</v>
      </c>
      <c r="G6" s="1" t="s">
        <v>640</v>
      </c>
      <c r="H6" s="1" t="s">
        <v>641</v>
      </c>
      <c r="I6" s="1" t="s">
        <v>642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643</v>
      </c>
      <c r="B7" s="1" t="s">
        <v>644</v>
      </c>
      <c r="C7" s="1" t="s">
        <v>645</v>
      </c>
      <c r="D7" s="1" t="s">
        <v>646</v>
      </c>
      <c r="E7" s="1" t="s">
        <v>647</v>
      </c>
      <c r="F7" s="1" t="s">
        <v>648</v>
      </c>
      <c r="G7" s="1" t="s">
        <v>649</v>
      </c>
      <c r="H7" s="1" t="s">
        <v>615</v>
      </c>
      <c r="I7" s="1" t="s">
        <v>615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650</v>
      </c>
      <c r="B8" s="1" t="s">
        <v>615</v>
      </c>
      <c r="C8" s="1" t="s">
        <v>651</v>
      </c>
      <c r="D8" s="1" t="s">
        <v>652</v>
      </c>
      <c r="E8" s="1" t="s">
        <v>653</v>
      </c>
      <c r="F8" s="1" t="s">
        <v>652</v>
      </c>
      <c r="G8" s="1" t="s">
        <v>654</v>
      </c>
      <c r="H8" s="1" t="s">
        <v>655</v>
      </c>
      <c r="I8" s="1" t="s">
        <v>654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656</v>
      </c>
      <c r="B9" s="1" t="s">
        <v>615</v>
      </c>
      <c r="C9" s="1" t="s">
        <v>615</v>
      </c>
      <c r="D9" s="1" t="s">
        <v>615</v>
      </c>
      <c r="E9" s="1" t="s">
        <v>615</v>
      </c>
      <c r="F9" s="1" t="s">
        <v>615</v>
      </c>
      <c r="G9" s="1" t="s">
        <v>657</v>
      </c>
      <c r="H9" s="1" t="s">
        <v>658</v>
      </c>
      <c r="I9" s="1" t="s">
        <v>659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660</v>
      </c>
      <c r="B10" s="1" t="s">
        <v>615</v>
      </c>
      <c r="C10" s="1" t="s">
        <v>615</v>
      </c>
      <c r="D10" s="1" t="s">
        <v>615</v>
      </c>
      <c r="E10" s="1" t="s">
        <v>615</v>
      </c>
      <c r="F10" s="1" t="s">
        <v>615</v>
      </c>
      <c r="G10" s="1" t="s">
        <v>661</v>
      </c>
      <c r="H10" s="1" t="s">
        <v>658</v>
      </c>
      <c r="I10" s="1" t="s">
        <v>659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662</v>
      </c>
      <c r="B11" s="1" t="s">
        <v>615</v>
      </c>
      <c r="C11" s="1" t="s">
        <v>615</v>
      </c>
      <c r="D11" s="1" t="s">
        <v>663</v>
      </c>
      <c r="E11" s="1" t="s">
        <v>664</v>
      </c>
      <c r="F11" s="1" t="s">
        <v>615</v>
      </c>
      <c r="G11" s="1" t="s">
        <v>665</v>
      </c>
      <c r="H11" s="1" t="s">
        <v>615</v>
      </c>
      <c r="I11" s="1" t="s">
        <v>615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666</v>
      </c>
      <c r="B12" s="1" t="s">
        <v>667</v>
      </c>
      <c r="C12" s="1" t="s">
        <v>668</v>
      </c>
      <c r="D12" s="1" t="s">
        <v>669</v>
      </c>
      <c r="E12" s="1" t="s">
        <v>670</v>
      </c>
      <c r="F12" s="1" t="s">
        <v>671</v>
      </c>
      <c r="G12" s="1" t="s">
        <v>672</v>
      </c>
      <c r="H12" s="1" t="s">
        <v>673</v>
      </c>
      <c r="I12" s="1" t="s">
        <v>674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675</v>
      </c>
      <c r="B13" s="1" t="s">
        <v>676</v>
      </c>
      <c r="C13" s="1" t="s">
        <v>677</v>
      </c>
      <c r="D13" s="1" t="s">
        <v>678</v>
      </c>
      <c r="E13" s="1" t="s">
        <v>679</v>
      </c>
      <c r="F13" s="1" t="s">
        <v>680</v>
      </c>
      <c r="G13" s="1" t="s">
        <v>681</v>
      </c>
      <c r="H13" s="1" t="s">
        <v>682</v>
      </c>
      <c r="I13" s="1" t="s">
        <v>683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684</v>
      </c>
      <c r="B14" s="1" t="s">
        <v>685</v>
      </c>
      <c r="C14" s="1" t="s">
        <v>686</v>
      </c>
      <c r="D14" s="1" t="s">
        <v>687</v>
      </c>
      <c r="E14" s="1" t="s">
        <v>688</v>
      </c>
      <c r="F14" s="1" t="s">
        <v>689</v>
      </c>
      <c r="G14" s="1" t="s">
        <v>690</v>
      </c>
      <c r="H14" s="1" t="s">
        <v>691</v>
      </c>
      <c r="I14" s="1" t="s">
        <v>692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693</v>
      </c>
      <c r="B15" s="1" t="s">
        <v>615</v>
      </c>
      <c r="C15" s="1" t="s">
        <v>615</v>
      </c>
      <c r="D15" s="1" t="s">
        <v>615</v>
      </c>
      <c r="E15" s="1" t="s">
        <v>615</v>
      </c>
      <c r="F15" s="1" t="s">
        <v>615</v>
      </c>
      <c r="G15" s="1" t="s">
        <v>615</v>
      </c>
      <c r="H15" s="1" t="s">
        <v>615</v>
      </c>
      <c r="I15" s="1" t="s">
        <v>615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694</v>
      </c>
      <c r="B16" s="1" t="s">
        <v>615</v>
      </c>
      <c r="C16" s="1" t="s">
        <v>615</v>
      </c>
      <c r="D16" s="1" t="s">
        <v>615</v>
      </c>
      <c r="E16" s="1" t="s">
        <v>615</v>
      </c>
      <c r="F16" s="1" t="s">
        <v>615</v>
      </c>
      <c r="G16" s="1" t="s">
        <v>615</v>
      </c>
      <c r="H16" s="1" t="s">
        <v>615</v>
      </c>
      <c r="I16" s="1" t="s">
        <v>615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695</v>
      </c>
      <c r="B17" s="1" t="s">
        <v>132</v>
      </c>
      <c r="C17" s="1" t="s">
        <v>133</v>
      </c>
      <c r="D17" s="1" t="s">
        <v>134</v>
      </c>
      <c r="E17" s="1" t="s">
        <v>135</v>
      </c>
      <c r="F17" s="1" t="s">
        <v>136</v>
      </c>
      <c r="G17" s="1" t="s">
        <v>696</v>
      </c>
      <c r="H17" s="1" t="s">
        <v>697</v>
      </c>
      <c r="I17" s="1" t="s">
        <v>698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699</v>
      </c>
      <c r="B18" s="1" t="s">
        <v>615</v>
      </c>
      <c r="C18" s="1" t="s">
        <v>615</v>
      </c>
      <c r="D18" s="1" t="s">
        <v>615</v>
      </c>
      <c r="E18" s="1" t="s">
        <v>615</v>
      </c>
      <c r="F18" s="1" t="s">
        <v>615</v>
      </c>
      <c r="G18" s="1" t="s">
        <v>615</v>
      </c>
      <c r="H18" s="1" t="s">
        <v>615</v>
      </c>
      <c r="I18" s="1" t="s">
        <v>615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700</v>
      </c>
      <c r="B19" s="1" t="s">
        <v>615</v>
      </c>
      <c r="C19" s="1" t="s">
        <v>615</v>
      </c>
      <c r="D19" s="1" t="s">
        <v>615</v>
      </c>
      <c r="E19" s="1" t="s">
        <v>615</v>
      </c>
      <c r="F19" s="1" t="s">
        <v>615</v>
      </c>
      <c r="G19" s="1" t="s">
        <v>701</v>
      </c>
      <c r="H19" s="1" t="s">
        <v>702</v>
      </c>
      <c r="I19" s="1" t="s">
        <v>703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704</v>
      </c>
      <c r="B20" s="1" t="s">
        <v>615</v>
      </c>
      <c r="C20" s="1" t="s">
        <v>615</v>
      </c>
      <c r="D20" s="1" t="s">
        <v>705</v>
      </c>
      <c r="E20" s="1" t="s">
        <v>706</v>
      </c>
      <c r="F20" s="1" t="s">
        <v>615</v>
      </c>
      <c r="G20" s="1" t="s">
        <v>707</v>
      </c>
      <c r="H20" s="1" t="s">
        <v>615</v>
      </c>
      <c r="I20" s="1" t="s">
        <v>615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708</v>
      </c>
      <c r="B21" s="1" t="s">
        <v>709</v>
      </c>
      <c r="C21" s="1" t="s">
        <v>710</v>
      </c>
      <c r="D21" s="1" t="s">
        <v>711</v>
      </c>
      <c r="E21" s="1" t="s">
        <v>712</v>
      </c>
      <c r="F21" s="1" t="s">
        <v>713</v>
      </c>
      <c r="G21" s="1" t="s">
        <v>714</v>
      </c>
      <c r="H21" s="1" t="s">
        <v>715</v>
      </c>
      <c r="I21" s="1" t="s">
        <v>716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717</v>
      </c>
      <c r="B22" s="1" t="s">
        <v>718</v>
      </c>
      <c r="C22" s="1" t="s">
        <v>719</v>
      </c>
      <c r="D22" s="1" t="s">
        <v>720</v>
      </c>
      <c r="E22" s="1" t="s">
        <v>721</v>
      </c>
      <c r="F22" s="1" t="s">
        <v>722</v>
      </c>
      <c r="G22" s="1" t="s">
        <v>723</v>
      </c>
      <c r="H22" s="1" t="s">
        <v>724</v>
      </c>
      <c r="I22" s="1" t="s">
        <v>725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726</v>
      </c>
      <c r="B23" s="1" t="s">
        <v>615</v>
      </c>
      <c r="C23" s="1" t="s">
        <v>727</v>
      </c>
      <c r="D23" s="1" t="s">
        <v>728</v>
      </c>
      <c r="E23" s="1" t="s">
        <v>615</v>
      </c>
      <c r="F23" s="1" t="s">
        <v>729</v>
      </c>
      <c r="G23" s="1" t="s">
        <v>730</v>
      </c>
      <c r="H23" s="1" t="s">
        <v>615</v>
      </c>
      <c r="I23" s="1" t="s">
        <v>615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731</v>
      </c>
      <c r="B24" s="1" t="s">
        <v>732</v>
      </c>
      <c r="C24" s="1" t="s">
        <v>733</v>
      </c>
      <c r="D24" s="1" t="s">
        <v>734</v>
      </c>
      <c r="E24" s="1" t="s">
        <v>735</v>
      </c>
      <c r="F24" s="1" t="s">
        <v>259</v>
      </c>
      <c r="G24" s="1" t="s">
        <v>736</v>
      </c>
      <c r="H24" s="1" t="s">
        <v>736</v>
      </c>
      <c r="I24" s="1" t="s">
        <v>736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737</v>
      </c>
      <c r="B25" s="1" t="s">
        <v>738</v>
      </c>
      <c r="C25" s="1" t="s">
        <v>739</v>
      </c>
      <c r="D25" s="1" t="s">
        <v>740</v>
      </c>
      <c r="E25" s="1" t="s">
        <v>741</v>
      </c>
      <c r="F25" s="1" t="s">
        <v>742</v>
      </c>
      <c r="G25" s="1" t="s">
        <v>743</v>
      </c>
      <c r="H25" s="1" t="s">
        <v>615</v>
      </c>
      <c r="I25" s="1" t="s">
        <v>615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744</v>
      </c>
      <c r="B26" s="1" t="s">
        <v>745</v>
      </c>
      <c r="C26" s="1" t="s">
        <v>746</v>
      </c>
      <c r="D26" s="1" t="s">
        <v>747</v>
      </c>
      <c r="E26" s="1" t="s">
        <v>748</v>
      </c>
      <c r="F26" s="1" t="s">
        <v>749</v>
      </c>
      <c r="G26" s="1" t="s">
        <v>615</v>
      </c>
      <c r="H26" s="1" t="s">
        <v>615</v>
      </c>
      <c r="I26" s="1" t="s">
        <v>615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750</v>
      </c>
      <c r="B2" s="1" t="s">
        <v>751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752</v>
      </c>
      <c r="B3" s="1" t="s">
        <v>753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754</v>
      </c>
      <c r="B4" s="1" t="s">
        <v>755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756</v>
      </c>
      <c r="B5" s="1" t="s">
        <v>757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758</v>
      </c>
      <c r="B6" s="1" t="s">
        <v>759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760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761</v>
      </c>
      <c r="B8" s="1" t="s">
        <v>762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763</v>
      </c>
      <c r="B9" s="4" t="s">
        <v>764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765</v>
      </c>
      <c r="B10" s="1" t="s">
        <v>766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767</v>
      </c>
      <c r="B11" s="1" t="s">
        <v>768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769</v>
      </c>
      <c r="B12" s="1" t="s">
        <v>766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770</v>
      </c>
      <c r="B13" s="1" t="s">
        <v>771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772</v>
      </c>
      <c r="B14" s="1" t="s">
        <v>773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774</v>
      </c>
      <c r="B15" s="1" t="s">
        <v>771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775</v>
      </c>
      <c r="B16" s="1" t="s">
        <v>776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777</v>
      </c>
      <c r="B17" s="1">
        <v>331.0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778</v>
      </c>
      <c r="B18" s="1" t="s">
        <v>779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780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781</v>
      </c>
      <c r="B20" s="1">
        <v>8.0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782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783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784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785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786</v>
      </c>
      <c r="B25" s="1">
        <v>1.7356032E9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787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788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789</v>
      </c>
      <c r="B28" s="1">
        <v>11.06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790</v>
      </c>
      <c r="B29" s="1">
        <v>11.05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791</v>
      </c>
      <c r="B30" s="1">
        <v>10.04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792</v>
      </c>
      <c r="B31" s="1">
        <v>11.05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793</v>
      </c>
      <c r="B32" s="1">
        <v>11.06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794</v>
      </c>
      <c r="B33" s="1">
        <v>11.05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795</v>
      </c>
      <c r="B34" s="1">
        <v>10.04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796</v>
      </c>
      <c r="B35" s="1">
        <v>11.05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797</v>
      </c>
      <c r="B36" s="1">
        <v>1.193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798</v>
      </c>
      <c r="B37" s="1">
        <v>-5.0808787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799</v>
      </c>
      <c r="B38" s="1">
        <v>783393.0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800</v>
      </c>
      <c r="B39" s="1">
        <v>783393.0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801</v>
      </c>
      <c r="B40" s="1">
        <v>793093.0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802</v>
      </c>
      <c r="B41" s="1">
        <v>655960.0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803</v>
      </c>
      <c r="B42" s="1">
        <v>655960.0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804</v>
      </c>
      <c r="B43" s="1">
        <v>10.83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805</v>
      </c>
      <c r="B44" s="1">
        <v>10.96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806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807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808</v>
      </c>
      <c r="B47" s="1">
        <v>8.38048704E8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809</v>
      </c>
      <c r="B48" s="1">
        <v>4.92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810</v>
      </c>
      <c r="B49" s="1">
        <v>17.0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811</v>
      </c>
      <c r="B50" s="1">
        <v>12.3456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812</v>
      </c>
      <c r="B51" s="1">
        <v>9.809875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813</v>
      </c>
      <c r="B52" s="1" t="s">
        <v>814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815</v>
      </c>
      <c r="B53" s="1">
        <v>3.89130976E8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816</v>
      </c>
      <c r="B54" s="1">
        <v>4.3825478E7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817</v>
      </c>
      <c r="B55" s="1">
        <v>7.69558E7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818</v>
      </c>
      <c r="B56" s="1">
        <v>6606061.0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819</v>
      </c>
      <c r="B57" s="1">
        <v>5582789.0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820</v>
      </c>
      <c r="B58" s="1">
        <v>1.7328384E9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821</v>
      </c>
      <c r="B59" s="1">
        <v>1.7356032E9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822</v>
      </c>
      <c r="B60" s="1">
        <v>0.0858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823</v>
      </c>
      <c r="B61" s="1">
        <v>0.04183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824</v>
      </c>
      <c r="B62" s="1">
        <v>0.9193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825</v>
      </c>
      <c r="B63" s="1">
        <v>8.77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826</v>
      </c>
      <c r="B64" s="1">
        <v>0.1184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827</v>
      </c>
      <c r="B65" s="1">
        <v>7.69558E7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828</v>
      </c>
      <c r="B66" s="1">
        <v>5.577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829</v>
      </c>
      <c r="B67" s="1">
        <v>1.9526627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830</v>
      </c>
      <c r="B68" s="1">
        <v>1.7118432E9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831</v>
      </c>
      <c r="B69" s="1">
        <v>1.7433792E9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832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833</v>
      </c>
      <c r="B71" s="1">
        <v>-2.13022E8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834</v>
      </c>
      <c r="B72" s="1">
        <v>-3.04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835</v>
      </c>
      <c r="B73" s="1">
        <v>-2.69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836</v>
      </c>
      <c r="B74" s="1">
        <v>-1.716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837</v>
      </c>
      <c r="B75" s="1">
        <v>0.38250005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838</v>
      </c>
      <c r="B76" s="1">
        <v>0.22263205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839</v>
      </c>
      <c r="B77" s="1" t="s">
        <v>840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841</v>
      </c>
      <c r="B78" s="1" t="s">
        <v>842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843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844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845</v>
      </c>
      <c r="B81" s="1" t="s">
        <v>846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847</v>
      </c>
      <c r="B82" s="1" t="s">
        <v>846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848</v>
      </c>
      <c r="B83" s="1">
        <v>1.5320934E9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849</v>
      </c>
      <c r="B84" s="1" t="s">
        <v>850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851</v>
      </c>
      <c r="B85" s="1" t="s">
        <v>852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853</v>
      </c>
      <c r="B86" s="1" t="s">
        <v>854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855</v>
      </c>
      <c r="B87" s="1" t="s">
        <v>856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857</v>
      </c>
      <c r="B88" s="1">
        <v>-1.8E7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858</v>
      </c>
      <c r="B89" s="1">
        <v>10.89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859</v>
      </c>
      <c r="B90" s="1">
        <v>31.0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860</v>
      </c>
      <c r="B91" s="1">
        <v>14.0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861</v>
      </c>
      <c r="B92" s="1">
        <v>18.375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862</v>
      </c>
      <c r="B93" s="1">
        <v>17.0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863</v>
      </c>
      <c r="B94" s="1" t="s">
        <v>864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865</v>
      </c>
      <c r="B95" s="1">
        <v>8.0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866</v>
      </c>
      <c r="B96" s="1">
        <v>4.32059008E8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867</v>
      </c>
      <c r="B97" s="1">
        <v>6.315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868</v>
      </c>
      <c r="B98" s="1">
        <v>-2.26706E8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869</v>
      </c>
      <c r="B99" s="1">
        <v>7.6124E7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870</v>
      </c>
      <c r="B100" s="1">
        <v>9.913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871</v>
      </c>
      <c r="B101" s="1">
        <v>10.108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872</v>
      </c>
      <c r="B102" s="1">
        <v>19.956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873</v>
      </c>
      <c r="B103" s="1">
        <v>-0.27066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874</v>
      </c>
      <c r="B104" s="1">
        <v>-0.50321996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875</v>
      </c>
      <c r="B105" s="1">
        <v>-1.13402E8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876</v>
      </c>
      <c r="B106" s="1">
        <v>-1.81095008E8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877</v>
      </c>
      <c r="B107" s="1" t="s">
        <v>814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878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52</v>
      </c>
      <c r="B3" s="1">
        <v>0.0</v>
      </c>
      <c r="C3" s="1">
        <v>-7.0</v>
      </c>
      <c r="D3" s="1">
        <v>-15.0</v>
      </c>
      <c r="E3" s="1">
        <v>-31.0</v>
      </c>
      <c r="F3" s="1">
        <v>-36.0</v>
      </c>
      <c r="G3" s="1">
        <v>-42.0</v>
      </c>
      <c r="H3" s="1">
        <v>-68.0</v>
      </c>
      <c r="I3" s="1">
        <v>-112.0</v>
      </c>
      <c r="J3" s="1">
        <f>IF(I3*FORECAST(J2,B3:I3,B2:I2)&gt;0,FORECAST(J2,B3:I3,B2:I2),I3)*$X$1</f>
        <v>-101.8214286</v>
      </c>
      <c r="K3" s="1">
        <f>IF(J3*FORECAST(K2,B3:J3,B2:J2)&gt;0,FORECAST(K2,B3:J3,B2:J2),J3)*$X$1</f>
        <v>-115.8095238</v>
      </c>
      <c r="L3" s="1">
        <f>IF(K3*FORECAST(L2,B3:K3,B2:K2)&gt;0,FORECAST(L2,B3:K3,B2:K2),K3)*$X$1</f>
        <v>-129.797619</v>
      </c>
      <c r="M3" s="1">
        <f>IF(L3*FORECAST(M2,B3:L3,B2:L2)&gt;0,FORECAST(M2,B3:L3,B2:L2),L3)*$X$1</f>
        <v>-143.7857143</v>
      </c>
      <c r="N3" s="1">
        <f>IF(M3*FORECAST(N2,B3:M3,B2:M2)&gt;0,FORECAST(N2,B3:M3,B2:M2),M3)*$X$1</f>
        <v>-157.7738095</v>
      </c>
      <c r="O3" s="1">
        <f>IF(N3*FORECAST(O2,B3:N3,B2:N2)&gt;0,FORECAST(O2,B3:N3,B2:N2),N3)*$X$1</f>
        <v>-171.7619048</v>
      </c>
      <c r="P3" s="1">
        <f>IF(O3*FORECAST(P2,B3:O3,B2:O2)&gt;0,FORECAST(P2,B3:O3,B2:O2),O3)*$X$1</f>
        <v>-185.75</v>
      </c>
      <c r="Q3" s="5">
        <f>IF(P3*FORECAST(Q2,B3:P3,B2:P2)&gt;0,FORECAST(Q2,B3:P3,B2:P2),P3)*$X$1</f>
        <v>-199.7380952</v>
      </c>
      <c r="R3" s="5">
        <f>IF(Q3*FORECAST(R2,B3:Q3,B2:Q2)&gt;0,FORECAST(R2,B3:Q3,B2:Q2),Q3)*$X$1</f>
        <v>-213.7261905</v>
      </c>
      <c r="S3" s="5">
        <f>IF(R3*FORECAST(S2,B3:R3,B2:R2)&gt;0,FORECAST(S2,B3:R3,B2:R2),R3)*$X$1</f>
        <v>-227.7142857</v>
      </c>
      <c r="T3" s="5">
        <f>IF(S3*FORECAST(T2,B3:S3,B2:S2)&gt;0,FORECAST(T2,B3:S3,B2:S2),S3)*$X$1</f>
        <v>-241.702381</v>
      </c>
      <c r="U3" s="5">
        <f>IF(T3*FORECAST(U2,B3:T3,B2:T2)&gt;0,FORECAST(U2,B3:T3,B2:T2),T3)*$X$1</f>
        <v>-255.6904762</v>
      </c>
      <c r="V3" s="2"/>
      <c r="W3" s="2"/>
      <c r="X3" s="2"/>
      <c r="Y3" s="2"/>
      <c r="Z3" s="2"/>
    </row>
    <row r="4">
      <c r="A4" s="3" t="s">
        <v>101</v>
      </c>
      <c r="B4" s="1">
        <v>-20.0</v>
      </c>
      <c r="C4" s="1">
        <v>-61.0</v>
      </c>
      <c r="D4" s="1">
        <v>-128.0</v>
      </c>
      <c r="E4" s="1">
        <v>-127.0</v>
      </c>
      <c r="F4" s="1">
        <v>-443.0</v>
      </c>
      <c r="G4" s="1">
        <v>-363.0</v>
      </c>
      <c r="H4" s="1">
        <v>-523.0</v>
      </c>
      <c r="I4" s="1">
        <v>-345.0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879</v>
      </c>
      <c r="B5" s="1">
        <v>4.0</v>
      </c>
      <c r="C5" s="1">
        <v>4.0</v>
      </c>
      <c r="D5" s="1">
        <v>23.0</v>
      </c>
      <c r="E5" s="1">
        <v>34.0</v>
      </c>
      <c r="F5" s="1">
        <v>46.0</v>
      </c>
      <c r="G5" s="1">
        <v>52.0</v>
      </c>
      <c r="H5" s="1">
        <v>58.0</v>
      </c>
      <c r="I5" s="1">
        <v>66.0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880</v>
      </c>
      <c r="L7" s="1">
        <f>IF(U3*FORECAST(U2,B3:U3,B2:U2)&gt;0,FORECAST(U2,B3:U3,B2:U2),T3)*$X$1 * (1+0.02)/(0.0874-0.02)</f>
        <v>-3869.499788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881</v>
      </c>
      <c r="L8" s="6">
        <f t="array" ref="L8">NPV(0.0874,K3:U3)</f>
        <v>-1200.124682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882</v>
      </c>
      <c r="L9" s="6">
        <f t="array" ref="L9">NPV(0.0874,K16:U16)</f>
        <v>-1539.47348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883</v>
      </c>
      <c r="L10" s="6">
        <f>L8 + L9</f>
        <v>-2739.598162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103</v>
      </c>
      <c r="L11" s="1">
        <v>-345.0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884</v>
      </c>
      <c r="L12" s="6">
        <f>L10 - L11</f>
        <v>-2394.598162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885</v>
      </c>
      <c r="L13" s="1">
        <v>66.0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-36.28179034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(1+0.02)/(0.0874-0.02)</f>
        <v>-3869.499788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26</v>
      </c>
      <c r="B3" s="1">
        <v>-7.0</v>
      </c>
      <c r="C3" s="1">
        <v>-19.0</v>
      </c>
      <c r="D3" s="1">
        <v>-30.0</v>
      </c>
      <c r="E3" s="1">
        <v>-52.0</v>
      </c>
      <c r="F3" s="1">
        <v>-80.0</v>
      </c>
      <c r="G3" s="1">
        <v>-118.0</v>
      </c>
      <c r="H3" s="1">
        <v>-174.0</v>
      </c>
      <c r="I3" s="1">
        <v>-216.0</v>
      </c>
      <c r="J3" s="1">
        <f>IF(I3*FORECAST(J2,B3:I3,B2:I2)&gt;0,FORECAST(J2,B3:I3,B2:I2),I3)*$X$1</f>
        <v>-222.5357143</v>
      </c>
      <c r="K3" s="1">
        <f>IF(J3*FORECAST(K2,B3:J3,B2:J2)&gt;0,FORECAST(K2,B3:J3,B2:J2),J3)*$X$1</f>
        <v>-252.6547619</v>
      </c>
      <c r="L3" s="1">
        <f>IF(K3*FORECAST(L2,B3:K3,B2:K2)&gt;0,FORECAST(L2,B3:K3,B2:K2),K3)*$X$1</f>
        <v>-282.7738095</v>
      </c>
      <c r="M3" s="1">
        <f>IF(L3*FORECAST(M2,B3:L3,B2:L2)&gt;0,FORECAST(M2,B3:L3,B2:L2),L3)*$X$1</f>
        <v>-312.8928571</v>
      </c>
      <c r="N3" s="1">
        <f>IF(M3*FORECAST(N2,B3:M3,B2:M2)&gt;0,FORECAST(N2,B3:M3,B2:M2),M3)*$X$1</f>
        <v>-343.0119048</v>
      </c>
      <c r="O3" s="1">
        <f>IF(N3*FORECAST(O2,B3:N3,B2:N2)&gt;0,FORECAST(O2,B3:N3,B2:N2),N3)*$X$1</f>
        <v>-373.1309524</v>
      </c>
      <c r="P3" s="1">
        <f>IF(O3*FORECAST(P2,B3:O3,B2:O2)&gt;0,FORECAST(P2,B3:O3,B2:O2),O3)*$X$1</f>
        <v>-403.25</v>
      </c>
      <c r="Q3" s="5">
        <f>IF(P3*FORECAST(Q2,B3:P3,B2:P2)&gt;0,FORECAST(Q2,B3:P3,B2:P2),P3)*$X$1</f>
        <v>-433.3690476</v>
      </c>
      <c r="R3" s="5">
        <f>IF(Q3*FORECAST(R2,B3:Q3,B2:Q2)&gt;0,FORECAST(R2,B3:Q3,B2:Q2),Q3)*$X$1</f>
        <v>-463.4880952</v>
      </c>
      <c r="S3" s="5">
        <f>IF(R3*FORECAST(S2,B3:R3,B2:R2)&gt;0,FORECAST(S2,B3:R3,B2:R2),R3)*$X$1</f>
        <v>-493.6071429</v>
      </c>
      <c r="T3" s="5">
        <f>IF(S3*FORECAST(T2,B3:S3,B2:S2)&gt;0,FORECAST(T2,B3:S3,B2:S2),S3)*$X$1</f>
        <v>-523.7261905</v>
      </c>
      <c r="U3" s="5">
        <f>IF(T3*FORECAST(U2,B3:T3,B2:T2)&gt;0,FORECAST(U2,B3:T3,B2:T2),T3)*$X$1</f>
        <v>-553.8452381</v>
      </c>
      <c r="V3" s="2"/>
      <c r="W3" s="2"/>
      <c r="X3" s="2"/>
      <c r="Y3" s="2"/>
      <c r="Z3" s="2"/>
    </row>
    <row r="4">
      <c r="A4" s="3" t="s">
        <v>101</v>
      </c>
      <c r="B4" s="1">
        <v>-20.0</v>
      </c>
      <c r="C4" s="1">
        <v>-61.0</v>
      </c>
      <c r="D4" s="1">
        <v>-128.0</v>
      </c>
      <c r="E4" s="1">
        <v>-127.0</v>
      </c>
      <c r="F4" s="1">
        <v>-443.0</v>
      </c>
      <c r="G4" s="1">
        <v>-363.0</v>
      </c>
      <c r="H4" s="1">
        <v>-523.0</v>
      </c>
      <c r="I4" s="1">
        <v>-345.0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879</v>
      </c>
      <c r="B5" s="1">
        <v>4.0</v>
      </c>
      <c r="C5" s="1">
        <v>4.0</v>
      </c>
      <c r="D5" s="1">
        <v>23.0</v>
      </c>
      <c r="E5" s="1">
        <v>34.0</v>
      </c>
      <c r="F5" s="1">
        <v>46.0</v>
      </c>
      <c r="G5" s="1">
        <v>52.0</v>
      </c>
      <c r="H5" s="1">
        <v>58.0</v>
      </c>
      <c r="I5" s="1">
        <v>66.0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880</v>
      </c>
      <c r="L7" s="1">
        <f>IF(U3*FORECAST(U2,B3:U3,B2:U2)&gt;0,FORECAST(U2,B3:U3,B2:U2),T3)*$X$1 * (1+0.02)/(0.0874-0.02)</f>
        <v>-8381.634167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881</v>
      </c>
      <c r="L8" s="6">
        <f t="array" ref="L8">NPV(0.0874,K3:U3)</f>
        <v>-2606.797314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882</v>
      </c>
      <c r="L9" s="6">
        <f t="array" ref="L9">NPV(0.0874,K16:U16)</f>
        <v>-3334.617968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883</v>
      </c>
      <c r="L10" s="6">
        <f>L8 + L9</f>
        <v>-5941.415282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103</v>
      </c>
      <c r="L11" s="1">
        <v>-345.0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884</v>
      </c>
      <c r="L12" s="6">
        <f>L10 - L11</f>
        <v>-5596.415282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885</v>
      </c>
      <c r="L13" s="1">
        <v>66.0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-84.79417094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(1+0.02)/(0.0874-0.02)</f>
        <v>-8381.634167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