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<sst xmlns="http://schemas.openxmlformats.org/spreadsheetml/2006/main" count="2001" uniqueCount="1739">
  <si>
    <t>ticker</t>
  </si>
  <si>
    <t>RCL</t>
  </si>
  <si>
    <t>nombre</t>
  </si>
  <si>
    <t>ROYAL CARIBBEAN GROUP</t>
  </si>
  <si>
    <t>empresa</t>
  </si>
  <si>
    <t>Hotels, Motels &amp; Cruise Lines</t>
  </si>
  <si>
    <t>Open</t>
  </si>
  <si>
    <t>Target Price</t>
  </si>
  <si>
    <t>Upside</t>
  </si>
  <si>
    <t>-120.85%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</si>
  <si>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</si>
  <si>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</si>
  <si>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</si>
  <si>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</si>
  <si>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</si>
  <si>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</si>
  <si>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</si>
  <si>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-3.37%</t>
  </si>
  <si>
    <t>Total Assets Growth</t>
  </si>
  <si>
    <t>-1.00%</t>
  </si>
  <si>
    <t>Net Property, Plant and Equipment Growth</t>
  </si>
  <si>
    <t>-2.88%</t>
  </si>
  <si>
    <t>EBITDA Growth</t>
  </si>
  <si>
    <t>117.96%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</si>
  <si>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</si>
  <si>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</si>
  <si>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</si>
  <si>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</si>
  <si>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</si>
  <si>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</si>
  <si>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</si>
  <si>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</si>
  <si>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</si>
  <si>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</si>
  <si>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</si>
  <si>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</si>
  <si>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</si>
  <si>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</si>
  <si>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</si>
  <si>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</si>
  <si>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</si>
  <si>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</si>
  <si>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</si>
  <si>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</si>
  <si>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</si>
  <si>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</si>
  <si>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</si>
  <si>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</si>
  <si>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</si>
  <si>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</si>
  <si>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</si>
  <si>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</si>
  <si>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</si>
  <si>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</si>
  <si>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</si>
  <si>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</si>
  <si>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</si>
  <si>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</si>
  <si>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</si>
  <si>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</si>
  <si>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</si>
  <si>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</si>
  <si>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</si>
  <si>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</si>
  <si>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</si>
  <si>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</si>
  <si>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</si>
  <si>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</si>
  <si>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</si>
  <si>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</si>
  <si>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</si>
  <si>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</si>
  <si>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</si>
  <si>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</si>
  <si>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</si>
  <si>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</si>
  <si>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</si>
  <si>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</si>
  <si>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</si>
  <si>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</si>
  <si>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</si>
  <si>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</si>
  <si>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</si>
  <si>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</si>
  <si>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</si>
  <si>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0</t>
  </si>
  <si>
    <t>Accounts Receivable Long-Term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</si>
  <si>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</si>
  <si>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</si>
  <si>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</si>
  <si>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</si>
  <si>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</si>
  <si>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</si>
  <si>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</si>
  <si>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</si>
  <si>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</si>
  <si>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</si>
  <si>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</si>
  <si>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</si>
  <si>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</si>
  <si>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</si>
  <si>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</si>
  <si>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</si>
  <si>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</si>
  <si>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</si>
  <si>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</si>
  <si>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</si>
  <si>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</si>
  <si>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</si>
  <si>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</si>
  <si>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</si>
  <si>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</si>
  <si>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</si>
  <si>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</si>
  <si>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</si>
  <si>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37.78</t>
  </si>
  <si>
    <t>36.99</t>
  </si>
  <si>
    <t>42.51</t>
  </si>
  <si>
    <t>50.17</t>
  </si>
  <si>
    <t>53.13</t>
  </si>
  <si>
    <t>58.26</t>
  </si>
  <si>
    <t>36.9</t>
  </si>
  <si>
    <t>19.96</t>
  </si>
  <si>
    <t>11.24</t>
  </si>
  <si>
    <t>18.42</t>
  </si>
  <si>
    <t>Tangible Book Value</t>
  </si>
  <si>
    <t>Tangible Book Value Per Share</t>
  </si>
  <si>
    <t>35.67</t>
  </si>
  <si>
    <t>41.16</t>
  </si>
  <si>
    <t>48.78</t>
  </si>
  <si>
    <t>44.14</t>
  </si>
  <si>
    <t>49.28</t>
  </si>
  <si>
    <t>31.62</t>
  </si>
  <si>
    <t>15.08</t>
  </si>
  <si>
    <t>6.4</t>
  </si>
  <si>
    <t>13.64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</si>
  <si>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</si>
  <si>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</si>
  <si>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</si>
  <si>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</si>
  <si>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</si>
  <si>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</si>
  <si>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</si>
  <si>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</si>
  <si>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</si>
  <si>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</si>
  <si>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</si>
  <si>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</si>
  <si>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</si>
  <si>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</si>
  <si>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</si>
  <si>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</si>
  <si>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</si>
  <si>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</si>
  <si>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</si>
  <si>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</si>
  <si>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</si>
  <si>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</si>
  <si>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</si>
  <si>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</si>
  <si>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</si>
  <si>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</si>
  <si>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</si>
  <si>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</si>
  <si>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</si>
  <si>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</si>
  <si>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</si>
  <si>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</si>
  <si>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</si>
  <si>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</si>
  <si>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</si>
  <si>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</si>
  <si>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</si>
  <si>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</si>
  <si>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</si>
  <si>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</si>
  <si>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</si>
  <si>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</si>
  <si>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3.45</t>
  </si>
  <si>
    <t>3.03</t>
  </si>
  <si>
    <t>5.96</t>
  </si>
  <si>
    <t>7.57</t>
  </si>
  <si>
    <t>8.6</t>
  </si>
  <si>
    <t>8.97</t>
  </si>
  <si>
    <t>-27.05</t>
  </si>
  <si>
    <t>-20.89</t>
  </si>
  <si>
    <t>-8.45</t>
  </si>
  <si>
    <t>6.63</t>
  </si>
  <si>
    <t>Basic EPS - Continuing Operations</t>
  </si>
  <si>
    <t>Basic Weighted Average Shares Outstanding</t>
  </si>
  <si>
    <t>Net EPS - Diluted</t>
  </si>
  <si>
    <t>3.43</t>
  </si>
  <si>
    <t>3.02</t>
  </si>
  <si>
    <t>5.93</t>
  </si>
  <si>
    <t>7.53</t>
  </si>
  <si>
    <t>8.56</t>
  </si>
  <si>
    <t>8.95</t>
  </si>
  <si>
    <t>6.31</t>
  </si>
  <si>
    <t>Diluted EPS - Continuing Operations</t>
  </si>
  <si>
    <t>Diluted Weighted Average Shares Outstanding</t>
  </si>
  <si>
    <t>Normalized Basic EPS</t>
  </si>
  <si>
    <t>2.13</t>
  </si>
  <si>
    <t>3.1</t>
  </si>
  <si>
    <t>3.87</t>
  </si>
  <si>
    <t>4.79</t>
  </si>
  <si>
    <t>5.52</t>
  </si>
  <si>
    <t>5.77</t>
  </si>
  <si>
    <t>-12.43</t>
  </si>
  <si>
    <t>-12.81</t>
  </si>
  <si>
    <t>-4.93</t>
  </si>
  <si>
    <t>4.19</t>
  </si>
  <si>
    <t>Normalized Diluted EPS</t>
  </si>
  <si>
    <t>2.12</t>
  </si>
  <si>
    <t>3.08</t>
  </si>
  <si>
    <t>3.85</t>
  </si>
  <si>
    <t>4.76</t>
  </si>
  <si>
    <t>5.49</t>
  </si>
  <si>
    <t>5.75</t>
  </si>
  <si>
    <t>3.79</t>
  </si>
  <si>
    <t>Dividend Per Share</t>
  </si>
  <si>
    <t>1.1</t>
  </si>
  <si>
    <t>1.35</t>
  </si>
  <si>
    <t>1.71</t>
  </si>
  <si>
    <t>2.16</t>
  </si>
  <si>
    <t>2.6</t>
  </si>
  <si>
    <t>2.96</t>
  </si>
  <si>
    <t>0.78</t>
  </si>
  <si>
    <t>Payout Ratio</t>
  </si>
  <si>
    <t>26.04</t>
  </si>
  <si>
    <t>42.09</t>
  </si>
  <si>
    <t>26.92</t>
  </si>
  <si>
    <t>29.13</t>
  </si>
  <si>
    <t>32.08</t>
  </si>
  <si>
    <t>-5.63</t>
  </si>
  <si>
    <t>American Depositary Receipts Ratio (ADR)</t>
  </si>
  <si>
    <t>0.5</t>
  </si>
  <si>
    <t>EBITDA</t>
  </si>
  <si>
    <t>EBITA</t>
  </si>
  <si>
    <t>EBIT</t>
  </si>
  <si>
    <t>EBITDAR</t>
  </si>
  <si>
    <t>Total Revenues (As Reported)</t>
  </si>
  <si>
    <t>Effective Tax Rate - (Ratio)</t>
  </si>
  <si>
    <t>-2.81</t>
  </si>
  <si>
    <t>1.64</t>
  </si>
  <si>
    <t>1.54</t>
  </si>
  <si>
    <t>1.11</t>
  </si>
  <si>
    <t>1.14</t>
  </si>
  <si>
    <t>1.68</t>
  </si>
  <si>
    <t>0.26</t>
  </si>
  <si>
    <t>0.85</t>
  </si>
  <si>
    <t>-0.2</t>
  </si>
  <si>
    <t>0.35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</si>
  <si>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</si>
  <si>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</si>
  <si>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</si>
  <si>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</si>
  <si>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</si>
  <si>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</si>
  <si>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</si>
  <si>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</si>
  <si>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</si>
  <si>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</si>
  <si>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</si>
  <si>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</si>
  <si>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</si>
  <si>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2.93</t>
  </si>
  <si>
    <t>3.86</t>
  </si>
  <si>
    <t>4.31</t>
  </si>
  <si>
    <t>4.89</t>
  </si>
  <si>
    <t>4.84</t>
  </si>
  <si>
    <t>4.52</t>
  </si>
  <si>
    <t>-6.04</t>
  </si>
  <si>
    <t>-7.32</t>
  </si>
  <si>
    <t>-1.42</t>
  </si>
  <si>
    <t>5.25</t>
  </si>
  <si>
    <t>Return on Total Capital</t>
  </si>
  <si>
    <t>3.54</t>
  </si>
  <si>
    <t>5.27</t>
  </si>
  <si>
    <t>5.92</t>
  </si>
  <si>
    <t>5.94</t>
  </si>
  <si>
    <t>5.58</t>
  </si>
  <si>
    <t>-7.1</t>
  </si>
  <si>
    <t>-8.5</t>
  </si>
  <si>
    <t>-1.75</t>
  </si>
  <si>
    <t>6.71</t>
  </si>
  <si>
    <t>Return On Equity %</t>
  </si>
  <si>
    <t>8.94</t>
  </si>
  <si>
    <t>8.15</t>
  </si>
  <si>
    <t>14.94</t>
  </si>
  <si>
    <t>16.4</t>
  </si>
  <si>
    <t>16.25</t>
  </si>
  <si>
    <t>15.65</t>
  </si>
  <si>
    <t>-53.74</t>
  </si>
  <si>
    <t>-75.98</t>
  </si>
  <si>
    <t>-54.21</t>
  </si>
  <si>
    <t>43.87</t>
  </si>
  <si>
    <t>Return on Common Equity</t>
  </si>
  <si>
    <t>16.61</t>
  </si>
  <si>
    <t>16.15</t>
  </si>
  <si>
    <t>-55.41</t>
  </si>
  <si>
    <t>44.7</t>
  </si>
  <si>
    <t>Margin Analysis</t>
  </si>
  <si>
    <t>Gross Profit Margin %</t>
  </si>
  <si>
    <t>34.52</t>
  </si>
  <si>
    <t>38.55</t>
  </si>
  <si>
    <t>40.97</t>
  </si>
  <si>
    <t>44.22</t>
  </si>
  <si>
    <t>44.57</t>
  </si>
  <si>
    <t>46.53</t>
  </si>
  <si>
    <t>-20.95</t>
  </si>
  <si>
    <t>-70.7</t>
  </si>
  <si>
    <t>26.87</t>
  </si>
  <si>
    <t>45.54</t>
  </si>
  <si>
    <t>SG&amp;A Margin</t>
  </si>
  <si>
    <t>13.12</t>
  </si>
  <si>
    <t>13.09</t>
  </si>
  <si>
    <t>12.95</t>
  </si>
  <si>
    <t>13.51</t>
  </si>
  <si>
    <t>13.27</t>
  </si>
  <si>
    <t>58.55</t>
  </si>
  <si>
    <t>92.17</t>
  </si>
  <si>
    <t>19.46</t>
  </si>
  <si>
    <t>14.25</t>
  </si>
  <si>
    <t>EBITDA Margin %</t>
  </si>
  <si>
    <t>21.4</t>
  </si>
  <si>
    <t>25.46</t>
  </si>
  <si>
    <t>28.02</t>
  </si>
  <si>
    <t>30.71</t>
  </si>
  <si>
    <t>31.3</t>
  </si>
  <si>
    <t>30.52</t>
  </si>
  <si>
    <t>-79.5</t>
  </si>
  <si>
    <t>-162.87</t>
  </si>
  <si>
    <t>7.13</t>
  </si>
  <si>
    <t>31.29</t>
  </si>
  <si>
    <t>EBITA Margin %</t>
  </si>
  <si>
    <t>11.83</t>
  </si>
  <si>
    <t>15.5</t>
  </si>
  <si>
    <t>17.49</t>
  </si>
  <si>
    <t>19.87</t>
  </si>
  <si>
    <t>20.41</t>
  </si>
  <si>
    <t>19.26</t>
  </si>
  <si>
    <t>-136.9</t>
  </si>
  <si>
    <t>-247.26</t>
  </si>
  <si>
    <t>20.86</t>
  </si>
  <si>
    <t>EBIT Margin %</t>
  </si>
  <si>
    <t>19.15</t>
  </si>
  <si>
    <t>-137.41</t>
  </si>
  <si>
    <t>20.82</t>
  </si>
  <si>
    <t>Income From Continuing Operations Margin %</t>
  </si>
  <si>
    <t>9.46</t>
  </si>
  <si>
    <t>8.02</t>
  </si>
  <si>
    <t>15.1</t>
  </si>
  <si>
    <t>18.51</t>
  </si>
  <si>
    <t>19.13</t>
  </si>
  <si>
    <t>17.42</t>
  </si>
  <si>
    <t>-261.46</t>
  </si>
  <si>
    <t>-343.34</t>
  </si>
  <si>
    <t>-24.39</t>
  </si>
  <si>
    <t>12.26</t>
  </si>
  <si>
    <t>Net Income Margin %</t>
  </si>
  <si>
    <t>19.08</t>
  </si>
  <si>
    <t>17.16</t>
  </si>
  <si>
    <t>-262.47</t>
  </si>
  <si>
    <t>12.21</t>
  </si>
  <si>
    <t>Net Avail. For Common Margin %</t>
  </si>
  <si>
    <t>Normalized Net Income Margin</t>
  </si>
  <si>
    <t>5.86</t>
  </si>
  <si>
    <t>8.19</t>
  </si>
  <si>
    <t>9.81</t>
  </si>
  <si>
    <t>11.7</t>
  </si>
  <si>
    <t>12.24</t>
  </si>
  <si>
    <t>11.03</t>
  </si>
  <si>
    <t>-120.64</t>
  </si>
  <si>
    <t>-210.54</t>
  </si>
  <si>
    <t>-14.21</t>
  </si>
  <si>
    <t>7.71</t>
  </si>
  <si>
    <t>Levered Free Cash Flow Margin</t>
  </si>
  <si>
    <t>-1.07</t>
  </si>
  <si>
    <t>1.47</t>
  </si>
  <si>
    <t>-10.76</t>
  </si>
  <si>
    <t>19.89</t>
  </si>
  <si>
    <t>-7.15</t>
  </si>
  <si>
    <t>-0.03</t>
  </si>
  <si>
    <t>-217.06</t>
  </si>
  <si>
    <t>-140.62</t>
  </si>
  <si>
    <t>-15.53</t>
  </si>
  <si>
    <t>-0.63</t>
  </si>
  <si>
    <t>Unlevered Free Cash Flow Margin</t>
  </si>
  <si>
    <t>0.87</t>
  </si>
  <si>
    <t>-9.13</t>
  </si>
  <si>
    <t>21.48</t>
  </si>
  <si>
    <t>-5.4</t>
  </si>
  <si>
    <t>1.72</t>
  </si>
  <si>
    <t>-200.24</t>
  </si>
  <si>
    <t>-104.14</t>
  </si>
  <si>
    <t>-7.72</t>
  </si>
  <si>
    <t>Asset Turnover</t>
  </si>
  <si>
    <t>0.4</t>
  </si>
  <si>
    <t>0.39</t>
  </si>
  <si>
    <t>0.38</t>
  </si>
  <si>
    <t>0.07</t>
  </si>
  <si>
    <t>0.05</t>
  </si>
  <si>
    <t>0.27</t>
  </si>
  <si>
    <t>Fixed Assets Turnover</t>
  </si>
  <si>
    <t>0.45</t>
  </si>
  <si>
    <t>0.44</t>
  </si>
  <si>
    <t>0.08</t>
  </si>
  <si>
    <t>0.06</t>
  </si>
  <si>
    <t>0.32</t>
  </si>
  <si>
    <t>0.47</t>
  </si>
  <si>
    <t>Receivables Turnover (Average Receivables)</t>
  </si>
  <si>
    <t>30.99</t>
  </si>
  <si>
    <t>33.17</t>
  </si>
  <si>
    <t>32.01</t>
  </si>
  <si>
    <t>33.05</t>
  </si>
  <si>
    <t>32.43</t>
  </si>
  <si>
    <t>37.42</t>
  </si>
  <si>
    <t>8.26</t>
  </si>
  <si>
    <t>4.78</t>
  </si>
  <si>
    <t>19.66</t>
  </si>
  <si>
    <t>30.92</t>
  </si>
  <si>
    <t>Inventory Turnover (Average Inventory)</t>
  </si>
  <si>
    <t>38.49</t>
  </si>
  <si>
    <t>41.66</t>
  </si>
  <si>
    <t>42.61</t>
  </si>
  <si>
    <t>43.43</t>
  </si>
  <si>
    <t>39.72</t>
  </si>
  <si>
    <t>37.1</t>
  </si>
  <si>
    <t>19.03</t>
  </si>
  <si>
    <t>19.45</t>
  </si>
  <si>
    <t>34.55</t>
  </si>
  <si>
    <t>Short Term Liquidity</t>
  </si>
  <si>
    <t>Current Ratio</t>
  </si>
  <si>
    <t>0.21</t>
  </si>
  <si>
    <t>0.19</t>
  </si>
  <si>
    <t>0.17</t>
  </si>
  <si>
    <t>0.18</t>
  </si>
  <si>
    <t>0.15</t>
  </si>
  <si>
    <t>0.95</t>
  </si>
  <si>
    <t>0.49</t>
  </si>
  <si>
    <t>0.37</t>
  </si>
  <si>
    <t>Quick Ratio</t>
  </si>
  <si>
    <t>0.12</t>
  </si>
  <si>
    <t>0.1</t>
  </si>
  <si>
    <t>0.42</t>
  </si>
  <si>
    <t>0.29</t>
  </si>
  <si>
    <t>0.09</t>
  </si>
  <si>
    <t>Operating Cash Flow to Current Liabilities</t>
  </si>
  <si>
    <t>0.57</t>
  </si>
  <si>
    <t>0.6</t>
  </si>
  <si>
    <t>-0.82</t>
  </si>
  <si>
    <t>-0.26</t>
  </si>
  <si>
    <t>0.48</t>
  </si>
  <si>
    <t>Days Sales Outstanding (Average Receivables)</t>
  </si>
  <si>
    <t>11.78</t>
  </si>
  <si>
    <t>11.43</t>
  </si>
  <si>
    <t>11.04</t>
  </si>
  <si>
    <t>11.25</t>
  </si>
  <si>
    <t>9.75</t>
  </si>
  <si>
    <t>44.29</t>
  </si>
  <si>
    <t>76.38</t>
  </si>
  <si>
    <t>18.56</t>
  </si>
  <si>
    <t>11.8</t>
  </si>
  <si>
    <t>Days Outstanding Inventory (Average Inventory)</t>
  </si>
  <si>
    <t>9.48</t>
  </si>
  <si>
    <t>8.76</t>
  </si>
  <si>
    <t>8.59</t>
  </si>
  <si>
    <t>8.4</t>
  </si>
  <si>
    <t>9.19</t>
  </si>
  <si>
    <t>9.84</t>
  </si>
  <si>
    <t>19.24</t>
  </si>
  <si>
    <t>18.77</t>
  </si>
  <si>
    <t>10.56</t>
  </si>
  <si>
    <t>11.38</t>
  </si>
  <si>
    <t>Average Days Payable Outstanding</t>
  </si>
  <si>
    <t>24.42</t>
  </si>
  <si>
    <t>22.68</t>
  </si>
  <si>
    <t>22.19</t>
  </si>
  <si>
    <t>24.81</t>
  </si>
  <si>
    <t>29.19</t>
  </si>
  <si>
    <t>32.74</t>
  </si>
  <si>
    <t>63.86</t>
  </si>
  <si>
    <t>62.01</t>
  </si>
  <si>
    <t>33.29</t>
  </si>
  <si>
    <t>34.58</t>
  </si>
  <si>
    <t>Cash Conversion Cycle (Average Days)</t>
  </si>
  <si>
    <t>-3.16</t>
  </si>
  <si>
    <t>-2.92</t>
  </si>
  <si>
    <t>-2.17</t>
  </si>
  <si>
    <t>-5.37</t>
  </si>
  <si>
    <t>-8.74</t>
  </si>
  <si>
    <t>-13.14</t>
  </si>
  <si>
    <t>-0.34</t>
  </si>
  <si>
    <t>33.13</t>
  </si>
  <si>
    <t>-4.16</t>
  </si>
  <si>
    <t>-11.4</t>
  </si>
  <si>
    <t>Long Term Solvency</t>
  </si>
  <si>
    <t>Total Debt/Equity</t>
  </si>
  <si>
    <t>102.72</t>
  </si>
  <si>
    <t>108.33</t>
  </si>
  <si>
    <t>103.55</t>
  </si>
  <si>
    <t>70.88</t>
  </si>
  <si>
    <t>92.88</t>
  </si>
  <si>
    <t>92.65</t>
  </si>
  <si>
    <t>229.89</t>
  </si>
  <si>
    <t>427.8</t>
  </si>
  <si>
    <t>836.37</t>
  </si>
  <si>
    <t>451.72</t>
  </si>
  <si>
    <t>Total Debt / Total Capital</t>
  </si>
  <si>
    <t>50.67</t>
  </si>
  <si>
    <t>50.87</t>
  </si>
  <si>
    <t>41.48</t>
  </si>
  <si>
    <t>48.15</t>
  </si>
  <si>
    <t>48.09</t>
  </si>
  <si>
    <t>69.69</t>
  </si>
  <si>
    <t>81.05</t>
  </si>
  <si>
    <t>89.32</t>
  </si>
  <si>
    <t>81.88</t>
  </si>
  <si>
    <t>LT Debt/Equity</t>
  </si>
  <si>
    <t>93.07</t>
  </si>
  <si>
    <t>97.17</t>
  </si>
  <si>
    <t>89.45</t>
  </si>
  <si>
    <t>59.78</t>
  </si>
  <si>
    <t>72.08</t>
  </si>
  <si>
    <t>71.31</t>
  </si>
  <si>
    <t>213.07</t>
  </si>
  <si>
    <t>382.34</t>
  </si>
  <si>
    <t>760.82</t>
  </si>
  <si>
    <t>415.29</t>
  </si>
  <si>
    <t>Long-Term Debt / Total Capital</t>
  </si>
  <si>
    <t>45.91</t>
  </si>
  <si>
    <t>46.64</t>
  </si>
  <si>
    <t>43.95</t>
  </si>
  <si>
    <t>34.98</t>
  </si>
  <si>
    <t>37.37</t>
  </si>
  <si>
    <t>37.01</t>
  </si>
  <si>
    <t>64.59</t>
  </si>
  <si>
    <t>72.44</t>
  </si>
  <si>
    <t>81.25</t>
  </si>
  <si>
    <t>75.27</t>
  </si>
  <si>
    <t>Total Liabilities / Total Assets</t>
  </si>
  <si>
    <t>61.46</t>
  </si>
  <si>
    <t>59.12</t>
  </si>
  <si>
    <t>57.95</t>
  </si>
  <si>
    <t>73.02</t>
  </si>
  <si>
    <t>84.23</t>
  </si>
  <si>
    <t>91.51</t>
  </si>
  <si>
    <t>86.06</t>
  </si>
  <si>
    <t>EBIT / Interest Expense</t>
  </si>
  <si>
    <t>3.82</t>
  </si>
  <si>
    <t>4.69</t>
  </si>
  <si>
    <t>4.86</t>
  </si>
  <si>
    <t>5.87</t>
  </si>
  <si>
    <t>5.81</t>
  </si>
  <si>
    <t>5.13</t>
  </si>
  <si>
    <t>-3.6</t>
  </si>
  <si>
    <t>-2.93</t>
  </si>
  <si>
    <t>-0.55</t>
  </si>
  <si>
    <t>2.06</t>
  </si>
  <si>
    <t>EBITDA / Interest Expense</t>
  </si>
  <si>
    <t>6.91</t>
  </si>
  <si>
    <t>7.7</t>
  </si>
  <si>
    <t>7.78</t>
  </si>
  <si>
    <t>9.07</t>
  </si>
  <si>
    <t>8.91</t>
  </si>
  <si>
    <t>8.74</t>
  </si>
  <si>
    <t>-1.94</t>
  </si>
  <si>
    <t>-1.89</t>
  </si>
  <si>
    <t>0.59</t>
  </si>
  <si>
    <t>3.26</t>
  </si>
  <si>
    <t>(EBITDA - Capex) / Interest Expense</t>
  </si>
  <si>
    <t>1.82</t>
  </si>
  <si>
    <t>-0.37</t>
  </si>
  <si>
    <t>7.17</t>
  </si>
  <si>
    <t>-2.06</t>
  </si>
  <si>
    <t>1.33</t>
  </si>
  <si>
    <t>-4.27</t>
  </si>
  <si>
    <t>-3.61</t>
  </si>
  <si>
    <t>-1.4</t>
  </si>
  <si>
    <t>Total Debt / EBITDA</t>
  </si>
  <si>
    <t>4.93</t>
  </si>
  <si>
    <t>4.13</t>
  </si>
  <si>
    <t>3.97</t>
  </si>
  <si>
    <t>2.81</t>
  </si>
  <si>
    <t>3.64</t>
  </si>
  <si>
    <t>3.31</t>
  </si>
  <si>
    <t>-12.28</t>
  </si>
  <si>
    <t>-8.93</t>
  </si>
  <si>
    <t>30.05</t>
  </si>
  <si>
    <t>Net Debt / EBITDA</t>
  </si>
  <si>
    <t>4.82</t>
  </si>
  <si>
    <t>4.08</t>
  </si>
  <si>
    <t>3.91</t>
  </si>
  <si>
    <t>2.77</t>
  </si>
  <si>
    <t>3.24</t>
  </si>
  <si>
    <t>-10.03</t>
  </si>
  <si>
    <t>-7.82</t>
  </si>
  <si>
    <t>27.62</t>
  </si>
  <si>
    <t>4.73</t>
  </si>
  <si>
    <t>Total Debt / (EBITDA - Capex)</t>
  </si>
  <si>
    <t>-101.46</t>
  </si>
  <si>
    <t>17.47</t>
  </si>
  <si>
    <t>3.56</t>
  </si>
  <si>
    <t>-15.71</t>
  </si>
  <si>
    <t>21.68</t>
  </si>
  <si>
    <t>-5.59</t>
  </si>
  <si>
    <t>-4.66</t>
  </si>
  <si>
    <t>-12.55</t>
  </si>
  <si>
    <t>32.64</t>
  </si>
  <si>
    <t>Net Debt / (EBITDA - Capex)</t>
  </si>
  <si>
    <t>-99.2</t>
  </si>
  <si>
    <t>17.23</t>
  </si>
  <si>
    <t>-81.84</t>
  </si>
  <si>
    <t>3.5</t>
  </si>
  <si>
    <t>-15.29</t>
  </si>
  <si>
    <t>21.23</t>
  </si>
  <si>
    <t>-4.56</t>
  </si>
  <si>
    <t>-4.08</t>
  </si>
  <si>
    <t>-11.54</t>
  </si>
  <si>
    <t>31.91</t>
  </si>
  <si>
    <t>Growth Over Prior Year</t>
  </si>
  <si>
    <t>Total Revenues, 1 Yr. Growth %</t>
  </si>
  <si>
    <t>1.43</t>
  </si>
  <si>
    <t>2.79</t>
  </si>
  <si>
    <t>2.38</t>
  </si>
  <si>
    <t>8.16</t>
  </si>
  <si>
    <t>15.34</t>
  </si>
  <si>
    <t>-79.83</t>
  </si>
  <si>
    <t>-30.64</t>
  </si>
  <si>
    <t>477.01</t>
  </si>
  <si>
    <t>57.24</t>
  </si>
  <si>
    <t>Gross Profit, 1 Yr. Growth %</t>
  </si>
  <si>
    <t>4.23</t>
  </si>
  <si>
    <t>14.81</t>
  </si>
  <si>
    <t>8.79</t>
  </si>
  <si>
    <t>11.5</t>
  </si>
  <si>
    <t>9.03</t>
  </si>
  <si>
    <t>-109.27</t>
  </si>
  <si>
    <t>122.44</t>
  </si>
  <si>
    <t>-319.3</t>
  </si>
  <si>
    <t>166.75</t>
  </si>
  <si>
    <t>EBITDA, 1 Yr. Growth %</t>
  </si>
  <si>
    <t>7.31</t>
  </si>
  <si>
    <t>22.32</t>
  </si>
  <si>
    <t>12.65</t>
  </si>
  <si>
    <t>13.22</t>
  </si>
  <si>
    <t>10.25</t>
  </si>
  <si>
    <t>12.49</t>
  </si>
  <si>
    <t>-152.56</t>
  </si>
  <si>
    <t>42.12</t>
  </si>
  <si>
    <t>-125.11</t>
  </si>
  <si>
    <t>EBITA, 1 Yr. Growth %</t>
  </si>
  <si>
    <t>11.69</t>
  </si>
  <si>
    <t>34.67</t>
  </si>
  <si>
    <t>15.51</t>
  </si>
  <si>
    <t>17.39</t>
  </si>
  <si>
    <t>11.11</t>
  </si>
  <si>
    <t>8.72</t>
  </si>
  <si>
    <t>-243.52</t>
  </si>
  <si>
    <t>-80.15</t>
  </si>
  <si>
    <t>-487.7</t>
  </si>
  <si>
    <t>EBIT, 1 Yr. Growth %</t>
  </si>
  <si>
    <t>8.2</t>
  </si>
  <si>
    <t>-244.9</t>
  </si>
  <si>
    <t>-483.82</t>
  </si>
  <si>
    <t>Earnings From Cont. Operations, 1 Yr. Growth %</t>
  </si>
  <si>
    <t>61.32</t>
  </si>
  <si>
    <t>-12.87</t>
  </si>
  <si>
    <t>92.76</t>
  </si>
  <si>
    <t>26.63</t>
  </si>
  <si>
    <t>11.73</t>
  </si>
  <si>
    <t>5.06</t>
  </si>
  <si>
    <t>-402.74</t>
  </si>
  <si>
    <t>-8.91</t>
  </si>
  <si>
    <t>-59.02</t>
  </si>
  <si>
    <t>-179.04</t>
  </si>
  <si>
    <t>Net Income, 1 Yr. Growth %</t>
  </si>
  <si>
    <t>11.44</t>
  </si>
  <si>
    <t>3.75</t>
  </si>
  <si>
    <t>-408.56</t>
  </si>
  <si>
    <t>-9.26</t>
  </si>
  <si>
    <t>-178.71</t>
  </si>
  <si>
    <t>Normalized Net Income, 1 Yr. Growth %</t>
  </si>
  <si>
    <t>35.14</t>
  </si>
  <si>
    <t>43.85</t>
  </si>
  <si>
    <t>22.55</t>
  </si>
  <si>
    <t>23.23</t>
  </si>
  <si>
    <t>13.18</t>
  </si>
  <si>
    <t>3.93</t>
  </si>
  <si>
    <t>-320.79</t>
  </si>
  <si>
    <t>19.9</t>
  </si>
  <si>
    <t>-61.05</t>
  </si>
  <si>
    <t>-185.31</t>
  </si>
  <si>
    <t>Diluted EPS Before Extra, 1 Yr. Growth %</t>
  </si>
  <si>
    <t>60.28</t>
  </si>
  <si>
    <t>-11.95</t>
  </si>
  <si>
    <t>96.36</t>
  </si>
  <si>
    <t>26.98</t>
  </si>
  <si>
    <t>13.68</t>
  </si>
  <si>
    <t>4.56</t>
  </si>
  <si>
    <t>-402.23</t>
  </si>
  <si>
    <t>-22.77</t>
  </si>
  <si>
    <t>-59.53</t>
  </si>
  <si>
    <t>-174.6</t>
  </si>
  <si>
    <t>Accounts Receivable, 1 Yr. Growth %</t>
  </si>
  <si>
    <t>0.63</t>
  </si>
  <si>
    <t>-8.58</t>
  </si>
  <si>
    <t>22.15</t>
  </si>
  <si>
    <t>11.48</t>
  </si>
  <si>
    <t>9.09</t>
  </si>
  <si>
    <t>-8.36</t>
  </si>
  <si>
    <t>-9.02</t>
  </si>
  <si>
    <t>51.8</t>
  </si>
  <si>
    <t>32.62</t>
  </si>
  <si>
    <t>-24.76</t>
  </si>
  <si>
    <t>Inventory, 1 Yr. Growth %</t>
  </si>
  <si>
    <t>-18.35</t>
  </si>
  <si>
    <t>-5.97</t>
  </si>
  <si>
    <t>-2.36</t>
  </si>
  <si>
    <t>37.87</t>
  </si>
  <si>
    <t>5.56</t>
  </si>
  <si>
    <t>-26.78</t>
  </si>
  <si>
    <t>26.55</t>
  </si>
  <si>
    <t>49.12</t>
  </si>
  <si>
    <t>10.71</t>
  </si>
  <si>
    <t>Net Property, Plant and Equip., 1 Yr. Growth %</t>
  </si>
  <si>
    <t>4.1</t>
  </si>
  <si>
    <t>3.21</t>
  </si>
  <si>
    <t>7.37</t>
  </si>
  <si>
    <t>-2.11</t>
  </si>
  <si>
    <t>18.91</t>
  </si>
  <si>
    <t>11.46</t>
  </si>
  <si>
    <t>-1.18</t>
  </si>
  <si>
    <t>2.33</t>
  </si>
  <si>
    <t>6.18</t>
  </si>
  <si>
    <t>9.4</t>
  </si>
  <si>
    <t>Total Assets, 1 Yr. Growth %</t>
  </si>
  <si>
    <t>3.19</t>
  </si>
  <si>
    <t>1.01</t>
  </si>
  <si>
    <t>7.35</t>
  </si>
  <si>
    <t>-0.06</t>
  </si>
  <si>
    <t>23.87</t>
  </si>
  <si>
    <t>9.47</t>
  </si>
  <si>
    <t>7.07</t>
  </si>
  <si>
    <t>-0.64</t>
  </si>
  <si>
    <t>4.71</t>
  </si>
  <si>
    <t>4.01</t>
  </si>
  <si>
    <t>Tangible Book Value, 1 Yr. Growth %</t>
  </si>
  <si>
    <t>-5.88</t>
  </si>
  <si>
    <t>1.31</t>
  </si>
  <si>
    <t>13.59</t>
  </si>
  <si>
    <t>17.81</t>
  </si>
  <si>
    <t>-11.42</t>
  </si>
  <si>
    <t>11.54</t>
  </si>
  <si>
    <t>-48.82</t>
  </si>
  <si>
    <t>-57.49</t>
  </si>
  <si>
    <t>114.01</t>
  </si>
  <si>
    <t>Common Equity, 1 Yr. Growth %</t>
  </si>
  <si>
    <t>-5.95</t>
  </si>
  <si>
    <t>-2.67</t>
  </si>
  <si>
    <t>13.13</t>
  </si>
  <si>
    <t>17.33</t>
  </si>
  <si>
    <t>3.77</t>
  </si>
  <si>
    <t>9.53</t>
  </si>
  <si>
    <t>-27.98</t>
  </si>
  <si>
    <t>-41.95</t>
  </si>
  <si>
    <t>-43.59</t>
  </si>
  <si>
    <t>64.66</t>
  </si>
  <si>
    <t>Cash From Operations, 1 Yr. Growth %</t>
  </si>
  <si>
    <t>23.49</t>
  </si>
  <si>
    <t>11.62</t>
  </si>
  <si>
    <t>29.3</t>
  </si>
  <si>
    <t>14.22</t>
  </si>
  <si>
    <t>21.03</t>
  </si>
  <si>
    <t>6.82</t>
  </si>
  <si>
    <t>-200.41</t>
  </si>
  <si>
    <t>-49.68</t>
  </si>
  <si>
    <t>-125.66</t>
  </si>
  <si>
    <t>830.77</t>
  </si>
  <si>
    <t>Capital Expenditures, 1 Yr. Growth %</t>
  </si>
  <si>
    <t>137.16</t>
  </si>
  <si>
    <t>-10.93</t>
  </si>
  <si>
    <t>54.61</t>
  </si>
  <si>
    <t>-77.38</t>
  </si>
  <si>
    <t>548.78</t>
  </si>
  <si>
    <t>-17.36</t>
  </si>
  <si>
    <t>-35.03</t>
  </si>
  <si>
    <t>13.46</t>
  </si>
  <si>
    <t>21.54</t>
  </si>
  <si>
    <t>43.8</t>
  </si>
  <si>
    <t>Levered Free Cash Flow, 1 Yr. Growth %</t>
  </si>
  <si>
    <t>-119.84</t>
  </si>
  <si>
    <t>-241.12</t>
  </si>
  <si>
    <t>-624.97</t>
  </si>
  <si>
    <t>-290.93</t>
  </si>
  <si>
    <t>-138.89</t>
  </si>
  <si>
    <t>-99.44</t>
  </si>
  <si>
    <t>-55.06</t>
  </si>
  <si>
    <t>-36.26</t>
  </si>
  <si>
    <t>-93.63</t>
  </si>
  <si>
    <t>Unlevered Free Cash Flow, 1 Yr. Growth %</t>
  </si>
  <si>
    <t>-89.16</t>
  </si>
  <si>
    <t>319.81</t>
  </si>
  <si>
    <t>-364.31</t>
  </si>
  <si>
    <t>-343.01</t>
  </si>
  <si>
    <t>-127.18</t>
  </si>
  <si>
    <t>-136.75</t>
  </si>
  <si>
    <t>-63.92</t>
  </si>
  <si>
    <t>-57.18</t>
  </si>
  <si>
    <t>-199.25</t>
  </si>
  <si>
    <t>Dividend Per Share, 1 Yr. Growth %</t>
  </si>
  <si>
    <t>48.65</t>
  </si>
  <si>
    <t>22.73</t>
  </si>
  <si>
    <t>26.67</t>
  </si>
  <si>
    <t>26.32</t>
  </si>
  <si>
    <t>20.37</t>
  </si>
  <si>
    <t>13.85</t>
  </si>
  <si>
    <t>-73.65</t>
  </si>
  <si>
    <t>Compound Annual Growth Rate Over Two Years</t>
  </si>
  <si>
    <t>Total Revenues, 2 Yr. CAGR %</t>
  </si>
  <si>
    <t>2.48</t>
  </si>
  <si>
    <t>2.11</t>
  </si>
  <si>
    <t>2.58</t>
  </si>
  <si>
    <t>2.84</t>
  </si>
  <si>
    <t>5.71</t>
  </si>
  <si>
    <t>-51.77</t>
  </si>
  <si>
    <t>-62.6</t>
  </si>
  <si>
    <t>100.06</t>
  </si>
  <si>
    <t>201.22</t>
  </si>
  <si>
    <t>Gross Profit, 2 Yr. CAGR %</t>
  </si>
  <si>
    <t>4.46</t>
  </si>
  <si>
    <t>9.39</t>
  </si>
  <si>
    <t>12.15</t>
  </si>
  <si>
    <t>10.14</t>
  </si>
  <si>
    <t>10.26</t>
  </si>
  <si>
    <t>14.58</t>
  </si>
  <si>
    <t>-66.93</t>
  </si>
  <si>
    <t>-53.42</t>
  </si>
  <si>
    <t>120.86</t>
  </si>
  <si>
    <t>133.1</t>
  </si>
  <si>
    <t>EBITDA, 2 Yr. CAGR %</t>
  </si>
  <si>
    <t>6.64</t>
  </si>
  <si>
    <t>14.57</t>
  </si>
  <si>
    <t>12.94</t>
  </si>
  <si>
    <t>11.72</t>
  </si>
  <si>
    <t>11.36</t>
  </si>
  <si>
    <t>-22.57</t>
  </si>
  <si>
    <t>-13.42</t>
  </si>
  <si>
    <t>-39.3</t>
  </si>
  <si>
    <t>29.96</t>
  </si>
  <si>
    <t>EBITA, 2 Yr. CAGR %</t>
  </si>
  <si>
    <t>10.05</t>
  </si>
  <si>
    <t>22.64</t>
  </si>
  <si>
    <t>24.72</t>
  </si>
  <si>
    <t>16.45</t>
  </si>
  <si>
    <t>14.21</t>
  </si>
  <si>
    <t>9.97</t>
  </si>
  <si>
    <t>26.26</t>
  </si>
  <si>
    <t>34.87</t>
  </si>
  <si>
    <t>-49.8</t>
  </si>
  <si>
    <t>-13.35</t>
  </si>
  <si>
    <t>EBIT, 2 Yr. CAGR %</t>
  </si>
  <si>
    <t>9.65</t>
  </si>
  <si>
    <t>26.56</t>
  </si>
  <si>
    <t>-13.5</t>
  </si>
  <si>
    <t>Earnings From Cont. Operations, 2 Yr. CAGR %</t>
  </si>
  <si>
    <t>546.42</t>
  </si>
  <si>
    <t>18.55</t>
  </si>
  <si>
    <t>29.6</t>
  </si>
  <si>
    <t>56.23</t>
  </si>
  <si>
    <t>18.95</t>
  </si>
  <si>
    <t>8.34</t>
  </si>
  <si>
    <t>78.34</t>
  </si>
  <si>
    <t>66.06</t>
  </si>
  <si>
    <t>-38.9</t>
  </si>
  <si>
    <t>-43.08</t>
  </si>
  <si>
    <t>Net Income, 2 Yr. CAGR %</t>
  </si>
  <si>
    <t>18.79</t>
  </si>
  <si>
    <t>7.52</t>
  </si>
  <si>
    <t>78.92</t>
  </si>
  <si>
    <t>67.33</t>
  </si>
  <si>
    <t>-39.02</t>
  </si>
  <si>
    <t>-43.2</t>
  </si>
  <si>
    <t>Normalized Net Income, 2 Yr. CAGR %</t>
  </si>
  <si>
    <t>27.31</t>
  </si>
  <si>
    <t>39.42</t>
  </si>
  <si>
    <t>32.77</t>
  </si>
  <si>
    <t>22.89</t>
  </si>
  <si>
    <t>18.1</t>
  </si>
  <si>
    <t>8.45</t>
  </si>
  <si>
    <t>53.18</t>
  </si>
  <si>
    <t>64.27</t>
  </si>
  <si>
    <t>-31.26</t>
  </si>
  <si>
    <t>-42.79</t>
  </si>
  <si>
    <t>Diluted EPS Before Extra, 2 Yr. CAGR %</t>
  </si>
  <si>
    <t>554.79</t>
  </si>
  <si>
    <t>31.49</t>
  </si>
  <si>
    <t>57.9</t>
  </si>
  <si>
    <t>20.15</t>
  </si>
  <si>
    <t>9.02</t>
  </si>
  <si>
    <t>77.77</t>
  </si>
  <si>
    <t>52.78</t>
  </si>
  <si>
    <t>-44.09</t>
  </si>
  <si>
    <t>-45.05</t>
  </si>
  <si>
    <t>Accounts Receivable, 2 Yr. CAGR %</t>
  </si>
  <si>
    <t>-3.62</t>
  </si>
  <si>
    <t>5.67</t>
  </si>
  <si>
    <t>8.24</t>
  </si>
  <si>
    <t>10.28</t>
  </si>
  <si>
    <t>-0.02</t>
  </si>
  <si>
    <t>-8.69</t>
  </si>
  <si>
    <t>17.52</t>
  </si>
  <si>
    <t>41.89</t>
  </si>
  <si>
    <t>-0.07</t>
  </si>
  <si>
    <t>Inventory, 2 Yr. CAGR %</t>
  </si>
  <si>
    <t>-8.12</t>
  </si>
  <si>
    <t>-10.43</t>
  </si>
  <si>
    <t>-3.88</t>
  </si>
  <si>
    <t>-4.18</t>
  </si>
  <si>
    <t>16.02</t>
  </si>
  <si>
    <t>20.63</t>
  </si>
  <si>
    <t>-12.08</t>
  </si>
  <si>
    <t>-3.73</t>
  </si>
  <si>
    <t>37.38</t>
  </si>
  <si>
    <t>28.49</t>
  </si>
  <si>
    <t>Net Property, Plant and Equip., 2 Yr. CAGR %</t>
  </si>
  <si>
    <t>2.22</t>
  </si>
  <si>
    <t>3.53</t>
  </si>
  <si>
    <t>2.52</t>
  </si>
  <si>
    <t>7.88</t>
  </si>
  <si>
    <t>15.12</t>
  </si>
  <si>
    <t>4.95</t>
  </si>
  <si>
    <t>0.56</t>
  </si>
  <si>
    <t>4.24</t>
  </si>
  <si>
    <t>Total Assets, 2 Yr. CAGR %</t>
  </si>
  <si>
    <t>2.21</t>
  </si>
  <si>
    <t>2.09</t>
  </si>
  <si>
    <t>3.78</t>
  </si>
  <si>
    <t>3.58</t>
  </si>
  <si>
    <t>11.42</t>
  </si>
  <si>
    <t>3.15</t>
  </si>
  <si>
    <t>4.36</t>
  </si>
  <si>
    <t>Tangible Book Value, 2 Yr. CAGR %</t>
  </si>
  <si>
    <t>0.03</t>
  </si>
  <si>
    <t>-2.35</t>
  </si>
  <si>
    <t>7.27</t>
  </si>
  <si>
    <t>15.68</t>
  </si>
  <si>
    <t>2.19</t>
  </si>
  <si>
    <t>-0.6</t>
  </si>
  <si>
    <t>-9.8</t>
  </si>
  <si>
    <t>-53.36</t>
  </si>
  <si>
    <t>-4.59</t>
  </si>
  <si>
    <t>Common Equity, 2 Yr. CAGR %</t>
  </si>
  <si>
    <t>-0.15</t>
  </si>
  <si>
    <t>-4.32</t>
  </si>
  <si>
    <t>15.21</t>
  </si>
  <si>
    <t>10.34</t>
  </si>
  <si>
    <t>6.61</t>
  </si>
  <si>
    <t>-11.18</t>
  </si>
  <si>
    <t>-35.34</t>
  </si>
  <si>
    <t>-42.78</t>
  </si>
  <si>
    <t>Cash From Operations, 2 Yr. CAGR %</t>
  </si>
  <si>
    <t>12.34</t>
  </si>
  <si>
    <t>17.4</t>
  </si>
  <si>
    <t>20.14</t>
  </si>
  <si>
    <t>21.53</t>
  </si>
  <si>
    <t>17.58</t>
  </si>
  <si>
    <t>13.7</t>
  </si>
  <si>
    <t>3.57</t>
  </si>
  <si>
    <t>-28.92</t>
  </si>
  <si>
    <t>-64.07</t>
  </si>
  <si>
    <t>54.4</t>
  </si>
  <si>
    <t>Capital Expenditures, 2 Yr. CAGR %</t>
  </si>
  <si>
    <t>18.43</t>
  </si>
  <si>
    <t>45.34</t>
  </si>
  <si>
    <t>17.35</t>
  </si>
  <si>
    <t>-40.87</t>
  </si>
  <si>
    <t>21.13</t>
  </si>
  <si>
    <t>131.55</t>
  </si>
  <si>
    <t>-26.73</t>
  </si>
  <si>
    <t>-14.14</t>
  </si>
  <si>
    <t>17.43</t>
  </si>
  <si>
    <t>32.19</t>
  </si>
  <si>
    <t>Levered Free Cash Flow, 2 Yr. CAGR %</t>
  </si>
  <si>
    <t>-19.85</t>
  </si>
  <si>
    <t>-47.18</t>
  </si>
  <si>
    <t>400.27</t>
  </si>
  <si>
    <t>218.48</t>
  </si>
  <si>
    <t>-13.82</t>
  </si>
  <si>
    <t>-95.35</t>
  </si>
  <si>
    <t>162.69</t>
  </si>
  <si>
    <t>-46.31</t>
  </si>
  <si>
    <t>-80.07</t>
  </si>
  <si>
    <t>Unlevered Free Cash Flow, 2 Yr. CAGR %</t>
  </si>
  <si>
    <t>-10.77</t>
  </si>
  <si>
    <t>-32.54</t>
  </si>
  <si>
    <t>233.11</t>
  </si>
  <si>
    <t>153.43</t>
  </si>
  <si>
    <t>-18.74</t>
  </si>
  <si>
    <t>-68.4</t>
  </si>
  <si>
    <t>186.4</t>
  </si>
  <si>
    <t>198.14</t>
  </si>
  <si>
    <t>-60.57</t>
  </si>
  <si>
    <t>-35.72</t>
  </si>
  <si>
    <t>Dividend Per Share, 2 Yr. CAGR %</t>
  </si>
  <si>
    <t>58.11</t>
  </si>
  <si>
    <t>35.07</t>
  </si>
  <si>
    <t>24.68</t>
  </si>
  <si>
    <t>26.49</t>
  </si>
  <si>
    <t>23.31</t>
  </si>
  <si>
    <t>17.06</t>
  </si>
  <si>
    <t>-45.23</t>
  </si>
  <si>
    <t>Compound Annual Growth Rate Over Three Years</t>
  </si>
  <si>
    <t>Total Revenues, 3 Yr. CAGR %</t>
  </si>
  <si>
    <t>2.32</t>
  </si>
  <si>
    <t>2.2</t>
  </si>
  <si>
    <t>2.83</t>
  </si>
  <si>
    <t>4.59</t>
  </si>
  <si>
    <t>8.83</t>
  </si>
  <si>
    <t>-36.87</t>
  </si>
  <si>
    <t>-45.56</t>
  </si>
  <si>
    <t>-6.89</t>
  </si>
  <si>
    <t>84.62</t>
  </si>
  <si>
    <t>Gross Profit, 3 Yr. CAGR %</t>
  </si>
  <si>
    <t>2.08</t>
  </si>
  <si>
    <t>7.8</t>
  </si>
  <si>
    <t>11.93</t>
  </si>
  <si>
    <t>9.77</t>
  </si>
  <si>
    <t>13.54</t>
  </si>
  <si>
    <t>-50.78</t>
  </si>
  <si>
    <t>-36.5</t>
  </si>
  <si>
    <t>-21.93</t>
  </si>
  <si>
    <t>135.12</t>
  </si>
  <si>
    <t>EBITDA, 3 Yr. CAGR %</t>
  </si>
  <si>
    <t>1.87</t>
  </si>
  <si>
    <t>11.63</t>
  </si>
  <si>
    <t>13.93</t>
  </si>
  <si>
    <t>15.98</t>
  </si>
  <si>
    <t>12.03</t>
  </si>
  <si>
    <t>11.98</t>
  </si>
  <si>
    <t>-13.31</t>
  </si>
  <si>
    <t>-5.19</t>
  </si>
  <si>
    <t>-42.57</t>
  </si>
  <si>
    <t>36.47</t>
  </si>
  <si>
    <t>EBITA, 3 Yr. CAGR %</t>
  </si>
  <si>
    <t>0.83</t>
  </si>
  <si>
    <t>17.71</t>
  </si>
  <si>
    <t>20.22</t>
  </si>
  <si>
    <t>22.23</t>
  </si>
  <si>
    <t>14.64</t>
  </si>
  <si>
    <t>12.39</t>
  </si>
  <si>
    <t>20.13</t>
  </si>
  <si>
    <t>25.93</t>
  </si>
  <si>
    <t>-28.8</t>
  </si>
  <si>
    <t>-0.94</t>
  </si>
  <si>
    <t>EBIT, 3 Yr. CAGR %</t>
  </si>
  <si>
    <t>12.17</t>
  </si>
  <si>
    <t>20.28</t>
  </si>
  <si>
    <t>25.98</t>
  </si>
  <si>
    <t>-1.01</t>
  </si>
  <si>
    <t>Earnings From Cont. Operations, 3 Yr. CAGR %</t>
  </si>
  <si>
    <t>7.95</t>
  </si>
  <si>
    <t>231.43</t>
  </si>
  <si>
    <t>39.41</t>
  </si>
  <si>
    <t>28.6</t>
  </si>
  <si>
    <t>14.12</t>
  </si>
  <si>
    <t>52.6</t>
  </si>
  <si>
    <t>42.56</t>
  </si>
  <si>
    <t>4.16</t>
  </si>
  <si>
    <t>-33.43</t>
  </si>
  <si>
    <t>Net Income, 3 Yr. CAGR %</t>
  </si>
  <si>
    <t>39.59</t>
  </si>
  <si>
    <t>13.55</t>
  </si>
  <si>
    <t>52.8</t>
  </si>
  <si>
    <t>42.68</t>
  </si>
  <si>
    <t>-33.6</t>
  </si>
  <si>
    <t>Normalized Net Income, 3 Yr. CAGR %</t>
  </si>
  <si>
    <t>32.6</t>
  </si>
  <si>
    <t>33.56</t>
  </si>
  <si>
    <t>29.51</t>
  </si>
  <si>
    <t>19.57</t>
  </si>
  <si>
    <t>13.17</t>
  </si>
  <si>
    <t>37.41</t>
  </si>
  <si>
    <t>41.62</t>
  </si>
  <si>
    <t>1.66</t>
  </si>
  <si>
    <t>-26.12</t>
  </si>
  <si>
    <t>Diluted EPS Before Extra, 3 Yr. CAGR %</t>
  </si>
  <si>
    <t>7.38</t>
  </si>
  <si>
    <t>235.46</t>
  </si>
  <si>
    <t>40.46</t>
  </si>
  <si>
    <t>29.97</t>
  </si>
  <si>
    <t>41.52</t>
  </si>
  <si>
    <t>14.71</t>
  </si>
  <si>
    <t>53.15</t>
  </si>
  <si>
    <t>34.64</t>
  </si>
  <si>
    <t>-1.88</t>
  </si>
  <si>
    <t>-38.45</t>
  </si>
  <si>
    <t>Accounts Receivable, 3 Yr. CAGR %</t>
  </si>
  <si>
    <t>-3.67</t>
  </si>
  <si>
    <t>-5.3</t>
  </si>
  <si>
    <t>8.52</t>
  </si>
  <si>
    <t>3.68</t>
  </si>
  <si>
    <t>-3.11</t>
  </si>
  <si>
    <t>8.17</t>
  </si>
  <si>
    <t>22.35</t>
  </si>
  <si>
    <t>14.87</t>
  </si>
  <si>
    <t>Inventory, 3 Yr. CAGR %</t>
  </si>
  <si>
    <t>-5.11</t>
  </si>
  <si>
    <t>-6.05</t>
  </si>
  <si>
    <t>-8.97</t>
  </si>
  <si>
    <t>-3.38</t>
  </si>
  <si>
    <t>12.42</t>
  </si>
  <si>
    <t>2.14</t>
  </si>
  <si>
    <t>-0.73</t>
  </si>
  <si>
    <t>27.84</t>
  </si>
  <si>
    <t>Net Property, Plant and Equip., 3 Yr. CAGR %</t>
  </si>
  <si>
    <t>2.5</t>
  </si>
  <si>
    <t>2.47</t>
  </si>
  <si>
    <t>4.8</t>
  </si>
  <si>
    <t>2.75</t>
  </si>
  <si>
    <t>9.06</t>
  </si>
  <si>
    <t>9.41</t>
  </si>
  <si>
    <t>4.07</t>
  </si>
  <si>
    <t>2.4</t>
  </si>
  <si>
    <t>Total Assets, 3 Yr. CAGR %</t>
  </si>
  <si>
    <t>1.51</t>
  </si>
  <si>
    <t>1.81</t>
  </si>
  <si>
    <t>3.59</t>
  </si>
  <si>
    <t>2.49</t>
  </si>
  <si>
    <t>10.77</t>
  </si>
  <si>
    <t>13.23</t>
  </si>
  <si>
    <t>5.21</t>
  </si>
  <si>
    <t>3.66</t>
  </si>
  <si>
    <t>2.67</t>
  </si>
  <si>
    <t>Tangible Book Value, 3 Yr. CAGR %</t>
  </si>
  <si>
    <t>1.03</t>
  </si>
  <si>
    <t>0.46</t>
  </si>
  <si>
    <t>2.7</t>
  </si>
  <si>
    <t>10.68</t>
  </si>
  <si>
    <t>5.22</t>
  </si>
  <si>
    <t>-10.34</t>
  </si>
  <si>
    <t>-25.32</t>
  </si>
  <si>
    <t>-45.86</t>
  </si>
  <si>
    <t>-22.48</t>
  </si>
  <si>
    <t>Common Equity, 3 Yr. CAGR %</t>
  </si>
  <si>
    <t>-0.49</t>
  </si>
  <si>
    <t>1.17</t>
  </si>
  <si>
    <t>11.26</t>
  </si>
  <si>
    <t>10.07</t>
  </si>
  <si>
    <t>-6.46</t>
  </si>
  <si>
    <t>-22.92</t>
  </si>
  <si>
    <t>-38.22</t>
  </si>
  <si>
    <t>-18.61</t>
  </si>
  <si>
    <t>Cash From Operations, 3 Yr. CAGR %</t>
  </si>
  <si>
    <t>6.2</t>
  </si>
  <si>
    <t>12.1</t>
  </si>
  <si>
    <t>21.24</t>
  </si>
  <si>
    <t>18.13</t>
  </si>
  <si>
    <t>21.36</t>
  </si>
  <si>
    <t>13.88</t>
  </si>
  <si>
    <t>-18.58</t>
  </si>
  <si>
    <t>-49.39</t>
  </si>
  <si>
    <t>6.26</t>
  </si>
  <si>
    <t>Capital Expenditures, 3 Yr. CAGR %</t>
  </si>
  <si>
    <t>15.57</t>
  </si>
  <si>
    <t>48.36</t>
  </si>
  <si>
    <t>-32.22</t>
  </si>
  <si>
    <t>31.4</t>
  </si>
  <si>
    <t>51.59</t>
  </si>
  <si>
    <t>-15.23</t>
  </si>
  <si>
    <t>-3.59</t>
  </si>
  <si>
    <t>25.64</t>
  </si>
  <si>
    <t>Levered Free Cash Flow, 3 Yr. CAGR %</t>
  </si>
  <si>
    <t>37.03</t>
  </si>
  <si>
    <t>-3.22</t>
  </si>
  <si>
    <t>27.87</t>
  </si>
  <si>
    <t>262.88</t>
  </si>
  <si>
    <t>58.01</t>
  </si>
  <si>
    <t>-83.96</t>
  </si>
  <si>
    <t>40.05</t>
  </si>
  <si>
    <t>45.82</t>
  </si>
  <si>
    <t>382.8</t>
  </si>
  <si>
    <t>-73.61</t>
  </si>
  <si>
    <t>Unlevered Free Cash Flow, 3 Yr. CAGR %</t>
  </si>
  <si>
    <t>-30.18</t>
  </si>
  <si>
    <t>49.52</t>
  </si>
  <si>
    <t>6.35</t>
  </si>
  <si>
    <t>199.87</t>
  </si>
  <si>
    <t>20.4</t>
  </si>
  <si>
    <t>-37.62</t>
  </si>
  <si>
    <t>32.88</t>
  </si>
  <si>
    <t>43.57</t>
  </si>
  <si>
    <t>56.09</t>
  </si>
  <si>
    <t>-46.3</t>
  </si>
  <si>
    <t>Dividend Per Share, 3 Yr. CAGR %</t>
  </si>
  <si>
    <t>76.52</t>
  </si>
  <si>
    <t>45.31</t>
  </si>
  <si>
    <t>32.21</t>
  </si>
  <si>
    <t>25.22</t>
  </si>
  <si>
    <t>20.07</t>
  </si>
  <si>
    <t>-28.79</t>
  </si>
  <si>
    <t>Compound Annual Growth Rate Over Five Years</t>
  </si>
  <si>
    <t>Total Revenues, 5 Yr. CAGR %</t>
  </si>
  <si>
    <t>6.51</t>
  </si>
  <si>
    <t>4.21</t>
  </si>
  <si>
    <t>2.42</t>
  </si>
  <si>
    <t>2.69</t>
  </si>
  <si>
    <t>6.28</t>
  </si>
  <si>
    <t>-23.26</t>
  </si>
  <si>
    <t>-29.01</t>
  </si>
  <si>
    <t>0.14</t>
  </si>
  <si>
    <t>7.92</t>
  </si>
  <si>
    <t>Gross Profit, 5 Yr. CAGR %</t>
  </si>
  <si>
    <t>6.88</t>
  </si>
  <si>
    <t>5.84</t>
  </si>
  <si>
    <t>8.73</t>
  </si>
  <si>
    <t>9.62</t>
  </si>
  <si>
    <t>12.98</t>
  </si>
  <si>
    <t>-32.07</t>
  </si>
  <si>
    <t>-20.82</t>
  </si>
  <si>
    <t>-9.35</t>
  </si>
  <si>
    <t>8.39</t>
  </si>
  <si>
    <t>EBITDA, 5 Yr. CAGR %</t>
  </si>
  <si>
    <t>10.18</t>
  </si>
  <si>
    <t>7.82</t>
  </si>
  <si>
    <t>13.04</t>
  </si>
  <si>
    <t>14.11</t>
  </si>
  <si>
    <t>-3.64</t>
  </si>
  <si>
    <t>-25.22</t>
  </si>
  <si>
    <t>8.23</t>
  </si>
  <si>
    <t>EBITA, 5 Yr. CAGR %</t>
  </si>
  <si>
    <t>14.02</t>
  </si>
  <si>
    <t>9.89</t>
  </si>
  <si>
    <t>9.78</t>
  </si>
  <si>
    <t>17.2</t>
  </si>
  <si>
    <t>17.78</t>
  </si>
  <si>
    <t>17.17</t>
  </si>
  <si>
    <t>18.65</t>
  </si>
  <si>
    <t>20.59</t>
  </si>
  <si>
    <t>-15.49</t>
  </si>
  <si>
    <t>8.86</t>
  </si>
  <si>
    <t>EBIT, 5 Yr. CAGR %</t>
  </si>
  <si>
    <t>17.03</t>
  </si>
  <si>
    <t>18.73</t>
  </si>
  <si>
    <t>8.84</t>
  </si>
  <si>
    <t>Earnings From Cont. Operations, 5 Yr. CAGR %</t>
  </si>
  <si>
    <t>38.04</t>
  </si>
  <si>
    <t>5.24</t>
  </si>
  <si>
    <t>16.14</t>
  </si>
  <si>
    <t>145.33</t>
  </si>
  <si>
    <t>30.83</t>
  </si>
  <si>
    <t>20.08</t>
  </si>
  <si>
    <t>54.04</t>
  </si>
  <si>
    <t>5.82</t>
  </si>
  <si>
    <t>-1.26</t>
  </si>
  <si>
    <t>Net Income, 5 Yr. CAGR %</t>
  </si>
  <si>
    <t>30.76</t>
  </si>
  <si>
    <t>19.71</t>
  </si>
  <si>
    <t>54.16</t>
  </si>
  <si>
    <t>-1.29</t>
  </si>
  <si>
    <t>Normalized Net Income, 5 Yr. CAGR %</t>
  </si>
  <si>
    <t>37.39</t>
  </si>
  <si>
    <t>19.48</t>
  </si>
  <si>
    <t>28.63</t>
  </si>
  <si>
    <t>27.14</t>
  </si>
  <si>
    <t>20.64</t>
  </si>
  <si>
    <t>31.41</t>
  </si>
  <si>
    <t>31.08</t>
  </si>
  <si>
    <t>-1.15</t>
  </si>
  <si>
    <t>Diluted EPS Before Extra, 5 Yr. CAGR %</t>
  </si>
  <si>
    <t>4.97</t>
  </si>
  <si>
    <t>16.44</t>
  </si>
  <si>
    <t>148.17</t>
  </si>
  <si>
    <t>31.95</t>
  </si>
  <si>
    <t>21.15</t>
  </si>
  <si>
    <t>55.04</t>
  </si>
  <si>
    <t>28.64</t>
  </si>
  <si>
    <t>2.34</t>
  </si>
  <si>
    <t>-5.92</t>
  </si>
  <si>
    <t>Accounts Receivable, 5 Yr. CAGR %</t>
  </si>
  <si>
    <t>-5.06</t>
  </si>
  <si>
    <t>-0.04</t>
  </si>
  <si>
    <t>-0.1</t>
  </si>
  <si>
    <t>3.29</t>
  </si>
  <si>
    <t>1.38</t>
  </si>
  <si>
    <t>1.28</t>
  </si>
  <si>
    <t>9.01</t>
  </si>
  <si>
    <t>12.86</t>
  </si>
  <si>
    <t>Inventory, 5 Yr. CAGR %</t>
  </si>
  <si>
    <t>2.74</t>
  </si>
  <si>
    <t>-0.88</t>
  </si>
  <si>
    <t>-4.62</t>
  </si>
  <si>
    <t>-5.31</t>
  </si>
  <si>
    <t>0.31</t>
  </si>
  <si>
    <t>5.59</t>
  </si>
  <si>
    <t>-0.44</t>
  </si>
  <si>
    <t>5.66</t>
  </si>
  <si>
    <t>10.06</t>
  </si>
  <si>
    <t>Net Property, Plant and Equip., 5 Yr. CAGR %</t>
  </si>
  <si>
    <t>3.62</t>
  </si>
  <si>
    <t>2.29</t>
  </si>
  <si>
    <t>3.55</t>
  </si>
  <si>
    <t>6.02</t>
  </si>
  <si>
    <t>6.6</t>
  </si>
  <si>
    <t>5.54</t>
  </si>
  <si>
    <t>Total Assets, 5 Yr. CAGR %</t>
  </si>
  <si>
    <t>1.26</t>
  </si>
  <si>
    <t>2.41</t>
  </si>
  <si>
    <t>2.37</t>
  </si>
  <si>
    <t>6.65</t>
  </si>
  <si>
    <t>9.33</t>
  </si>
  <si>
    <t>7.65</t>
  </si>
  <si>
    <t>4.87</t>
  </si>
  <si>
    <t>Tangible Book Value, 5 Yr. CAGR %</t>
  </si>
  <si>
    <t>2.73</t>
  </si>
  <si>
    <t>3.49</t>
  </si>
  <si>
    <t>6.29</t>
  </si>
  <si>
    <t>6.04</t>
  </si>
  <si>
    <t>-0.7</t>
  </si>
  <si>
    <t>-15.34</t>
  </si>
  <si>
    <t>-30.96</t>
  </si>
  <si>
    <t>-17.63</t>
  </si>
  <si>
    <t>Common Equity, 5 Yr. CAGR %</t>
  </si>
  <si>
    <t>2.01</t>
  </si>
  <si>
    <t>0.41</t>
  </si>
  <si>
    <t>5.19</t>
  </si>
  <si>
    <t>4.74</t>
  </si>
  <si>
    <t>7.98</t>
  </si>
  <si>
    <t>1.67</t>
  </si>
  <si>
    <t>-11.03</t>
  </si>
  <si>
    <t>-23.15</t>
  </si>
  <si>
    <t>Cash From Operations, 5 Yr. CAGR %</t>
  </si>
  <si>
    <t>15.59</t>
  </si>
  <si>
    <t>3.2</t>
  </si>
  <si>
    <t>11.57</t>
  </si>
  <si>
    <t>15.78</t>
  </si>
  <si>
    <t>19.76</t>
  </si>
  <si>
    <t>16.34</t>
  </si>
  <si>
    <t>13.9</t>
  </si>
  <si>
    <t>-5.69</t>
  </si>
  <si>
    <t>-30.04</t>
  </si>
  <si>
    <t>5.17</t>
  </si>
  <si>
    <t>Capital Expenditures, 5 Yr. CAGR %</t>
  </si>
  <si>
    <t>-6.07</t>
  </si>
  <si>
    <t>-5.9</t>
  </si>
  <si>
    <t>16.27</t>
  </si>
  <si>
    <t>-15.27</t>
  </si>
  <si>
    <t>36.81</t>
  </si>
  <si>
    <t>10.8</t>
  </si>
  <si>
    <t>4.02</t>
  </si>
  <si>
    <t>-2.22</t>
  </si>
  <si>
    <t>36.87</t>
  </si>
  <si>
    <t>Levered Free Cash Flow, 5 Yr. CAGR %</t>
  </si>
  <si>
    <t>-47.43</t>
  </si>
  <si>
    <t>-32.11</t>
  </si>
  <si>
    <t>93.62</t>
  </si>
  <si>
    <t>66.96</t>
  </si>
  <si>
    <t>9.2</t>
  </si>
  <si>
    <t>-36.51</t>
  </si>
  <si>
    <t>94.53</t>
  </si>
  <si>
    <t>18.7</t>
  </si>
  <si>
    <t>-4.69</t>
  </si>
  <si>
    <t>-33.93</t>
  </si>
  <si>
    <t>Unlevered Free Cash Flow, 5 Yr. CAGR %</t>
  </si>
  <si>
    <t>-48.66</t>
  </si>
  <si>
    <t>-13.72</t>
  </si>
  <si>
    <t>30.44</t>
  </si>
  <si>
    <t>84.66</t>
  </si>
  <si>
    <t>-4.5</t>
  </si>
  <si>
    <t>21.91</t>
  </si>
  <si>
    <t>72.04</t>
  </si>
  <si>
    <t>15.52</t>
  </si>
  <si>
    <t>-18.38</t>
  </si>
  <si>
    <t>Dividend Per Share, 5 Yr. CAGR %</t>
  </si>
  <si>
    <t>53.6</t>
  </si>
  <si>
    <t>37.47</t>
  </si>
  <si>
    <t>28.57</t>
  </si>
  <si>
    <t>21.89</t>
  </si>
  <si>
    <t>-10.39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</si>
  <si>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</si>
  <si>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</si>
  <si>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</si>
  <si>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</si>
  <si>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</si>
  <si>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</si>
  <si>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</si>
  <si>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</si>
  <si>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</si>
  <si>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27,988</t>
  </si>
  <si>
    <t>17,730</t>
  </si>
  <si>
    <t>19,593</t>
  </si>
  <si>
    <t>12,614</t>
  </si>
  <si>
    <t>33,180</t>
  </si>
  <si>
    <t>61,097</t>
  </si>
  <si>
    <t>-</t>
  </si>
  <si>
    <t>Change</t>
  </si>
  <si>
    <t>-36.65%</t>
  </si>
  <si>
    <t>10.51%</t>
  </si>
  <si>
    <t>-35.62%</t>
  </si>
  <si>
    <t>163.05%</t>
  </si>
  <si>
    <t>84.14%</t>
  </si>
  <si>
    <t>0%</t>
  </si>
  <si>
    <t>Enterprise Value (EV)
                                    1</t>
  </si>
  <si>
    <t>38,779</t>
  </si>
  <si>
    <t>33,375</t>
  </si>
  <si>
    <t>38,556</t>
  </si>
  <si>
    <t>34,070</t>
  </si>
  <si>
    <t>54,135</t>
  </si>
  <si>
    <t>81,155</t>
  </si>
  <si>
    <t>79,230</t>
  </si>
  <si>
    <t>76,830</t>
  </si>
  <si>
    <t>-13.94%</t>
  </si>
  <si>
    <t>15.52%</t>
  </si>
  <si>
    <t>-11.64%</t>
  </si>
  <si>
    <t>58.89%</t>
  </si>
  <si>
    <t>49.91%</t>
  </si>
  <si>
    <t>-2.37%</t>
  </si>
  <si>
    <t>-3.03%</t>
  </si>
  <si>
    <t>P/E ratio</t>
  </si>
  <si>
    <t>14.9x</t>
  </si>
  <si>
    <t>-2.76x</t>
  </si>
  <si>
    <t>-3.68x</t>
  </si>
  <si>
    <t>-5.85x</t>
  </si>
  <si>
    <t>20.5x</t>
  </si>
  <si>
    <t>22.6x</t>
  </si>
  <si>
    <t>15.7x</t>
  </si>
  <si>
    <t>13.5x</t>
  </si>
  <si>
    <t>PBR</t>
  </si>
  <si>
    <t>2.29x</t>
  </si>
  <si>
    <t>2.02x</t>
  </si>
  <si>
    <t>3.85x</t>
  </si>
  <si>
    <t>4.4x</t>
  </si>
  <si>
    <t>7.03x</t>
  </si>
  <si>
    <t>8.54x</t>
  </si>
  <si>
    <t>6x</t>
  </si>
  <si>
    <t>4.7x</t>
  </si>
  <si>
    <t>PEG</t>
  </si>
  <si>
    <t>0x</t>
  </si>
  <si>
    <t>0.2x</t>
  </si>
  <si>
    <t>0.1x</t>
  </si>
  <si>
    <t>-0x</t>
  </si>
  <si>
    <t>0.4x</t>
  </si>
  <si>
    <t>0.8x</t>
  </si>
  <si>
    <t>Capitalization / Revenue</t>
  </si>
  <si>
    <t>2.56x</t>
  </si>
  <si>
    <t>8.03x</t>
  </si>
  <si>
    <t>12.8x</t>
  </si>
  <si>
    <t>1.43x</t>
  </si>
  <si>
    <t>2.39x</t>
  </si>
  <si>
    <t>3.71x</t>
  </si>
  <si>
    <t>3.39x</t>
  </si>
  <si>
    <t>3.08x</t>
  </si>
  <si>
    <t>EV / Revenue</t>
  </si>
  <si>
    <t>3.54x</t>
  </si>
  <si>
    <t>15.1x</t>
  </si>
  <si>
    <t>25.2x</t>
  </si>
  <si>
    <t>3.89x</t>
  </si>
  <si>
    <t>4.93x</t>
  </si>
  <si>
    <t>3.87x</t>
  </si>
  <si>
    <t>EV / EBITDA</t>
  </si>
  <si>
    <t>11.4x</t>
  </si>
  <si>
    <t>-21.9x</t>
  </si>
  <si>
    <t>-17.9x</t>
  </si>
  <si>
    <t>47.9x</t>
  </si>
  <si>
    <t>11.9x</t>
  </si>
  <si>
    <t>13.9x</t>
  </si>
  <si>
    <t>12x</t>
  </si>
  <si>
    <t>10.4x</t>
  </si>
  <si>
    <t>EV / EBIT</t>
  </si>
  <si>
    <t>18.1x</t>
  </si>
  <si>
    <t>-11.9x</t>
  </si>
  <si>
    <t>-11.2x</t>
  </si>
  <si>
    <t>-49x</t>
  </si>
  <si>
    <t>17.5x</t>
  </si>
  <si>
    <t>19.5x</t>
  </si>
  <si>
    <t>16.6x</t>
  </si>
  <si>
    <t>14.2x</t>
  </si>
  <si>
    <t>EV / FCF</t>
  </si>
  <si>
    <t>56.1x</t>
  </si>
  <si>
    <t>-5.86x</t>
  </si>
  <si>
    <t>-9.39x</t>
  </si>
  <si>
    <t>-15.3x</t>
  </si>
  <si>
    <t>93.3x</t>
  </si>
  <si>
    <t>42.8x</t>
  </si>
  <si>
    <t>26.4x</t>
  </si>
  <si>
    <t>16x</t>
  </si>
  <si>
    <t>FCF Yield</t>
  </si>
  <si>
    <t>1.78%</t>
  </si>
  <si>
    <t>-17.1%</t>
  </si>
  <si>
    <t>-10.7%</t>
  </si>
  <si>
    <t>-6.54%</t>
  </si>
  <si>
    <t>1.07%</t>
  </si>
  <si>
    <t>2.34%</t>
  </si>
  <si>
    <t>3.79%</t>
  </si>
  <si>
    <t>6.25%</t>
  </si>
  <si>
    <t>Dividend per Share
                                    2</t>
  </si>
  <si>
    <t>0.6691</t>
  </si>
  <si>
    <t>1.624</t>
  </si>
  <si>
    <t>1.777</t>
  </si>
  <si>
    <t>Rate of return</t>
  </si>
  <si>
    <t>2.22%</t>
  </si>
  <si>
    <t>1.04%</t>
  </si>
  <si>
    <t>0.29%</t>
  </si>
  <si>
    <t>0.71%</t>
  </si>
  <si>
    <t>0.78%</t>
  </si>
  <si>
    <t>EPS
                                    2</t>
  </si>
  <si>
    <t>14.5</t>
  </si>
  <si>
    <t>16.85</t>
  </si>
  <si>
    <t>Distribution rate</t>
  </si>
  <si>
    <t>33.1%</t>
  </si>
  <si>
    <t>6.64%</t>
  </si>
  <si>
    <t>11.2%</t>
  </si>
  <si>
    <t>10.5%</t>
  </si>
  <si>
    <t>Net sales
                                    1</t>
  </si>
  <si>
    <t>10,951</t>
  </si>
  <si>
    <t>2,209</t>
  </si>
  <si>
    <t>1,532</t>
  </si>
  <si>
    <t>8,841</t>
  </si>
  <si>
    <t>13,900</t>
  </si>
  <si>
    <t>16,478</t>
  </si>
  <si>
    <t>18,027</t>
  </si>
  <si>
    <t>19,854</t>
  </si>
  <si>
    <t>EBITDA
                                    1</t>
  </si>
  <si>
    <t>3,390</t>
  </si>
  <si>
    <t>-1,522</t>
  </si>
  <si>
    <t>-2,150</t>
  </si>
  <si>
    <t>711.6</t>
  </si>
  <si>
    <t>4,544</t>
  </si>
  <si>
    <t>5,856</t>
  </si>
  <si>
    <t>6,629</t>
  </si>
  <si>
    <t>7,389</t>
  </si>
  <si>
    <t>EBIT
                                    1</t>
  </si>
  <si>
    <t>2,144</t>
  </si>
  <si>
    <t>-2,801</t>
  </si>
  <si>
    <t>-3,443</t>
  </si>
  <si>
    <t>-695.1</t>
  </si>
  <si>
    <t>3,089</t>
  </si>
  <si>
    <t>4,162</t>
  </si>
  <si>
    <t>4,778</t>
  </si>
  <si>
    <t>5,402</t>
  </si>
  <si>
    <t>Net income
                                    1</t>
  </si>
  <si>
    <t>1,879</t>
  </si>
  <si>
    <t>-5,797</t>
  </si>
  <si>
    <t>-5,260</t>
  </si>
  <si>
    <t>-2,156</t>
  </si>
  <si>
    <t>1,697</t>
  </si>
  <si>
    <t>2,750</t>
  </si>
  <si>
    <t>3,950</t>
  </si>
  <si>
    <t>4,622</t>
  </si>
  <si>
    <t>Net Debt
                                    1</t>
  </si>
  <si>
    <t>10,791</t>
  </si>
  <si>
    <t>15,645</t>
  </si>
  <si>
    <t>18,963</t>
  </si>
  <si>
    <t>21,456</t>
  </si>
  <si>
    <t>20,955</t>
  </si>
  <si>
    <t>20,059</t>
  </si>
  <si>
    <t>18,134</t>
  </si>
  <si>
    <t>15,734</t>
  </si>
  <si>
    <t>Reference price
                                    2</t>
  </si>
  <si>
    <t>133.51</t>
  </si>
  <si>
    <t>74.69</t>
  </si>
  <si>
    <t>76.90</t>
  </si>
  <si>
    <t>49.43</t>
  </si>
  <si>
    <t>129.49</t>
  </si>
  <si>
    <t>227.23</t>
  </si>
  <si>
    <t>Nbr of stocks (in thousands)</t>
  </si>
  <si>
    <t>209,631</t>
  </si>
  <si>
    <t>237,384</t>
  </si>
  <si>
    <t>254,790</t>
  </si>
  <si>
    <t>255,182</t>
  </si>
  <si>
    <t>256,235</t>
  </si>
  <si>
    <t>268,875</t>
  </si>
  <si>
    <t>Announcement Date</t>
  </si>
  <si>
    <t>2/4/20</t>
  </si>
  <si>
    <t>2/22/21</t>
  </si>
  <si>
    <t>2/4/22</t>
  </si>
  <si>
    <t>2/7/23</t>
  </si>
  <si>
    <t>2/1/24</t>
  </si>
  <si>
    <t>address1</t>
  </si>
  <si>
    <t>1050 Caribbean Way</t>
  </si>
  <si>
    <t>city</t>
  </si>
  <si>
    <t>Miami</t>
  </si>
  <si>
    <t>state</t>
  </si>
  <si>
    <t>FL</t>
  </si>
  <si>
    <t>zip</t>
  </si>
  <si>
    <t>33132-2096</t>
  </si>
  <si>
    <t>country</t>
  </si>
  <si>
    <t>phone</t>
  </si>
  <si>
    <t>305 539 6000</t>
  </si>
  <si>
    <t>website</t>
  </si>
  <si>
    <t>https://www.rclinvestor.com</t>
  </si>
  <si>
    <t>industry</t>
  </si>
  <si>
    <t>Travel Services</t>
  </si>
  <si>
    <t>industryKey</t>
  </si>
  <si>
    <t>travel-services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</si>
  <si>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</si>
  <si>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</si>
  <si>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</si>
  <si>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</si>
  <si>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</si>
  <si>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</si>
  <si>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</si>
  <si>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Royal Caribbean Cruises Ltd. operates as a cruise company worldwide. The company operates cruises under the Royal Caribbean International, Celebrity Cruises, and Silversea Cruises brands, which comprise a range of itineraries. As of February 21, 2024, it operated 65 ships. Royal Caribbean Cruises Ltd. was founded in 1968 and is headquartered in Miami, Florida.</t>
  </si>
  <si>
    <t>fullTimeEmployees</t>
  </si>
  <si>
    <t>companyOfficers</t>
  </si>
  <si>
    <t>[{'maxAge': 1, 'name': 'Mr. Jason T. Liberty', 'age': 48, 'title': 'President, CEO &amp; Director', 'yearBorn': 1976, 'fiscalYear': 2023, 'totalPay': 5716238, 'exercisedValue': 0, 'unexercisedValue': 0}, {'maxAge': 1, 'name': 'Mr. Naftali  Holtz', 'age': 46, 'title': 'Chief Financial Officer', 'yearBorn': 1978, 'fiscalYear': 2023, 'totalPay': 2365429, 'exercisedValue': 0, 'unexercisedValue': 0}, {'maxAge': 1, 'name': 'Ms. Lisa  Lutoff-Perlo', 'age': 66, 'title': 'Vice Chairman of External Affairs', 'yearBorn': 1958, 'fiscalYear': 2023, 'totalPay': 5922108, 'exercisedValue': 0, 'unexercisedValue': 0}, {'maxAge': 1, 'name': 'Mr. Harri U. Kulovaara', 'age': 71, 'title': 'Executive Vice President of Maritime &amp; Newbuilding', 'yearBorn': 1953, 'fiscalYear': 2023, 'totalPay': 2869556, 'exercisedValue': 0, 'unexercisedValue': 0}, {'maxAge': 1, 'name': 'Mr. Michael W. Bayley', 'age': 65, 'title': 'President &amp; CEO of Royal Caribbean International', 'yearBorn': 1959, 'fiscalYear': 2023, 'totalPay': 3809589, 'exercisedValue': 0, 'unexercisedValue': 0}, {'maxAge': 1, 'name': 'Ms. Laura J. Hodges Bethge', 'age': 49, 'title': 'President of Celebrity Cruises', 'yearBorn': 1975, 'fiscalYear': 2023, 'totalPay': 1858825, 'exercisedValue': 0, 'unexercisedValue': 0}, {'maxAge': 1, 'name': 'Mr. Henry L. Pujol', 'age': 56, 'title': 'Senior VP &amp; Chief Accounting Officer', 'yearBorn': 1968, 'fiscalYear': 2023, 'exercisedValue': 0, 'unexercisedValue': 0}, {'maxAge': 1, 'name': 'Ms. Martha Cecilia Poulter', 'age': 57, 'title': 'Senior VP &amp; Chief Information Officer', 'yearBorn': 1967, 'fiscalYear': 2023, 'exercisedValue': 0, 'unexercisedValue': 0}, {'maxAge': 1, 'name': 'Mr. Michael  McCarthy', 'title': 'Vice President of Investor Relations', 'fiscalYear': 2023, 'exercisedValue': 0, 'unexercisedValue': 0}, {'maxAge': 1, 'name': 'Mr. R. Alexander Lake', 'age': 52, 'title': 'Senior VP, Chief Legal Officer &amp; Secretary', 'yearBorn': 1972,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</si>
  <si>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</si>
  <si>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</si>
  <si>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</si>
  <si>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</si>
  <si>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</si>
  <si>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</si>
  <si>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</si>
  <si>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</si>
  <si>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http://phx.corporate-ir.net/phoenix.zhtml?c=103045&amp;p=irol-irhome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</si>
  <si>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</si>
  <si>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</si>
  <si>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</si>
  <si>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</si>
  <si>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</si>
  <si>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</si>
  <si>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</si>
  <si>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</si>
  <si>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</si>
  <si>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</si>
  <si>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</si>
  <si>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</si>
  <si>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</si>
  <si>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</si>
  <si>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</si>
  <si>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</si>
  <si>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</si>
  <si>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</si>
  <si>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</si>
  <si>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</si>
  <si>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</si>
  <si>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</si>
  <si>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</si>
  <si>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</si>
  <si>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</si>
  <si>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</si>
  <si>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</si>
  <si>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</si>
  <si>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</si>
  <si>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</si>
  <si>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</si>
  <si>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</si>
  <si>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</si>
  <si>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</si>
  <si>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</si>
  <si>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</si>
  <si>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</si>
  <si>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</si>
  <si>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</si>
  <si>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</si>
  <si>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</si>
  <si>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</si>
  <si>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</si>
  <si>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</si>
  <si>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</si>
  <si>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</si>
  <si>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</si>
  <si>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</si>
  <si>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</si>
  <si>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</si>
  <si>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</si>
  <si>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</si>
  <si>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</si>
  <si>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</si>
  <si>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</si>
  <si>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</si>
  <si>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</si>
  <si>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</si>
  <si>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</si>
  <si>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</si>
  <si>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</si>
  <si>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</si>
  <si>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</si>
  <si>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</si>
  <si>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</si>
  <si>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</si>
  <si>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</si>
  <si>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</si>
  <si>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</si>
  <si>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</si>
  <si>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</si>
  <si>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</si>
  <si>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</si>
  <si>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</si>
  <si>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</si>
  <si>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Royal Caribbean Cruises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</si>
  <si>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</si>
  <si>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</si>
  <si>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</si>
  <si>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</si>
  <si>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</si>
  <si>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</si>
  <si>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</si>
  <si>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f06da2c9-2269-3cbc-a872-62623dea5936</t>
  </si>
  <si>
    <t>messageBoardId</t>
  </si>
  <si>
    <t>finmb_325643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</si>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</sst>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clinvestor.com/" TargetMode="External"/><Relationship Id="rId2" Type="http://schemas.openxmlformats.org/officeDocument/2006/relationships/hyperlink" Target="http://phx.corporate-ir.net/phoenix.zhtml?c=103045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222.95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-46.49337572142137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6.109646848E10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26.202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15.67044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764.0</v>
      </c>
      <c r="C2" s="1">
        <v>666.0</v>
      </c>
      <c r="D2" s="1">
        <v>1280.0</v>
      </c>
      <c r="E2" s="1">
        <v>1630.0</v>
      </c>
      <c r="F2" s="1">
        <v>1810.0</v>
      </c>
      <c r="G2" s="1">
        <v>1880.0</v>
      </c>
      <c r="H2" s="1">
        <v>-5800.0</v>
      </c>
      <c r="I2" s="1">
        <v>-5260.0</v>
      </c>
      <c r="J2" s="1">
        <v>-2160.0</v>
      </c>
      <c r="K2" s="1">
        <v>1700.0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772.0</v>
      </c>
      <c r="C3" s="1">
        <v>827.0</v>
      </c>
      <c r="D3" s="1">
        <v>895.0</v>
      </c>
      <c r="E3" s="1">
        <v>951.0</v>
      </c>
      <c r="F3" s="1">
        <v>1030.0</v>
      </c>
      <c r="G3" s="1">
        <v>1230.0</v>
      </c>
      <c r="H3" s="1">
        <v>1270.0</v>
      </c>
      <c r="I3" s="1">
        <v>1290.0</v>
      </c>
      <c r="J3" s="1">
        <v>1410.0</v>
      </c>
      <c r="K3" s="1">
        <v>1450.0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12.0</v>
      </c>
      <c r="H4" s="1">
        <v>11.0</v>
      </c>
      <c r="I4" s="1">
        <v>0.0</v>
      </c>
      <c r="J4" s="1">
        <v>0.0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772.0</v>
      </c>
      <c r="C5" s="1">
        <v>827.0</v>
      </c>
      <c r="D5" s="1">
        <v>895.0</v>
      </c>
      <c r="E5" s="1">
        <v>951.0</v>
      </c>
      <c r="F5" s="1">
        <v>1030.0</v>
      </c>
      <c r="G5" s="1">
        <v>1250.0</v>
      </c>
      <c r="H5" s="1">
        <v>1280.0</v>
      </c>
      <c r="I5" s="1">
        <v>1290.0</v>
      </c>
      <c r="J5" s="1">
        <v>1410.0</v>
      </c>
      <c r="K5" s="1">
        <v>1460.0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52.0</v>
      </c>
      <c r="E6" s="1">
        <v>45.0</v>
      </c>
      <c r="F6" s="1">
        <v>41.0</v>
      </c>
      <c r="G6" s="1">
        <v>63.0</v>
      </c>
      <c r="H6" s="1">
        <v>156.0</v>
      </c>
      <c r="I6" s="1">
        <v>249.0</v>
      </c>
      <c r="J6" s="1">
        <v>163.0</v>
      </c>
      <c r="K6" s="1">
        <v>109.0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17.0</v>
      </c>
      <c r="C7" s="1">
        <v>0.0</v>
      </c>
      <c r="D7" s="1">
        <v>0.0</v>
      </c>
      <c r="E7" s="1">
        <v>-30.0</v>
      </c>
      <c r="F7" s="1">
        <v>-21.0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9.0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411.0</v>
      </c>
      <c r="D9" s="1">
        <v>0.0</v>
      </c>
      <c r="E9" s="1">
        <v>0.0</v>
      </c>
      <c r="F9" s="1">
        <v>10.0</v>
      </c>
      <c r="G9" s="1">
        <v>0.0</v>
      </c>
      <c r="H9" s="1">
        <v>1380.0</v>
      </c>
      <c r="I9" s="1">
        <v>38.0</v>
      </c>
      <c r="J9" s="1">
        <v>56.0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-128.0</v>
      </c>
      <c r="E10" s="1">
        <v>-156.0</v>
      </c>
      <c r="F10" s="1">
        <v>-211.0</v>
      </c>
      <c r="G10" s="1">
        <v>-231.0</v>
      </c>
      <c r="H10" s="1">
        <v>213.0</v>
      </c>
      <c r="I10" s="1">
        <v>135.0</v>
      </c>
      <c r="J10" s="1">
        <v>-56.0</v>
      </c>
      <c r="K10" s="1">
        <v>-200.0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32.0</v>
      </c>
      <c r="E11" s="1">
        <v>69.0</v>
      </c>
      <c r="F11" s="1">
        <v>46.0</v>
      </c>
      <c r="G11" s="1">
        <v>75.0</v>
      </c>
      <c r="H11" s="1">
        <v>39.0</v>
      </c>
      <c r="I11" s="1">
        <v>63.0</v>
      </c>
      <c r="J11" s="1">
        <v>36.0</v>
      </c>
      <c r="K11" s="1">
        <v>126.0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31.0</v>
      </c>
      <c r="C12" s="1">
        <v>50.0</v>
      </c>
      <c r="D12" s="1">
        <v>120.0</v>
      </c>
      <c r="E12" s="1">
        <v>31.0</v>
      </c>
      <c r="F12" s="1">
        <v>325.0</v>
      </c>
      <c r="G12" s="1">
        <v>239.0</v>
      </c>
      <c r="H12" s="1">
        <v>329.0</v>
      </c>
      <c r="I12" s="1">
        <v>122.0</v>
      </c>
      <c r="J12" s="1">
        <v>115.0</v>
      </c>
      <c r="K12" s="1">
        <v>119.0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100.0</v>
      </c>
      <c r="C13" s="1">
        <v>63.0</v>
      </c>
      <c r="D13" s="1">
        <v>4.0</v>
      </c>
      <c r="E13" s="1">
        <v>-32.0</v>
      </c>
      <c r="F13" s="1">
        <v>-9.0</v>
      </c>
      <c r="G13" s="1">
        <v>-9.0</v>
      </c>
      <c r="H13" s="1">
        <v>121.0</v>
      </c>
      <c r="I13" s="1">
        <v>-182.0</v>
      </c>
      <c r="J13" s="1">
        <v>-234.0</v>
      </c>
      <c r="K13" s="1">
        <v>99.0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26.0</v>
      </c>
      <c r="C14" s="1">
        <v>1.0</v>
      </c>
      <c r="D14" s="1">
        <v>-1.0</v>
      </c>
      <c r="E14" s="1">
        <v>2.0</v>
      </c>
      <c r="F14" s="1">
        <v>-23.0</v>
      </c>
      <c r="G14" s="1">
        <v>-8.0</v>
      </c>
      <c r="H14" s="1">
        <v>27.0</v>
      </c>
      <c r="I14" s="1">
        <v>-34.0</v>
      </c>
      <c r="J14" s="1">
        <v>-73.0</v>
      </c>
      <c r="K14" s="1">
        <v>-24.0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-40.0</v>
      </c>
      <c r="C15" s="1">
        <v>-25.0</v>
      </c>
      <c r="D15" s="1">
        <v>29.0</v>
      </c>
      <c r="E15" s="1">
        <v>36.0</v>
      </c>
      <c r="F15" s="1">
        <v>91.0</v>
      </c>
      <c r="G15" s="1">
        <v>75.0</v>
      </c>
      <c r="H15" s="1">
        <v>-134.0</v>
      </c>
      <c r="I15" s="1">
        <v>189.0</v>
      </c>
      <c r="J15" s="1">
        <v>74.0</v>
      </c>
      <c r="K15" s="1">
        <v>124.0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14.0</v>
      </c>
      <c r="C16" s="1">
        <v>-92.0</v>
      </c>
      <c r="D16" s="1">
        <v>189.0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57.0</v>
      </c>
      <c r="C17" s="1">
        <v>45.0</v>
      </c>
      <c r="D17" s="1">
        <v>40.0</v>
      </c>
      <c r="E17" s="1">
        <v>331.0</v>
      </c>
      <c r="F17" s="1">
        <v>376.0</v>
      </c>
      <c r="G17" s="1">
        <v>388.0</v>
      </c>
      <c r="H17" s="1">
        <v>-1350.0</v>
      </c>
      <c r="I17" s="1">
        <v>1510.0</v>
      </c>
      <c r="J17" s="1">
        <v>1210.0</v>
      </c>
      <c r="K17" s="1">
        <v>972.0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1740.0</v>
      </c>
      <c r="C18" s="1">
        <v>1950.0</v>
      </c>
      <c r="D18" s="1">
        <v>2520.0</v>
      </c>
      <c r="E18" s="1">
        <v>2870.0</v>
      </c>
      <c r="F18" s="1">
        <v>3480.0</v>
      </c>
      <c r="G18" s="1">
        <v>3720.0</v>
      </c>
      <c r="H18" s="1">
        <v>-3730.0</v>
      </c>
      <c r="I18" s="1">
        <v>-1880.0</v>
      </c>
      <c r="J18" s="1">
        <v>482.0</v>
      </c>
      <c r="K18" s="1">
        <v>4480.0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-1810.0</v>
      </c>
      <c r="C19" s="1">
        <v>-1610.0</v>
      </c>
      <c r="D19" s="1">
        <v>-2490.0</v>
      </c>
      <c r="E19" s="1">
        <v>-564.0</v>
      </c>
      <c r="F19" s="1">
        <v>-3660.0</v>
      </c>
      <c r="G19" s="1">
        <v>-3020.0</v>
      </c>
      <c r="H19" s="1">
        <v>-1970.0</v>
      </c>
      <c r="I19" s="1">
        <v>-2230.0</v>
      </c>
      <c r="J19" s="1">
        <v>-2710.0</v>
      </c>
      <c r="K19" s="1">
        <v>-3900.0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220.0</v>
      </c>
      <c r="C20" s="1">
        <v>0.0</v>
      </c>
      <c r="D20" s="1">
        <v>0.0</v>
      </c>
      <c r="E20" s="1">
        <v>230.0</v>
      </c>
      <c r="F20" s="1">
        <v>0.0</v>
      </c>
      <c r="G20" s="1">
        <v>0.0</v>
      </c>
      <c r="H20" s="1">
        <v>27.0</v>
      </c>
      <c r="I20" s="1">
        <v>176.0</v>
      </c>
      <c r="J20" s="1">
        <v>42.0</v>
      </c>
      <c r="K20" s="1">
        <v>13.0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0.0</v>
      </c>
      <c r="F21" s="1">
        <v>-916.0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-189.0</v>
      </c>
      <c r="C22" s="1">
        <v>-56.0</v>
      </c>
      <c r="D22" s="1">
        <v>-9.0</v>
      </c>
      <c r="E22" s="1">
        <v>-10.0</v>
      </c>
      <c r="F22" s="1">
        <v>-13.0</v>
      </c>
      <c r="G22" s="1">
        <v>-25.0</v>
      </c>
      <c r="H22" s="1">
        <v>-101.0</v>
      </c>
      <c r="I22" s="1">
        <v>-70.0</v>
      </c>
      <c r="J22" s="1">
        <v>0.0</v>
      </c>
      <c r="K22" s="1">
        <v>-31.0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9.0</v>
      </c>
      <c r="C23" s="1">
        <v>-73.0</v>
      </c>
      <c r="D23" s="1">
        <v>-221.0</v>
      </c>
      <c r="E23" s="1">
        <v>131.0</v>
      </c>
      <c r="F23" s="1">
        <v>101.0</v>
      </c>
      <c r="G23" s="1">
        <v>-41.0</v>
      </c>
      <c r="H23" s="1">
        <v>-141.0</v>
      </c>
      <c r="I23" s="1">
        <v>-20.0</v>
      </c>
      <c r="J23" s="1">
        <v>-278.0</v>
      </c>
      <c r="K23" s="1">
        <v>-8.0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-1770.0</v>
      </c>
      <c r="C24" s="1">
        <v>-1740.0</v>
      </c>
      <c r="D24" s="1">
        <v>-2720.0</v>
      </c>
      <c r="E24" s="1">
        <v>-214.0</v>
      </c>
      <c r="F24" s="1">
        <v>-4490.0</v>
      </c>
      <c r="G24" s="1">
        <v>-3090.0</v>
      </c>
      <c r="H24" s="1">
        <v>-2180.0</v>
      </c>
      <c r="I24" s="1">
        <v>-2140.0</v>
      </c>
      <c r="J24" s="1">
        <v>-2990.0</v>
      </c>
      <c r="K24" s="1">
        <v>-3920.0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4730.0</v>
      </c>
      <c r="G25" s="1">
        <v>26240.0</v>
      </c>
      <c r="H25" s="1">
        <v>6770.0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4150.0</v>
      </c>
      <c r="C26" s="1">
        <v>4400.0</v>
      </c>
      <c r="D26" s="1">
        <v>7340.0</v>
      </c>
      <c r="E26" s="1">
        <v>5870.0</v>
      </c>
      <c r="F26" s="1">
        <v>8590.0</v>
      </c>
      <c r="G26" s="1">
        <v>3530.0</v>
      </c>
      <c r="H26" s="1">
        <v>13550.0</v>
      </c>
      <c r="I26" s="1">
        <v>4470.0</v>
      </c>
      <c r="J26" s="1">
        <v>9790.0</v>
      </c>
      <c r="K26" s="1">
        <v>7640.0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4150.0</v>
      </c>
      <c r="C27" s="1">
        <v>4400.0</v>
      </c>
      <c r="D27" s="1">
        <v>7340.0</v>
      </c>
      <c r="E27" s="1">
        <v>5870.0</v>
      </c>
      <c r="F27" s="1">
        <v>13320.0</v>
      </c>
      <c r="G27" s="1">
        <v>29770.0</v>
      </c>
      <c r="H27" s="1">
        <v>20310.0</v>
      </c>
      <c r="I27" s="1">
        <v>4470.0</v>
      </c>
      <c r="J27" s="1">
        <v>9790.0</v>
      </c>
      <c r="K27" s="1">
        <v>7640.0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-3970.0</v>
      </c>
      <c r="G28" s="1">
        <v>-25610.0</v>
      </c>
      <c r="H28" s="1">
        <v>-7840.0</v>
      </c>
      <c r="I28" s="1">
        <v>-415.0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-3720.0</v>
      </c>
      <c r="C29" s="1">
        <v>-4120.0</v>
      </c>
      <c r="D29" s="1">
        <v>-6370.0</v>
      </c>
      <c r="E29" s="1">
        <v>-7840.0</v>
      </c>
      <c r="F29" s="1">
        <v>-6960.0</v>
      </c>
      <c r="G29" s="1">
        <v>-4059.0</v>
      </c>
      <c r="H29" s="1">
        <v>-3850.0</v>
      </c>
      <c r="I29" s="1">
        <v>-2300.0</v>
      </c>
      <c r="J29" s="1">
        <v>-7730.0</v>
      </c>
      <c r="K29" s="1">
        <v>-9570.0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-3720.0</v>
      </c>
      <c r="C30" s="1">
        <v>-4120.0</v>
      </c>
      <c r="D30" s="1">
        <v>-6370.0</v>
      </c>
      <c r="E30" s="1">
        <v>-7840.0</v>
      </c>
      <c r="F30" s="1">
        <v>-10930.0</v>
      </c>
      <c r="G30" s="1">
        <v>-29670.0</v>
      </c>
      <c r="H30" s="1">
        <v>-11680.0</v>
      </c>
      <c r="I30" s="1">
        <v>-2710.0</v>
      </c>
      <c r="J30" s="1">
        <v>-7730.0</v>
      </c>
      <c r="K30" s="1">
        <v>-9570.0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70.0</v>
      </c>
      <c r="C31" s="1">
        <v>11.0</v>
      </c>
      <c r="D31" s="1">
        <v>2.0</v>
      </c>
      <c r="E31" s="1">
        <v>2.0</v>
      </c>
      <c r="F31" s="1">
        <v>4.0</v>
      </c>
      <c r="G31" s="1">
        <v>1.0</v>
      </c>
      <c r="H31" s="1">
        <v>1430.0</v>
      </c>
      <c r="I31" s="1">
        <v>1620.0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-236.0</v>
      </c>
      <c r="C32" s="1">
        <v>-200.0</v>
      </c>
      <c r="D32" s="1">
        <v>-300.0</v>
      </c>
      <c r="E32" s="1">
        <v>-225.0</v>
      </c>
      <c r="F32" s="1">
        <v>-575.0</v>
      </c>
      <c r="G32" s="1">
        <v>-99.0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-199.0</v>
      </c>
      <c r="C33" s="1">
        <v>-280.0</v>
      </c>
      <c r="D33" s="1">
        <v>-346.0</v>
      </c>
      <c r="E33" s="1">
        <v>-437.0</v>
      </c>
      <c r="F33" s="1">
        <v>-527.0</v>
      </c>
      <c r="G33" s="1">
        <v>-603.0</v>
      </c>
      <c r="H33" s="1">
        <v>-326.0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-199.0</v>
      </c>
      <c r="C34" s="1">
        <v>-280.0</v>
      </c>
      <c r="D34" s="1">
        <v>-346.0</v>
      </c>
      <c r="E34" s="1">
        <v>-437.0</v>
      </c>
      <c r="F34" s="1">
        <v>-527.0</v>
      </c>
      <c r="G34" s="1">
        <v>-603.0</v>
      </c>
      <c r="H34" s="1">
        <v>-326.0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-48.0</v>
      </c>
      <c r="C35" s="1">
        <v>-65.0</v>
      </c>
      <c r="D35" s="1">
        <v>-84.0</v>
      </c>
      <c r="E35" s="1">
        <v>-47.0</v>
      </c>
      <c r="F35" s="1">
        <v>-95.0</v>
      </c>
      <c r="G35" s="1">
        <v>-62.0</v>
      </c>
      <c r="H35" s="1">
        <v>-385.0</v>
      </c>
      <c r="I35" s="1">
        <v>-338.0</v>
      </c>
      <c r="J35" s="1">
        <v>-318.0</v>
      </c>
      <c r="K35" s="1">
        <v>-68.0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17.0</v>
      </c>
      <c r="C36" s="1">
        <v>-254.0</v>
      </c>
      <c r="D36" s="1">
        <v>244.0</v>
      </c>
      <c r="E36" s="1">
        <v>-2680.0</v>
      </c>
      <c r="F36" s="1">
        <v>1200.0</v>
      </c>
      <c r="G36" s="1">
        <v>-670.0</v>
      </c>
      <c r="H36" s="1">
        <v>9350.0</v>
      </c>
      <c r="I36" s="1">
        <v>3040.0</v>
      </c>
      <c r="J36" s="1">
        <v>1740.0</v>
      </c>
      <c r="K36" s="1">
        <v>-1990.0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-6.0</v>
      </c>
      <c r="C37" s="1">
        <v>-17.0</v>
      </c>
      <c r="D37" s="1">
        <v>-24.0</v>
      </c>
      <c r="E37" s="1">
        <v>2.0</v>
      </c>
      <c r="F37" s="1">
        <v>-20.0</v>
      </c>
      <c r="G37" s="1">
        <v>1.0</v>
      </c>
      <c r="H37" s="1">
        <v>1.0</v>
      </c>
      <c r="I37" s="1">
        <v>-72.0</v>
      </c>
      <c r="J37" s="1">
        <v>-1.0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-15.0</v>
      </c>
      <c r="C38" s="1">
        <v>-67.0</v>
      </c>
      <c r="D38" s="1">
        <v>11.0</v>
      </c>
      <c r="E38" s="1">
        <v>-12.0</v>
      </c>
      <c r="F38" s="1">
        <v>168.0</v>
      </c>
      <c r="G38" s="1">
        <v>-44.0</v>
      </c>
      <c r="H38" s="1">
        <v>3440.0</v>
      </c>
      <c r="I38" s="1">
        <v>-983.0</v>
      </c>
      <c r="J38" s="1">
        <v>-767.0</v>
      </c>
      <c r="K38" s="1">
        <v>-1440.0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277.0</v>
      </c>
      <c r="C40" s="1">
        <v>249.0</v>
      </c>
      <c r="D40" s="1">
        <v>257.0</v>
      </c>
      <c r="E40" s="1">
        <v>250.0</v>
      </c>
      <c r="F40" s="1">
        <v>252.0</v>
      </c>
      <c r="G40" s="1">
        <v>246.0</v>
      </c>
      <c r="H40" s="1">
        <v>418.0</v>
      </c>
      <c r="I40" s="1">
        <v>834.0</v>
      </c>
      <c r="J40" s="1">
        <v>960.0</v>
      </c>
      <c r="K40" s="1">
        <v>1440.0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-86.0</v>
      </c>
      <c r="C41" s="1">
        <v>122.0</v>
      </c>
      <c r="D41" s="1">
        <v>-914.0</v>
      </c>
      <c r="E41" s="1">
        <v>1750.0</v>
      </c>
      <c r="F41" s="1">
        <v>-679.0</v>
      </c>
      <c r="G41" s="1">
        <v>-3.0</v>
      </c>
      <c r="H41" s="1">
        <v>-4790.0</v>
      </c>
      <c r="I41" s="1">
        <v>-2150.0</v>
      </c>
      <c r="J41" s="1">
        <v>-1370.0</v>
      </c>
      <c r="K41" s="1">
        <v>-87.0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69.0</v>
      </c>
      <c r="C42" s="1">
        <v>294.0</v>
      </c>
      <c r="D42" s="1">
        <v>-776.0</v>
      </c>
      <c r="E42" s="1">
        <v>1890.0</v>
      </c>
      <c r="F42" s="1">
        <v>-512.0</v>
      </c>
      <c r="G42" s="1">
        <v>188.0</v>
      </c>
      <c r="H42" s="1">
        <v>-4420.0</v>
      </c>
      <c r="I42" s="1">
        <v>-1600.0</v>
      </c>
      <c r="J42" s="1">
        <v>-683.0</v>
      </c>
      <c r="K42" s="1">
        <v>680.0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-486.0</v>
      </c>
      <c r="C43" s="1">
        <v>-240.0</v>
      </c>
      <c r="D43" s="1">
        <v>138.0</v>
      </c>
      <c r="E43" s="1">
        <v>-339.0</v>
      </c>
      <c r="F43" s="1">
        <v>-857.0</v>
      </c>
      <c r="G43" s="1">
        <v>-581.0</v>
      </c>
      <c r="H43" s="1">
        <v>1880.0</v>
      </c>
      <c r="I43" s="1">
        <v>-1650.0</v>
      </c>
      <c r="J43" s="1">
        <v>-1050.0</v>
      </c>
      <c r="K43" s="1">
        <v>-1190.0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430.0</v>
      </c>
      <c r="C44" s="1">
        <v>281.0</v>
      </c>
      <c r="D44" s="1">
        <v>973.0</v>
      </c>
      <c r="E44" s="1">
        <v>-1970.0</v>
      </c>
      <c r="F44" s="1">
        <v>2390.0</v>
      </c>
      <c r="G44" s="1">
        <v>92.0</v>
      </c>
      <c r="H44" s="1">
        <v>8630.0</v>
      </c>
      <c r="I44" s="1">
        <v>1760.0</v>
      </c>
      <c r="J44" s="1">
        <v>2060.0</v>
      </c>
      <c r="K44" s="1">
        <v>-1920.0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189.0</v>
      </c>
      <c r="C3" s="1">
        <v>122.0</v>
      </c>
      <c r="D3" s="1">
        <v>133.0</v>
      </c>
      <c r="E3" s="1">
        <v>120.0</v>
      </c>
      <c r="F3" s="1">
        <v>288.0</v>
      </c>
      <c r="G3" s="1">
        <v>244.0</v>
      </c>
      <c r="H3" s="1">
        <v>3680.0</v>
      </c>
      <c r="I3" s="1">
        <v>2700.0</v>
      </c>
      <c r="J3" s="1">
        <v>1940.0</v>
      </c>
      <c r="K3" s="1">
        <v>497.0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26.0</v>
      </c>
      <c r="I4" s="1">
        <v>6.0</v>
      </c>
      <c r="J4" s="1">
        <v>0.0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189.0</v>
      </c>
      <c r="C5" s="1">
        <v>122.0</v>
      </c>
      <c r="D5" s="1">
        <v>133.0</v>
      </c>
      <c r="E5" s="1">
        <v>120.0</v>
      </c>
      <c r="F5" s="1">
        <v>288.0</v>
      </c>
      <c r="G5" s="1">
        <v>244.0</v>
      </c>
      <c r="H5" s="1">
        <v>3680.0</v>
      </c>
      <c r="I5" s="1">
        <v>2710.0</v>
      </c>
      <c r="J5" s="1">
        <v>1940.0</v>
      </c>
      <c r="K5" s="1">
        <v>498.0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261.0</v>
      </c>
      <c r="C6" s="1">
        <v>239.0</v>
      </c>
      <c r="D6" s="1">
        <v>292.0</v>
      </c>
      <c r="E6" s="1">
        <v>280.0</v>
      </c>
      <c r="F6" s="1">
        <v>305.0</v>
      </c>
      <c r="G6" s="1">
        <v>280.0</v>
      </c>
      <c r="H6" s="1">
        <v>255.0</v>
      </c>
      <c r="I6" s="1">
        <v>387.0</v>
      </c>
      <c r="J6" s="1">
        <v>513.0</v>
      </c>
      <c r="K6" s="1">
        <v>386.0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0.0</v>
      </c>
      <c r="C7" s="1">
        <v>0.0</v>
      </c>
      <c r="D7" s="1">
        <v>0.0</v>
      </c>
      <c r="E7" s="1">
        <v>38.0</v>
      </c>
      <c r="F7" s="1">
        <v>19.0</v>
      </c>
      <c r="G7" s="1">
        <v>25.0</v>
      </c>
      <c r="H7" s="1">
        <v>29.0</v>
      </c>
      <c r="I7" s="1">
        <v>21.0</v>
      </c>
      <c r="J7" s="1">
        <v>18.0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261.0</v>
      </c>
      <c r="C8" s="1">
        <v>239.0</v>
      </c>
      <c r="D8" s="1">
        <v>292.0</v>
      </c>
      <c r="E8" s="1">
        <v>319.0</v>
      </c>
      <c r="F8" s="1">
        <v>325.0</v>
      </c>
      <c r="G8" s="1">
        <v>306.0</v>
      </c>
      <c r="H8" s="1">
        <v>284.0</v>
      </c>
      <c r="I8" s="1">
        <v>408.0</v>
      </c>
      <c r="J8" s="1">
        <v>531.0</v>
      </c>
      <c r="K8" s="1">
        <v>405.0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123.0</v>
      </c>
      <c r="C9" s="1">
        <v>121.0</v>
      </c>
      <c r="D9" s="1">
        <v>114.0</v>
      </c>
      <c r="E9" s="1">
        <v>111.0</v>
      </c>
      <c r="F9" s="1">
        <v>154.0</v>
      </c>
      <c r="G9" s="1">
        <v>162.0</v>
      </c>
      <c r="H9" s="1">
        <v>119.0</v>
      </c>
      <c r="I9" s="1">
        <v>150.0</v>
      </c>
      <c r="J9" s="1">
        <v>224.0</v>
      </c>
      <c r="K9" s="1">
        <v>248.0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227.0</v>
      </c>
      <c r="C10" s="1">
        <v>221.0</v>
      </c>
      <c r="D10" s="1">
        <v>210.0</v>
      </c>
      <c r="E10" s="1">
        <v>194.0</v>
      </c>
      <c r="F10" s="1">
        <v>457.0</v>
      </c>
      <c r="G10" s="1">
        <v>429.0</v>
      </c>
      <c r="H10" s="1">
        <v>154.0</v>
      </c>
      <c r="I10" s="1">
        <v>286.0</v>
      </c>
      <c r="J10" s="1">
        <v>456.0</v>
      </c>
      <c r="K10" s="1">
        <v>617.0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0.0</v>
      </c>
      <c r="C11" s="1">
        <v>135.0</v>
      </c>
      <c r="D11" s="1">
        <v>0.0</v>
      </c>
      <c r="E11" s="1">
        <v>99.0</v>
      </c>
      <c r="F11" s="1">
        <v>19.0</v>
      </c>
      <c r="G11" s="1">
        <v>21.0</v>
      </c>
      <c r="H11" s="1">
        <v>69.0</v>
      </c>
      <c r="I11" s="1">
        <v>47.0</v>
      </c>
      <c r="J11" s="1">
        <v>59.0</v>
      </c>
      <c r="K11" s="1">
        <v>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801.0</v>
      </c>
      <c r="C12" s="1">
        <v>837.0</v>
      </c>
      <c r="D12" s="1">
        <v>748.0</v>
      </c>
      <c r="E12" s="1">
        <v>843.0</v>
      </c>
      <c r="F12" s="1">
        <v>1240.0</v>
      </c>
      <c r="G12" s="1">
        <v>1160.0</v>
      </c>
      <c r="H12" s="1">
        <v>4310.0</v>
      </c>
      <c r="I12" s="1">
        <v>3600.0</v>
      </c>
      <c r="J12" s="1">
        <v>3210.0</v>
      </c>
      <c r="K12" s="1">
        <v>1790.0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25330.0</v>
      </c>
      <c r="C13" s="1">
        <v>26220.0</v>
      </c>
      <c r="D13" s="1">
        <v>28140.0</v>
      </c>
      <c r="E13" s="1">
        <v>27780.0</v>
      </c>
      <c r="F13" s="1">
        <v>32439.0</v>
      </c>
      <c r="G13" s="1">
        <v>36240.0</v>
      </c>
      <c r="H13" s="1">
        <v>35860.0</v>
      </c>
      <c r="I13" s="1">
        <v>37630.0</v>
      </c>
      <c r="J13" s="1">
        <v>40610.0</v>
      </c>
      <c r="K13" s="1">
        <v>44540.0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-7090.0</v>
      </c>
      <c r="C14" s="1">
        <v>-7440.0</v>
      </c>
      <c r="D14" s="1">
        <v>-7980.0</v>
      </c>
      <c r="E14" s="1">
        <v>-8039.0</v>
      </c>
      <c r="F14" s="1">
        <v>-8970.0</v>
      </c>
      <c r="G14" s="1">
        <v>-10080.0</v>
      </c>
      <c r="H14" s="1">
        <v>-10020.0</v>
      </c>
      <c r="I14" s="1">
        <v>-11180.0</v>
      </c>
      <c r="J14" s="1">
        <v>-12530.0</v>
      </c>
      <c r="K14" s="1">
        <v>-13810.0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18240.0</v>
      </c>
      <c r="C15" s="1">
        <v>18780.0</v>
      </c>
      <c r="D15" s="1">
        <v>20160.0</v>
      </c>
      <c r="E15" s="1">
        <v>19740.0</v>
      </c>
      <c r="F15" s="1">
        <v>23470.0</v>
      </c>
      <c r="G15" s="1">
        <v>26150.0</v>
      </c>
      <c r="H15" s="1">
        <v>25850.0</v>
      </c>
      <c r="I15" s="1">
        <v>26450.0</v>
      </c>
      <c r="J15" s="1">
        <v>28080.0</v>
      </c>
      <c r="K15" s="1">
        <v>30720.0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0.0</v>
      </c>
      <c r="C16" s="1">
        <v>0.0</v>
      </c>
      <c r="D16" s="1">
        <v>8.0</v>
      </c>
      <c r="E16" s="1">
        <v>10.0</v>
      </c>
      <c r="F16" s="1">
        <v>23.0</v>
      </c>
      <c r="G16" s="1">
        <v>1.0</v>
      </c>
      <c r="H16" s="1">
        <v>17.0</v>
      </c>
      <c r="I16" s="1">
        <v>0.0</v>
      </c>
      <c r="J16" s="1">
        <v>115.0</v>
      </c>
      <c r="K16" s="1">
        <v>75.0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421.0</v>
      </c>
      <c r="C17" s="1">
        <v>287.0</v>
      </c>
      <c r="D17" s="1">
        <v>288.0</v>
      </c>
      <c r="E17" s="1">
        <v>289.0</v>
      </c>
      <c r="F17" s="1">
        <v>1380.0</v>
      </c>
      <c r="G17" s="1">
        <v>1390.0</v>
      </c>
      <c r="H17" s="1">
        <v>809.0</v>
      </c>
      <c r="I17" s="1">
        <v>809.0</v>
      </c>
      <c r="J17" s="1">
        <v>809.0</v>
      </c>
      <c r="K17" s="1">
        <v>809.0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188.0</v>
      </c>
      <c r="C18" s="1" t="s">
        <v>85</v>
      </c>
      <c r="D18" s="1" t="s">
        <v>85</v>
      </c>
      <c r="E18" s="1">
        <v>7.0</v>
      </c>
      <c r="F18" s="1">
        <v>502.0</v>
      </c>
      <c r="G18" s="1">
        <v>489.0</v>
      </c>
      <c r="H18" s="1">
        <v>445.0</v>
      </c>
      <c r="I18" s="1">
        <v>435.0</v>
      </c>
      <c r="J18" s="1">
        <v>426.0</v>
      </c>
      <c r="K18" s="1">
        <v>418.0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0.0</v>
      </c>
      <c r="C19" s="1">
        <v>0.0</v>
      </c>
      <c r="D19" s="1">
        <v>0.0</v>
      </c>
      <c r="E19" s="1">
        <v>0.0</v>
      </c>
      <c r="F19" s="1">
        <v>57.0</v>
      </c>
      <c r="G19" s="1">
        <v>55.0</v>
      </c>
      <c r="H19" s="1">
        <v>53.0</v>
      </c>
      <c r="I19" s="1">
        <v>52.0</v>
      </c>
      <c r="J19" s="1">
        <v>168.0</v>
      </c>
      <c r="K19" s="1">
        <v>167.0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0.0</v>
      </c>
      <c r="C20" s="1">
        <v>0.0</v>
      </c>
      <c r="D20" s="1">
        <v>23.0</v>
      </c>
      <c r="E20" s="1">
        <v>293.0</v>
      </c>
      <c r="F20" s="1">
        <v>198.0</v>
      </c>
      <c r="G20" s="1">
        <v>159.0</v>
      </c>
      <c r="H20" s="1">
        <v>135.0</v>
      </c>
      <c r="I20" s="1">
        <v>109.0</v>
      </c>
      <c r="J20" s="1">
        <v>82.0</v>
      </c>
      <c r="K20" s="1">
        <v>86.0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1070.0</v>
      </c>
      <c r="C21" s="1">
        <v>1020.0</v>
      </c>
      <c r="D21" s="1">
        <v>1080.0</v>
      </c>
      <c r="E21" s="1">
        <v>1120.0</v>
      </c>
      <c r="F21" s="1">
        <v>831.0</v>
      </c>
      <c r="G21" s="1">
        <v>915.0</v>
      </c>
      <c r="H21" s="1">
        <v>846.0</v>
      </c>
      <c r="I21" s="1">
        <v>802.0</v>
      </c>
      <c r="J21" s="1">
        <v>886.0</v>
      </c>
      <c r="K21" s="1">
        <v>1060.0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20710.0</v>
      </c>
      <c r="C22" s="1">
        <v>20920.0</v>
      </c>
      <c r="D22" s="1">
        <v>22310.0</v>
      </c>
      <c r="E22" s="1">
        <v>22300.0</v>
      </c>
      <c r="F22" s="1">
        <v>27700.0</v>
      </c>
      <c r="G22" s="1">
        <v>30320.0</v>
      </c>
      <c r="H22" s="1">
        <v>32470.0</v>
      </c>
      <c r="I22" s="1">
        <v>32259.0</v>
      </c>
      <c r="J22" s="1">
        <v>33780.0</v>
      </c>
      <c r="K22" s="1">
        <v>35130.0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332.0</v>
      </c>
      <c r="C24" s="1">
        <v>302.0</v>
      </c>
      <c r="D24" s="1">
        <v>305.0</v>
      </c>
      <c r="E24" s="1">
        <v>360.0</v>
      </c>
      <c r="F24" s="1">
        <v>488.0</v>
      </c>
      <c r="G24" s="1">
        <v>564.0</v>
      </c>
      <c r="H24" s="1">
        <v>353.0</v>
      </c>
      <c r="I24" s="1">
        <v>546.0</v>
      </c>
      <c r="J24" s="1">
        <v>647.0</v>
      </c>
      <c r="K24" s="1">
        <v>792.0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684.0</v>
      </c>
      <c r="C25" s="1">
        <v>697.0</v>
      </c>
      <c r="D25" s="1">
        <v>738.0</v>
      </c>
      <c r="E25" s="1">
        <v>950.0</v>
      </c>
      <c r="F25" s="1">
        <v>930.0</v>
      </c>
      <c r="G25" s="1">
        <v>1150.0</v>
      </c>
      <c r="H25" s="1">
        <v>868.0</v>
      </c>
      <c r="I25" s="1">
        <v>1140.0</v>
      </c>
      <c r="J25" s="1">
        <v>1460.0</v>
      </c>
      <c r="K25" s="1">
        <v>1480.0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0.0</v>
      </c>
      <c r="C26" s="1">
        <v>0.0</v>
      </c>
      <c r="D26" s="1">
        <v>0.0</v>
      </c>
      <c r="E26" s="1">
        <v>0.0</v>
      </c>
      <c r="F26" s="1">
        <v>775.0</v>
      </c>
      <c r="G26" s="1">
        <v>1430.0</v>
      </c>
      <c r="H26" s="1">
        <v>409.0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791.0</v>
      </c>
      <c r="C27" s="1">
        <v>891.0</v>
      </c>
      <c r="D27" s="1">
        <v>1280.0</v>
      </c>
      <c r="E27" s="1">
        <v>1190.0</v>
      </c>
      <c r="F27" s="1">
        <v>1610.0</v>
      </c>
      <c r="G27" s="1">
        <v>1150.0</v>
      </c>
      <c r="H27" s="1">
        <v>910.0</v>
      </c>
      <c r="I27" s="1">
        <v>2190.0</v>
      </c>
      <c r="J27" s="1">
        <v>2050.0</v>
      </c>
      <c r="K27" s="1">
        <v>1690.0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8.0</v>
      </c>
      <c r="C28" s="1">
        <v>8.0</v>
      </c>
      <c r="D28" s="1">
        <v>7.0</v>
      </c>
      <c r="E28" s="1">
        <v>3.0</v>
      </c>
      <c r="F28" s="1">
        <v>32.0</v>
      </c>
      <c r="G28" s="1">
        <v>131.0</v>
      </c>
      <c r="H28" s="1">
        <v>155.0</v>
      </c>
      <c r="I28" s="1">
        <v>120.0</v>
      </c>
      <c r="J28" s="1">
        <v>114.0</v>
      </c>
      <c r="K28" s="1">
        <v>91.0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1770.0</v>
      </c>
      <c r="C29" s="1">
        <v>1740.0</v>
      </c>
      <c r="D29" s="1">
        <v>1970.0</v>
      </c>
      <c r="E29" s="1">
        <v>2240.0</v>
      </c>
      <c r="F29" s="1">
        <v>3150.0</v>
      </c>
      <c r="G29" s="1">
        <v>3430.0</v>
      </c>
      <c r="H29" s="1">
        <v>125.0</v>
      </c>
      <c r="I29" s="1">
        <v>814.0</v>
      </c>
      <c r="J29" s="1">
        <v>0.0</v>
      </c>
      <c r="K29" s="1">
        <v>371.0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267.0</v>
      </c>
      <c r="C30" s="1">
        <v>652.0</v>
      </c>
      <c r="D30" s="1">
        <v>147.0</v>
      </c>
      <c r="E30" s="1">
        <v>47.0</v>
      </c>
      <c r="F30" s="1">
        <v>122.0</v>
      </c>
      <c r="G30" s="1">
        <v>94.0</v>
      </c>
      <c r="H30" s="1">
        <v>1720.0</v>
      </c>
      <c r="I30" s="1">
        <v>2470.0</v>
      </c>
      <c r="J30" s="1">
        <v>4300.0</v>
      </c>
      <c r="K30" s="1">
        <v>4980.0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3850.0</v>
      </c>
      <c r="C31" s="1">
        <v>4290.0</v>
      </c>
      <c r="D31" s="1">
        <v>4440.0</v>
      </c>
      <c r="E31" s="1">
        <v>4790.0</v>
      </c>
      <c r="F31" s="1">
        <v>7110.0</v>
      </c>
      <c r="G31" s="1">
        <v>7950.0</v>
      </c>
      <c r="H31" s="1">
        <v>4540.0</v>
      </c>
      <c r="I31" s="1">
        <v>7290.0</v>
      </c>
      <c r="J31" s="1">
        <v>8570.0</v>
      </c>
      <c r="K31" s="1">
        <v>9400.0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7670.0</v>
      </c>
      <c r="C32" s="1">
        <v>7790.0</v>
      </c>
      <c r="D32" s="1">
        <v>8130.0</v>
      </c>
      <c r="E32" s="1">
        <v>6370.0</v>
      </c>
      <c r="F32" s="1">
        <v>8300.0</v>
      </c>
      <c r="G32" s="1">
        <v>8280.0</v>
      </c>
      <c r="H32" s="1">
        <v>17940.0</v>
      </c>
      <c r="I32" s="1">
        <v>18490.0</v>
      </c>
      <c r="J32" s="1">
        <v>20990.0</v>
      </c>
      <c r="K32" s="1">
        <v>19390.0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43.0</v>
      </c>
      <c r="C33" s="1">
        <v>40.0</v>
      </c>
      <c r="D33" s="1">
        <v>33.0</v>
      </c>
      <c r="E33" s="1">
        <v>29.0</v>
      </c>
      <c r="F33" s="1">
        <v>98.0</v>
      </c>
      <c r="G33" s="1">
        <v>798.0</v>
      </c>
      <c r="H33" s="1">
        <v>725.0</v>
      </c>
      <c r="I33" s="1">
        <v>956.0</v>
      </c>
      <c r="J33" s="1">
        <v>840.0</v>
      </c>
      <c r="K33" s="1">
        <v>956.0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869.0</v>
      </c>
      <c r="C34" s="1">
        <v>731.0</v>
      </c>
      <c r="D34" s="1">
        <v>588.0</v>
      </c>
      <c r="E34" s="1">
        <v>406.0</v>
      </c>
      <c r="F34" s="1">
        <v>543.0</v>
      </c>
      <c r="G34" s="1">
        <v>554.0</v>
      </c>
      <c r="H34" s="1">
        <v>501.0</v>
      </c>
      <c r="I34" s="1">
        <v>443.0</v>
      </c>
      <c r="J34" s="1">
        <v>508.0</v>
      </c>
      <c r="K34" s="1">
        <v>486.0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12430.0</v>
      </c>
      <c r="C35" s="1">
        <v>12860.0</v>
      </c>
      <c r="D35" s="1">
        <v>13190.0</v>
      </c>
      <c r="E35" s="1">
        <v>11590.0</v>
      </c>
      <c r="F35" s="1">
        <v>16050.0</v>
      </c>
      <c r="G35" s="1">
        <v>17590.0</v>
      </c>
      <c r="H35" s="1">
        <v>23700.0</v>
      </c>
      <c r="I35" s="1">
        <v>27170.0</v>
      </c>
      <c r="J35" s="1">
        <v>30910.0</v>
      </c>
      <c r="K35" s="1">
        <v>30230.0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2.0</v>
      </c>
      <c r="C36" s="1">
        <v>2.0</v>
      </c>
      <c r="D36" s="1">
        <v>2.0</v>
      </c>
      <c r="E36" s="1">
        <v>2.0</v>
      </c>
      <c r="F36" s="1">
        <v>2.0</v>
      </c>
      <c r="G36" s="1">
        <v>2.0</v>
      </c>
      <c r="H36" s="1">
        <v>2.0</v>
      </c>
      <c r="I36" s="1">
        <v>2.0</v>
      </c>
      <c r="J36" s="1">
        <v>2.0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3250.0</v>
      </c>
      <c r="C37" s="1">
        <v>3300.0</v>
      </c>
      <c r="D37" s="1">
        <v>3330.0</v>
      </c>
      <c r="E37" s="1">
        <v>3390.0</v>
      </c>
      <c r="F37" s="1">
        <v>3420.0</v>
      </c>
      <c r="G37" s="1">
        <v>3490.0</v>
      </c>
      <c r="H37" s="1">
        <v>6000.0</v>
      </c>
      <c r="I37" s="1">
        <v>7560.0</v>
      </c>
      <c r="J37" s="1">
        <v>7280.0</v>
      </c>
      <c r="K37" s="1">
        <v>7470.0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6580.0</v>
      </c>
      <c r="C38" s="1">
        <v>6940.0</v>
      </c>
      <c r="D38" s="1">
        <v>7860.0</v>
      </c>
      <c r="E38" s="1">
        <v>9020.0</v>
      </c>
      <c r="F38" s="1">
        <v>10260.0</v>
      </c>
      <c r="G38" s="1">
        <v>11520.0</v>
      </c>
      <c r="H38" s="1">
        <v>5560.0</v>
      </c>
      <c r="I38" s="1">
        <v>302.0</v>
      </c>
      <c r="J38" s="1">
        <v>-1710.0</v>
      </c>
      <c r="K38" s="1">
        <v>-10.0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-650.0</v>
      </c>
      <c r="C39" s="1">
        <v>-853.0</v>
      </c>
      <c r="D39" s="1">
        <v>-1150.0</v>
      </c>
      <c r="E39" s="1">
        <v>-1380.0</v>
      </c>
      <c r="F39" s="1">
        <v>-1950.0</v>
      </c>
      <c r="G39" s="1">
        <v>-2060.0</v>
      </c>
      <c r="H39" s="1">
        <v>-2060.0</v>
      </c>
      <c r="I39" s="1">
        <v>-2070.0</v>
      </c>
      <c r="J39" s="1">
        <v>-2070.0</v>
      </c>
      <c r="K39" s="1">
        <v>-2070.0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-897.0</v>
      </c>
      <c r="C40" s="1">
        <v>-1330.0</v>
      </c>
      <c r="D40" s="1">
        <v>-916.0</v>
      </c>
      <c r="E40" s="1">
        <v>-334.0</v>
      </c>
      <c r="F40" s="1">
        <v>-628.0</v>
      </c>
      <c r="G40" s="1">
        <v>-798.0</v>
      </c>
      <c r="H40" s="1">
        <v>-739.0</v>
      </c>
      <c r="I40" s="1">
        <v>-711.0</v>
      </c>
      <c r="J40" s="1">
        <v>-643.0</v>
      </c>
      <c r="K40" s="1">
        <v>-674.0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8280.0</v>
      </c>
      <c r="C41" s="1">
        <v>8060.0</v>
      </c>
      <c r="D41" s="1">
        <v>9120.0</v>
      </c>
      <c r="E41" s="1">
        <v>10700.0</v>
      </c>
      <c r="F41" s="1">
        <v>11110.0</v>
      </c>
      <c r="G41" s="1">
        <v>12160.0</v>
      </c>
      <c r="H41" s="1">
        <v>8760.0</v>
      </c>
      <c r="I41" s="1">
        <v>5090.0</v>
      </c>
      <c r="J41" s="1">
        <v>2870.0</v>
      </c>
      <c r="K41" s="1">
        <v>4720.0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0.0</v>
      </c>
      <c r="C42" s="1">
        <v>0.0</v>
      </c>
      <c r="D42" s="1">
        <v>0.0</v>
      </c>
      <c r="E42" s="1">
        <v>0.0</v>
      </c>
      <c r="F42" s="1">
        <v>542.0</v>
      </c>
      <c r="G42" s="1">
        <v>570.0</v>
      </c>
      <c r="H42" s="1">
        <v>0.0</v>
      </c>
      <c r="I42" s="1">
        <v>0.0</v>
      </c>
      <c r="J42" s="1">
        <v>0.0</v>
      </c>
      <c r="K42" s="1">
        <v>175.0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8280.0</v>
      </c>
      <c r="C43" s="1">
        <v>8060.0</v>
      </c>
      <c r="D43" s="1">
        <v>9120.0</v>
      </c>
      <c r="E43" s="1">
        <v>10700.0</v>
      </c>
      <c r="F43" s="1">
        <v>11650.0</v>
      </c>
      <c r="G43" s="1">
        <v>12730.0</v>
      </c>
      <c r="H43" s="1">
        <v>8760.0</v>
      </c>
      <c r="I43" s="1">
        <v>5090.0</v>
      </c>
      <c r="J43" s="1">
        <v>2870.0</v>
      </c>
      <c r="K43" s="1">
        <v>4900.0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20710.0</v>
      </c>
      <c r="C44" s="1">
        <v>20920.0</v>
      </c>
      <c r="D44" s="1">
        <v>22310.0</v>
      </c>
      <c r="E44" s="1">
        <v>22300.0</v>
      </c>
      <c r="F44" s="1">
        <v>27700.0</v>
      </c>
      <c r="G44" s="1">
        <v>30320.0</v>
      </c>
      <c r="H44" s="1">
        <v>32470.0</v>
      </c>
      <c r="I44" s="1">
        <v>32259.0</v>
      </c>
      <c r="J44" s="1">
        <v>33780.0</v>
      </c>
      <c r="K44" s="1">
        <v>35130.0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220.0</v>
      </c>
      <c r="C46" s="1">
        <v>217.0</v>
      </c>
      <c r="D46" s="1">
        <v>215.0</v>
      </c>
      <c r="E46" s="1">
        <v>214.0</v>
      </c>
      <c r="F46" s="1">
        <v>209.0</v>
      </c>
      <c r="G46" s="1">
        <v>209.0</v>
      </c>
      <c r="H46" s="1">
        <v>238.0</v>
      </c>
      <c r="I46" s="1">
        <v>255.0</v>
      </c>
      <c r="J46" s="1">
        <v>255.0</v>
      </c>
      <c r="K46" s="1">
        <v>257.0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219.0</v>
      </c>
      <c r="C47" s="1">
        <v>218.0</v>
      </c>
      <c r="D47" s="1">
        <v>215.0</v>
      </c>
      <c r="E47" s="1">
        <v>213.0</v>
      </c>
      <c r="F47" s="1">
        <v>209.0</v>
      </c>
      <c r="G47" s="1">
        <v>209.0</v>
      </c>
      <c r="H47" s="1">
        <v>237.0</v>
      </c>
      <c r="I47" s="1">
        <v>255.0</v>
      </c>
      <c r="J47" s="1">
        <v>255.0</v>
      </c>
      <c r="K47" s="1">
        <v>256.0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 t="s">
        <v>115</v>
      </c>
      <c r="C48" s="1" t="s">
        <v>116</v>
      </c>
      <c r="D48" s="1" t="s">
        <v>117</v>
      </c>
      <c r="E48" s="1" t="s">
        <v>118</v>
      </c>
      <c r="F48" s="1" t="s">
        <v>119</v>
      </c>
      <c r="G48" s="1" t="s">
        <v>120</v>
      </c>
      <c r="H48" s="1" t="s">
        <v>121</v>
      </c>
      <c r="I48" s="1" t="s">
        <v>122</v>
      </c>
      <c r="J48" s="1" t="s">
        <v>123</v>
      </c>
      <c r="K48" s="1" t="s">
        <v>124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7680.0</v>
      </c>
      <c r="C49" s="1">
        <v>7780.0</v>
      </c>
      <c r="D49" s="1">
        <v>8830.0</v>
      </c>
      <c r="E49" s="1">
        <v>10410.0</v>
      </c>
      <c r="F49" s="1">
        <v>9230.0</v>
      </c>
      <c r="G49" s="1">
        <v>10290.0</v>
      </c>
      <c r="H49" s="1">
        <v>7510.0</v>
      </c>
      <c r="I49" s="1">
        <v>3840.0</v>
      </c>
      <c r="J49" s="1">
        <v>1630.0</v>
      </c>
      <c r="K49" s="1">
        <v>3500.0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35.0</v>
      </c>
      <c r="C50" s="1" t="s">
        <v>127</v>
      </c>
      <c r="D50" s="1" t="s">
        <v>128</v>
      </c>
      <c r="E50" s="1" t="s">
        <v>129</v>
      </c>
      <c r="F50" s="1" t="s">
        <v>130</v>
      </c>
      <c r="G50" s="1" t="s">
        <v>131</v>
      </c>
      <c r="H50" s="1" t="s">
        <v>132</v>
      </c>
      <c r="I50" s="1" t="s">
        <v>133</v>
      </c>
      <c r="J50" s="1" t="s">
        <v>134</v>
      </c>
      <c r="K50" s="1" t="s">
        <v>135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136</v>
      </c>
      <c r="B51" s="1">
        <v>8510.0</v>
      </c>
      <c r="C51" s="1">
        <v>8730.0</v>
      </c>
      <c r="D51" s="1">
        <v>9450.0</v>
      </c>
      <c r="E51" s="1">
        <v>7590.0</v>
      </c>
      <c r="F51" s="1">
        <v>10820.0</v>
      </c>
      <c r="G51" s="1">
        <v>11800.0</v>
      </c>
      <c r="H51" s="1">
        <v>20140.0</v>
      </c>
      <c r="I51" s="1">
        <v>21760.0</v>
      </c>
      <c r="J51" s="1">
        <v>23990.0</v>
      </c>
      <c r="K51" s="1">
        <v>22130.0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137</v>
      </c>
      <c r="B52" s="1">
        <v>8320.0</v>
      </c>
      <c r="C52" s="1">
        <v>8610.0</v>
      </c>
      <c r="D52" s="1">
        <v>9310.0</v>
      </c>
      <c r="E52" s="1">
        <v>7470.0</v>
      </c>
      <c r="F52" s="1">
        <v>10530.0</v>
      </c>
      <c r="G52" s="1">
        <v>11550.0</v>
      </c>
      <c r="H52" s="1">
        <v>16460.0</v>
      </c>
      <c r="I52" s="1">
        <v>19050.0</v>
      </c>
      <c r="J52" s="1">
        <v>22060.0</v>
      </c>
      <c r="K52" s="1">
        <v>21630.0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138</v>
      </c>
      <c r="B53" s="1">
        <v>416.0</v>
      </c>
      <c r="C53" s="1">
        <v>238.0</v>
      </c>
      <c r="D53" s="1">
        <v>232.0</v>
      </c>
      <c r="E53" s="1">
        <v>234.0</v>
      </c>
      <c r="F53" s="1">
        <v>258.0</v>
      </c>
      <c r="G53" s="1">
        <v>1810.0</v>
      </c>
      <c r="H53" s="1">
        <v>925.0</v>
      </c>
      <c r="I53" s="1">
        <v>481.0</v>
      </c>
      <c r="J53" s="1">
        <v>1340.0</v>
      </c>
      <c r="K53" s="1">
        <v>1810.0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0.0</v>
      </c>
      <c r="C54" s="1">
        <v>0.0</v>
      </c>
      <c r="D54" s="1">
        <v>0.0</v>
      </c>
      <c r="E54" s="1">
        <v>0.0</v>
      </c>
      <c r="F54" s="1">
        <v>542.0</v>
      </c>
      <c r="G54" s="1">
        <v>570.0</v>
      </c>
      <c r="H54" s="1">
        <v>0.0</v>
      </c>
      <c r="I54" s="1">
        <v>0.0</v>
      </c>
      <c r="J54" s="1">
        <v>0.0</v>
      </c>
      <c r="K54" s="1">
        <v>175.0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6.0</v>
      </c>
      <c r="C55" s="1">
        <v>6.0</v>
      </c>
      <c r="D55" s="1">
        <v>6.0</v>
      </c>
      <c r="E55" s="1">
        <v>6.0</v>
      </c>
      <c r="F55" s="1">
        <v>6.0</v>
      </c>
      <c r="G55" s="1">
        <v>6.0</v>
      </c>
      <c r="H55" s="1">
        <v>6.0</v>
      </c>
      <c r="I55" s="1">
        <v>6.0</v>
      </c>
      <c r="J55" s="1">
        <v>6.0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141</v>
      </c>
      <c r="B56" s="1">
        <v>349.0</v>
      </c>
      <c r="C56" s="1">
        <v>337.0</v>
      </c>
      <c r="D56" s="1">
        <v>342.0</v>
      </c>
      <c r="E56" s="1">
        <v>250.0</v>
      </c>
      <c r="F56" s="1">
        <v>321.0</v>
      </c>
      <c r="G56" s="1">
        <v>472.0</v>
      </c>
      <c r="H56" s="1">
        <v>525.0</v>
      </c>
      <c r="I56" s="1">
        <v>747.0</v>
      </c>
      <c r="J56" s="1">
        <v>772.0</v>
      </c>
      <c r="K56" s="1">
        <v>763.0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142</v>
      </c>
      <c r="B57" s="1">
        <v>24410.0</v>
      </c>
      <c r="C57" s="1">
        <v>25150.0</v>
      </c>
      <c r="D57" s="1">
        <v>27450.0</v>
      </c>
      <c r="E57" s="1">
        <v>26890.0</v>
      </c>
      <c r="F57" s="1">
        <v>31300.0</v>
      </c>
      <c r="G57" s="1">
        <v>33970.0</v>
      </c>
      <c r="H57" s="1">
        <v>33660.0</v>
      </c>
      <c r="I57" s="1">
        <v>35160.0</v>
      </c>
      <c r="J57" s="1">
        <v>38240.0</v>
      </c>
      <c r="K57" s="1">
        <v>40110.0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6.0</v>
      </c>
      <c r="C58" s="1">
        <v>6.0</v>
      </c>
      <c r="D58" s="1">
        <v>6.0</v>
      </c>
      <c r="E58" s="1">
        <v>6.0</v>
      </c>
      <c r="F58" s="1">
        <v>7.0</v>
      </c>
      <c r="G58" s="1">
        <v>8.0</v>
      </c>
      <c r="H58" s="1">
        <v>8.0</v>
      </c>
      <c r="I58" s="1">
        <v>8.0</v>
      </c>
      <c r="J58" s="1">
        <v>10.0</v>
      </c>
      <c r="K58" s="1">
        <v>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144</v>
      </c>
      <c r="B59" s="1">
        <v>600.0</v>
      </c>
      <c r="C59" s="1">
        <v>100.0</v>
      </c>
      <c r="D59" s="1">
        <v>100.0</v>
      </c>
      <c r="E59" s="1">
        <v>100.0</v>
      </c>
      <c r="F59" s="1">
        <v>100.0</v>
      </c>
      <c r="G59" s="1">
        <v>100.0</v>
      </c>
      <c r="H59" s="1">
        <v>100.0</v>
      </c>
      <c r="I59" s="1">
        <v>100.0</v>
      </c>
      <c r="J59" s="1">
        <v>100.0</v>
      </c>
      <c r="K59" s="1">
        <v>100.0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3.0</v>
      </c>
      <c r="I60" s="1">
        <v>13.0</v>
      </c>
      <c r="J60" s="1">
        <v>11.0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8070.0</v>
      </c>
      <c r="C2" s="1">
        <v>8300.0</v>
      </c>
      <c r="D2" s="1">
        <v>8500.0</v>
      </c>
      <c r="E2" s="1">
        <v>8780.0</v>
      </c>
      <c r="F2" s="1">
        <v>9490.0</v>
      </c>
      <c r="G2" s="1">
        <v>10950.0</v>
      </c>
      <c r="H2" s="1">
        <v>2210.0</v>
      </c>
      <c r="I2" s="1">
        <v>1530.0</v>
      </c>
      <c r="J2" s="1">
        <v>8840.0</v>
      </c>
      <c r="K2" s="1">
        <v>13900.0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8070.0</v>
      </c>
      <c r="C3" s="1">
        <v>8300.0</v>
      </c>
      <c r="D3" s="1">
        <v>8500.0</v>
      </c>
      <c r="E3" s="1">
        <v>8780.0</v>
      </c>
      <c r="F3" s="1">
        <v>9490.0</v>
      </c>
      <c r="G3" s="1">
        <v>10950.0</v>
      </c>
      <c r="H3" s="1">
        <v>2210.0</v>
      </c>
      <c r="I3" s="1">
        <v>1530.0</v>
      </c>
      <c r="J3" s="1">
        <v>8840.0</v>
      </c>
      <c r="K3" s="1">
        <v>13900.0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5290.0</v>
      </c>
      <c r="C4" s="1">
        <v>5100.0</v>
      </c>
      <c r="D4" s="1">
        <v>5020.0</v>
      </c>
      <c r="E4" s="1">
        <v>4900.0</v>
      </c>
      <c r="F4" s="1">
        <v>5260.0</v>
      </c>
      <c r="G4" s="1">
        <v>5860.0</v>
      </c>
      <c r="H4" s="1">
        <v>2670.0</v>
      </c>
      <c r="I4" s="1">
        <v>2620.0</v>
      </c>
      <c r="J4" s="1">
        <v>6460.0</v>
      </c>
      <c r="K4" s="1">
        <v>7570.0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2790.0</v>
      </c>
      <c r="C5" s="1">
        <v>3200.0</v>
      </c>
      <c r="D5" s="1">
        <v>3480.0</v>
      </c>
      <c r="E5" s="1">
        <v>3880.0</v>
      </c>
      <c r="F5" s="1">
        <v>4230.0</v>
      </c>
      <c r="G5" s="1">
        <v>5100.0</v>
      </c>
      <c r="H5" s="1">
        <v>-463.0</v>
      </c>
      <c r="I5" s="1">
        <v>-1080.0</v>
      </c>
      <c r="J5" s="1">
        <v>2380.0</v>
      </c>
      <c r="K5" s="1">
        <v>6330.0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1060.0</v>
      </c>
      <c r="C6" s="1">
        <v>1090.0</v>
      </c>
      <c r="D6" s="1">
        <v>1100.0</v>
      </c>
      <c r="E6" s="1">
        <v>1190.0</v>
      </c>
      <c r="F6" s="1">
        <v>1260.0</v>
      </c>
      <c r="G6" s="1">
        <v>1750.0</v>
      </c>
      <c r="H6" s="1">
        <v>1290.0</v>
      </c>
      <c r="I6" s="1">
        <v>1410.0</v>
      </c>
      <c r="J6" s="1">
        <v>1720.0</v>
      </c>
      <c r="K6" s="1">
        <v>1980.0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772.0</v>
      </c>
      <c r="C7" s="1">
        <v>827.0</v>
      </c>
      <c r="D7" s="1">
        <v>895.0</v>
      </c>
      <c r="E7" s="1">
        <v>951.0</v>
      </c>
      <c r="F7" s="1">
        <v>1030.0</v>
      </c>
      <c r="G7" s="1">
        <v>1250.0</v>
      </c>
      <c r="H7" s="1">
        <v>1280.0</v>
      </c>
      <c r="I7" s="1">
        <v>1290.0</v>
      </c>
      <c r="J7" s="1">
        <v>1410.0</v>
      </c>
      <c r="K7" s="1">
        <v>1460.0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1830.0</v>
      </c>
      <c r="C8" s="1">
        <v>1910.0</v>
      </c>
      <c r="D8" s="1">
        <v>2000.0</v>
      </c>
      <c r="E8" s="1">
        <v>2140.0</v>
      </c>
      <c r="F8" s="1">
        <v>2290.0</v>
      </c>
      <c r="G8" s="1">
        <v>3000.0</v>
      </c>
      <c r="H8" s="1">
        <v>2570.0</v>
      </c>
      <c r="I8" s="1">
        <v>2710.0</v>
      </c>
      <c r="J8" s="1">
        <v>3130.0</v>
      </c>
      <c r="K8" s="1">
        <v>3440.0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955.0</v>
      </c>
      <c r="C9" s="1">
        <v>1290.0</v>
      </c>
      <c r="D9" s="1">
        <v>1490.0</v>
      </c>
      <c r="E9" s="1">
        <v>1740.0</v>
      </c>
      <c r="F9" s="1">
        <v>1940.0</v>
      </c>
      <c r="G9" s="1">
        <v>2100.0</v>
      </c>
      <c r="H9" s="1">
        <v>-3040.0</v>
      </c>
      <c r="I9" s="1">
        <v>-3790.0</v>
      </c>
      <c r="J9" s="1">
        <v>-752.0</v>
      </c>
      <c r="K9" s="1">
        <v>2890.0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-250.0</v>
      </c>
      <c r="C10" s="1">
        <v>-274.0</v>
      </c>
      <c r="D10" s="1">
        <v>-306.0</v>
      </c>
      <c r="E10" s="1">
        <v>-297.0</v>
      </c>
      <c r="F10" s="1">
        <v>-334.0</v>
      </c>
      <c r="G10" s="1">
        <v>-409.0</v>
      </c>
      <c r="H10" s="1">
        <v>-844.0</v>
      </c>
      <c r="I10" s="1">
        <v>-1290.0</v>
      </c>
      <c r="J10" s="1">
        <v>-1360.0</v>
      </c>
      <c r="K10" s="1">
        <v>-1400.0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10.0</v>
      </c>
      <c r="C11" s="1">
        <v>12.0</v>
      </c>
      <c r="D11" s="1">
        <v>20.0</v>
      </c>
      <c r="E11" s="1">
        <v>30.0</v>
      </c>
      <c r="F11" s="1">
        <v>32.0</v>
      </c>
      <c r="G11" s="1">
        <v>26.0</v>
      </c>
      <c r="H11" s="1">
        <v>21.0</v>
      </c>
      <c r="I11" s="1">
        <v>16.0</v>
      </c>
      <c r="J11" s="1">
        <v>35.0</v>
      </c>
      <c r="K11" s="1">
        <v>36.0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-240.0</v>
      </c>
      <c r="C12" s="1">
        <v>-262.0</v>
      </c>
      <c r="D12" s="1">
        <v>-285.0</v>
      </c>
      <c r="E12" s="1">
        <v>-267.0</v>
      </c>
      <c r="F12" s="1">
        <v>-301.0</v>
      </c>
      <c r="G12" s="1">
        <v>-382.0</v>
      </c>
      <c r="H12" s="1">
        <v>-823.0</v>
      </c>
      <c r="I12" s="1">
        <v>-1270.0</v>
      </c>
      <c r="J12" s="1">
        <v>-1330.0</v>
      </c>
      <c r="K12" s="1">
        <v>-1370.0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51.0</v>
      </c>
      <c r="C13" s="1">
        <v>81.0</v>
      </c>
      <c r="D13" s="1">
        <v>128.0</v>
      </c>
      <c r="E13" s="1">
        <v>156.0</v>
      </c>
      <c r="F13" s="1">
        <v>211.0</v>
      </c>
      <c r="G13" s="1">
        <v>231.0</v>
      </c>
      <c r="H13" s="1">
        <v>-213.0</v>
      </c>
      <c r="I13" s="1">
        <v>-135.0</v>
      </c>
      <c r="J13" s="1">
        <v>56.0</v>
      </c>
      <c r="K13" s="1">
        <v>200.0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90.0</v>
      </c>
      <c r="C14" s="1">
        <v>-20.0</v>
      </c>
      <c r="D14" s="1">
        <v>-11.0</v>
      </c>
      <c r="E14" s="1">
        <v>-13.0</v>
      </c>
      <c r="F14" s="1">
        <v>-4.0</v>
      </c>
      <c r="G14" s="1">
        <v>1.0</v>
      </c>
      <c r="H14" s="1">
        <v>-89.0</v>
      </c>
      <c r="I14" s="1">
        <v>-6.0</v>
      </c>
      <c r="J14" s="1">
        <v>-11.0</v>
      </c>
      <c r="K14" s="1">
        <v>-24.0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-11.0</v>
      </c>
      <c r="C15" s="1">
        <v>4.0</v>
      </c>
      <c r="D15" s="1">
        <v>15.0</v>
      </c>
      <c r="E15" s="1">
        <v>23.0</v>
      </c>
      <c r="F15" s="1">
        <v>24.0</v>
      </c>
      <c r="G15" s="1">
        <v>31.0</v>
      </c>
      <c r="H15" s="1">
        <v>-66.0</v>
      </c>
      <c r="I15" s="1">
        <v>44.0</v>
      </c>
      <c r="J15" s="1">
        <v>25.0</v>
      </c>
      <c r="K15" s="1">
        <v>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756.0</v>
      </c>
      <c r="C16" s="1">
        <v>1090.0</v>
      </c>
      <c r="D16" s="1">
        <v>1330.0</v>
      </c>
      <c r="E16" s="1">
        <v>1640.0</v>
      </c>
      <c r="F16" s="1">
        <v>1870.0</v>
      </c>
      <c r="G16" s="1">
        <v>1980.0</v>
      </c>
      <c r="H16" s="1">
        <v>-4230.0</v>
      </c>
      <c r="I16" s="1">
        <v>-5160.0</v>
      </c>
      <c r="J16" s="1">
        <v>-2009.0</v>
      </c>
      <c r="K16" s="1">
        <v>1730.0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-13.0</v>
      </c>
      <c r="C17" s="1">
        <v>0.0</v>
      </c>
      <c r="D17" s="1">
        <v>-8.0</v>
      </c>
      <c r="E17" s="1">
        <v>0.0</v>
      </c>
      <c r="F17" s="1">
        <v>-11.0</v>
      </c>
      <c r="G17" s="1">
        <v>-12.0</v>
      </c>
      <c r="H17" s="1">
        <v>0.0</v>
      </c>
      <c r="I17" s="1">
        <v>0.0</v>
      </c>
      <c r="J17" s="1">
        <v>-11.0</v>
      </c>
      <c r="K17" s="1">
        <v>-5.0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0.0</v>
      </c>
      <c r="C18" s="1">
        <v>0.0</v>
      </c>
      <c r="D18" s="1">
        <v>0.0</v>
      </c>
      <c r="E18" s="1">
        <v>0.0</v>
      </c>
      <c r="F18" s="1">
        <v>-31.0</v>
      </c>
      <c r="G18" s="1">
        <v>-2.0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-124.0</v>
      </c>
      <c r="D19" s="1">
        <v>0.0</v>
      </c>
      <c r="E19" s="1">
        <v>0.0</v>
      </c>
      <c r="F19" s="1">
        <v>0.0</v>
      </c>
      <c r="G19" s="1">
        <v>0.0</v>
      </c>
      <c r="H19" s="1">
        <v>-576.0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>
        <v>0.0</v>
      </c>
      <c r="E20" s="1">
        <v>0.0</v>
      </c>
      <c r="F20" s="1">
        <v>-9.0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0.0</v>
      </c>
      <c r="D21" s="1">
        <v>0.0</v>
      </c>
      <c r="E21" s="1">
        <v>0.0</v>
      </c>
      <c r="F21" s="1">
        <v>21.0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0.0</v>
      </c>
      <c r="C22" s="1">
        <v>-287.0</v>
      </c>
      <c r="D22" s="1">
        <v>0.0</v>
      </c>
      <c r="E22" s="1">
        <v>0.0</v>
      </c>
      <c r="F22" s="1">
        <v>0.0</v>
      </c>
      <c r="G22" s="1">
        <v>0.0</v>
      </c>
      <c r="H22" s="1">
        <v>-803.0</v>
      </c>
      <c r="I22" s="1">
        <v>-38.0</v>
      </c>
      <c r="J22" s="1">
        <v>-10.0</v>
      </c>
      <c r="K22" s="1">
        <v>-11.0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-130.0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0.0</v>
      </c>
      <c r="C24" s="1">
        <v>0.0</v>
      </c>
      <c r="D24" s="1">
        <v>-21.0</v>
      </c>
      <c r="E24" s="1">
        <v>0.0</v>
      </c>
      <c r="F24" s="1">
        <v>0.0</v>
      </c>
      <c r="G24" s="1">
        <v>-24.0</v>
      </c>
      <c r="H24" s="1">
        <v>-183.0</v>
      </c>
      <c r="I24" s="1">
        <v>-106.0</v>
      </c>
      <c r="J24" s="1">
        <v>9.0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743.0</v>
      </c>
      <c r="C25" s="1">
        <v>677.0</v>
      </c>
      <c r="D25" s="1">
        <v>1300.0</v>
      </c>
      <c r="E25" s="1">
        <v>1640.0</v>
      </c>
      <c r="F25" s="1">
        <v>1840.0</v>
      </c>
      <c r="G25" s="1">
        <v>1940.0</v>
      </c>
      <c r="H25" s="1">
        <v>-5790.0</v>
      </c>
      <c r="I25" s="1">
        <v>-5310.0</v>
      </c>
      <c r="J25" s="1">
        <v>-2150.0</v>
      </c>
      <c r="K25" s="1">
        <v>1710.0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-20.0</v>
      </c>
      <c r="C26" s="1">
        <v>11.0</v>
      </c>
      <c r="D26" s="1">
        <v>20.0</v>
      </c>
      <c r="E26" s="1">
        <v>18.0</v>
      </c>
      <c r="F26" s="1">
        <v>20.0</v>
      </c>
      <c r="G26" s="1">
        <v>32.0</v>
      </c>
      <c r="H26" s="1">
        <v>-15.0</v>
      </c>
      <c r="I26" s="1">
        <v>-45.0</v>
      </c>
      <c r="J26" s="1">
        <v>4.0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764.0</v>
      </c>
      <c r="C27" s="1">
        <v>666.0</v>
      </c>
      <c r="D27" s="1">
        <v>1280.0</v>
      </c>
      <c r="E27" s="1">
        <v>1630.0</v>
      </c>
      <c r="F27" s="1">
        <v>1820.0</v>
      </c>
      <c r="G27" s="1">
        <v>1910.0</v>
      </c>
      <c r="H27" s="1">
        <v>-5780.0</v>
      </c>
      <c r="I27" s="1">
        <v>-5260.0</v>
      </c>
      <c r="J27" s="1">
        <v>-2160.0</v>
      </c>
      <c r="K27" s="1">
        <v>1700.0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764.0</v>
      </c>
      <c r="C28" s="1">
        <v>666.0</v>
      </c>
      <c r="D28" s="1">
        <v>1280.0</v>
      </c>
      <c r="E28" s="1">
        <v>1630.0</v>
      </c>
      <c r="F28" s="1">
        <v>1820.0</v>
      </c>
      <c r="G28" s="1">
        <v>1910.0</v>
      </c>
      <c r="H28" s="1">
        <v>-5780.0</v>
      </c>
      <c r="I28" s="1">
        <v>-5260.0</v>
      </c>
      <c r="J28" s="1">
        <v>-2160.0</v>
      </c>
      <c r="K28" s="1">
        <v>1700.0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109</v>
      </c>
      <c r="B29" s="1">
        <v>0.0</v>
      </c>
      <c r="C29" s="1">
        <v>0.0</v>
      </c>
      <c r="D29" s="1">
        <v>0.0</v>
      </c>
      <c r="E29" s="1">
        <v>0.0</v>
      </c>
      <c r="F29" s="1">
        <v>-4.0</v>
      </c>
      <c r="G29" s="1">
        <v>-28.0</v>
      </c>
      <c r="H29" s="1">
        <v>-22.0</v>
      </c>
      <c r="I29" s="1">
        <v>0.0</v>
      </c>
      <c r="J29" s="1">
        <v>0.0</v>
      </c>
      <c r="K29" s="1">
        <v>-7.0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764.0</v>
      </c>
      <c r="C30" s="1">
        <v>666.0</v>
      </c>
      <c r="D30" s="1">
        <v>1280.0</v>
      </c>
      <c r="E30" s="1">
        <v>1630.0</v>
      </c>
      <c r="F30" s="1">
        <v>1810.0</v>
      </c>
      <c r="G30" s="1">
        <v>1880.0</v>
      </c>
      <c r="H30" s="1">
        <v>-5800.0</v>
      </c>
      <c r="I30" s="1">
        <v>-5260.0</v>
      </c>
      <c r="J30" s="1">
        <v>-2160.0</v>
      </c>
      <c r="K30" s="1">
        <v>1700.0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764.0</v>
      </c>
      <c r="C31" s="1">
        <v>666.0</v>
      </c>
      <c r="D31" s="1">
        <v>1280.0</v>
      </c>
      <c r="E31" s="1">
        <v>1630.0</v>
      </c>
      <c r="F31" s="1">
        <v>1810.0</v>
      </c>
      <c r="G31" s="1">
        <v>1880.0</v>
      </c>
      <c r="H31" s="1">
        <v>-5800.0</v>
      </c>
      <c r="I31" s="1">
        <v>-5260.0</v>
      </c>
      <c r="J31" s="1">
        <v>-2160.0</v>
      </c>
      <c r="K31" s="1">
        <v>1700.0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764.0</v>
      </c>
      <c r="C32" s="1">
        <v>666.0</v>
      </c>
      <c r="D32" s="1">
        <v>1280.0</v>
      </c>
      <c r="E32" s="1">
        <v>1630.0</v>
      </c>
      <c r="F32" s="1">
        <v>1810.0</v>
      </c>
      <c r="G32" s="1">
        <v>1880.0</v>
      </c>
      <c r="H32" s="1">
        <v>-5800.0</v>
      </c>
      <c r="I32" s="1">
        <v>-5260.0</v>
      </c>
      <c r="J32" s="1">
        <v>-2160.0</v>
      </c>
      <c r="K32" s="1">
        <v>1700.0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178</v>
      </c>
      <c r="C34" s="1" t="s">
        <v>179</v>
      </c>
      <c r="D34" s="1" t="s">
        <v>180</v>
      </c>
      <c r="E34" s="1" t="s">
        <v>181</v>
      </c>
      <c r="F34" s="1" t="s">
        <v>182</v>
      </c>
      <c r="G34" s="1" t="s">
        <v>183</v>
      </c>
      <c r="H34" s="1" t="s">
        <v>184</v>
      </c>
      <c r="I34" s="1" t="s">
        <v>185</v>
      </c>
      <c r="J34" s="1" t="s">
        <v>186</v>
      </c>
      <c r="K34" s="1" t="s">
        <v>187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 t="s">
        <v>178</v>
      </c>
      <c r="C35" s="1" t="s">
        <v>179</v>
      </c>
      <c r="D35" s="1" t="s">
        <v>180</v>
      </c>
      <c r="E35" s="1" t="s">
        <v>181</v>
      </c>
      <c r="F35" s="1" t="s">
        <v>182</v>
      </c>
      <c r="G35" s="1" t="s">
        <v>183</v>
      </c>
      <c r="H35" s="1" t="s">
        <v>184</v>
      </c>
      <c r="I35" s="1" t="s">
        <v>185</v>
      </c>
      <c r="J35" s="1" t="s">
        <v>186</v>
      </c>
      <c r="K35" s="1" t="s">
        <v>187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>
        <v>222.0</v>
      </c>
      <c r="C36" s="1">
        <v>220.0</v>
      </c>
      <c r="D36" s="1">
        <v>215.0</v>
      </c>
      <c r="E36" s="1">
        <v>215.0</v>
      </c>
      <c r="F36" s="1">
        <v>211.0</v>
      </c>
      <c r="G36" s="1">
        <v>209.0</v>
      </c>
      <c r="H36" s="1">
        <v>214.0</v>
      </c>
      <c r="I36" s="1">
        <v>252.0</v>
      </c>
      <c r="J36" s="1">
        <v>255.0</v>
      </c>
      <c r="K36" s="1">
        <v>256.0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 t="s">
        <v>191</v>
      </c>
      <c r="C37" s="1" t="s">
        <v>192</v>
      </c>
      <c r="D37" s="1" t="s">
        <v>193</v>
      </c>
      <c r="E37" s="1" t="s">
        <v>194</v>
      </c>
      <c r="F37" s="1" t="s">
        <v>195</v>
      </c>
      <c r="G37" s="1" t="s">
        <v>196</v>
      </c>
      <c r="H37" s="1" t="s">
        <v>184</v>
      </c>
      <c r="I37" s="1" t="s">
        <v>185</v>
      </c>
      <c r="J37" s="1" t="s">
        <v>186</v>
      </c>
      <c r="K37" s="1" t="s">
        <v>197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 t="s">
        <v>191</v>
      </c>
      <c r="C38" s="1" t="s">
        <v>192</v>
      </c>
      <c r="D38" s="1" t="s">
        <v>193</v>
      </c>
      <c r="E38" s="1" t="s">
        <v>194</v>
      </c>
      <c r="F38" s="1" t="s">
        <v>195</v>
      </c>
      <c r="G38" s="1" t="s">
        <v>196</v>
      </c>
      <c r="H38" s="1" t="s">
        <v>184</v>
      </c>
      <c r="I38" s="1" t="s">
        <v>185</v>
      </c>
      <c r="J38" s="1" t="s">
        <v>186</v>
      </c>
      <c r="K38" s="1" t="s">
        <v>197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>
        <v>223.0</v>
      </c>
      <c r="C39" s="1">
        <v>221.0</v>
      </c>
      <c r="D39" s="1">
        <v>216.0</v>
      </c>
      <c r="E39" s="1">
        <v>216.0</v>
      </c>
      <c r="F39" s="1">
        <v>212.0</v>
      </c>
      <c r="G39" s="1">
        <v>210.0</v>
      </c>
      <c r="H39" s="1">
        <v>214.0</v>
      </c>
      <c r="I39" s="1">
        <v>252.0</v>
      </c>
      <c r="J39" s="1">
        <v>255.0</v>
      </c>
      <c r="K39" s="1">
        <v>283.0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 t="s">
        <v>201</v>
      </c>
      <c r="C40" s="1" t="s">
        <v>202</v>
      </c>
      <c r="D40" s="1" t="s">
        <v>203</v>
      </c>
      <c r="E40" s="1" t="s">
        <v>204</v>
      </c>
      <c r="F40" s="1" t="s">
        <v>205</v>
      </c>
      <c r="G40" s="1" t="s">
        <v>206</v>
      </c>
      <c r="H40" s="1" t="s">
        <v>207</v>
      </c>
      <c r="I40" s="1" t="s">
        <v>208</v>
      </c>
      <c r="J40" s="1" t="s">
        <v>209</v>
      </c>
      <c r="K40" s="1" t="s">
        <v>210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211</v>
      </c>
      <c r="B41" s="1" t="s">
        <v>212</v>
      </c>
      <c r="C41" s="1" t="s">
        <v>213</v>
      </c>
      <c r="D41" s="1" t="s">
        <v>214</v>
      </c>
      <c r="E41" s="1" t="s">
        <v>215</v>
      </c>
      <c r="F41" s="1" t="s">
        <v>216</v>
      </c>
      <c r="G41" s="1" t="s">
        <v>217</v>
      </c>
      <c r="H41" s="1" t="s">
        <v>207</v>
      </c>
      <c r="I41" s="1" t="s">
        <v>208</v>
      </c>
      <c r="J41" s="1" t="s">
        <v>209</v>
      </c>
      <c r="K41" s="1" t="s">
        <v>218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219</v>
      </c>
      <c r="B42" s="1" t="s">
        <v>220</v>
      </c>
      <c r="C42" s="1" t="s">
        <v>221</v>
      </c>
      <c r="D42" s="1" t="s">
        <v>222</v>
      </c>
      <c r="E42" s="1" t="s">
        <v>223</v>
      </c>
      <c r="F42" s="1" t="s">
        <v>224</v>
      </c>
      <c r="G42" s="1" t="s">
        <v>225</v>
      </c>
      <c r="H42" s="1" t="s">
        <v>226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227</v>
      </c>
      <c r="B43" s="1" t="s">
        <v>228</v>
      </c>
      <c r="C43" s="1" t="s">
        <v>229</v>
      </c>
      <c r="D43" s="1">
        <v>27.0</v>
      </c>
      <c r="E43" s="1" t="s">
        <v>230</v>
      </c>
      <c r="F43" s="1" t="s">
        <v>231</v>
      </c>
      <c r="G43" s="1" t="s">
        <v>232</v>
      </c>
      <c r="H43" s="1" t="s">
        <v>233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234</v>
      </c>
      <c r="B44" s="1" t="s">
        <v>235</v>
      </c>
      <c r="C44" s="1" t="s">
        <v>235</v>
      </c>
      <c r="D44" s="1" t="s">
        <v>235</v>
      </c>
      <c r="E44" s="1" t="s">
        <v>235</v>
      </c>
      <c r="F44" s="1" t="s">
        <v>235</v>
      </c>
      <c r="G44" s="1" t="s">
        <v>235</v>
      </c>
      <c r="H44" s="1" t="s">
        <v>235</v>
      </c>
      <c r="I44" s="1" t="s">
        <v>235</v>
      </c>
      <c r="J44" s="1" t="s">
        <v>235</v>
      </c>
      <c r="K44" s="1" t="s">
        <v>235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236</v>
      </c>
      <c r="B46" s="1">
        <v>1730.0</v>
      </c>
      <c r="C46" s="1">
        <v>2110.0</v>
      </c>
      <c r="D46" s="1">
        <v>2380.0</v>
      </c>
      <c r="E46" s="1">
        <v>2700.0</v>
      </c>
      <c r="F46" s="1">
        <v>2970.0</v>
      </c>
      <c r="G46" s="1">
        <v>3340.0</v>
      </c>
      <c r="H46" s="1">
        <v>-1760.0</v>
      </c>
      <c r="I46" s="1">
        <v>-2500.0</v>
      </c>
      <c r="J46" s="1">
        <v>630.0</v>
      </c>
      <c r="K46" s="1">
        <v>4350.0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955.0</v>
      </c>
      <c r="C47" s="1">
        <v>1290.0</v>
      </c>
      <c r="D47" s="1">
        <v>1490.0</v>
      </c>
      <c r="E47" s="1">
        <v>1740.0</v>
      </c>
      <c r="F47" s="1">
        <v>1940.0</v>
      </c>
      <c r="G47" s="1">
        <v>2110.0</v>
      </c>
      <c r="H47" s="1">
        <v>-3020.0</v>
      </c>
      <c r="I47" s="1">
        <v>-3790.0</v>
      </c>
      <c r="J47" s="1">
        <v>-752.0</v>
      </c>
      <c r="K47" s="1">
        <v>2900.0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955.0</v>
      </c>
      <c r="C48" s="1">
        <v>1290.0</v>
      </c>
      <c r="D48" s="1">
        <v>1490.0</v>
      </c>
      <c r="E48" s="1">
        <v>1740.0</v>
      </c>
      <c r="F48" s="1">
        <v>1940.0</v>
      </c>
      <c r="G48" s="1">
        <v>2100.0</v>
      </c>
      <c r="H48" s="1">
        <v>-3040.0</v>
      </c>
      <c r="I48" s="1">
        <v>-3790.0</v>
      </c>
      <c r="J48" s="1">
        <v>-752.0</v>
      </c>
      <c r="K48" s="1">
        <v>2890.0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239</v>
      </c>
      <c r="B49" s="1">
        <v>1780.0</v>
      </c>
      <c r="C49" s="1">
        <v>2140.0</v>
      </c>
      <c r="D49" s="1">
        <v>2410.0</v>
      </c>
      <c r="E49" s="1">
        <v>2720.0</v>
      </c>
      <c r="F49" s="1">
        <v>3000.0</v>
      </c>
      <c r="G49" s="1">
        <v>3570.0</v>
      </c>
      <c r="H49" s="1">
        <v>-1640.0</v>
      </c>
      <c r="I49" s="1">
        <v>-2440.0</v>
      </c>
      <c r="J49" s="1">
        <v>799.0</v>
      </c>
      <c r="K49" s="1">
        <v>4580.0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240</v>
      </c>
      <c r="B50" s="1">
        <v>8070.0</v>
      </c>
      <c r="C50" s="1">
        <v>8300.0</v>
      </c>
      <c r="D50" s="1">
        <v>8500.0</v>
      </c>
      <c r="E50" s="1">
        <v>8780.0</v>
      </c>
      <c r="F50" s="1">
        <v>9490.0</v>
      </c>
      <c r="G50" s="1">
        <v>10950.0</v>
      </c>
      <c r="H50" s="1">
        <v>2210.0</v>
      </c>
      <c r="I50" s="1">
        <v>1530.0</v>
      </c>
      <c r="J50" s="1">
        <v>8840.0</v>
      </c>
      <c r="K50" s="1">
        <v>13900.0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241</v>
      </c>
      <c r="B51" s="1" t="s">
        <v>242</v>
      </c>
      <c r="C51" s="1" t="s">
        <v>243</v>
      </c>
      <c r="D51" s="1" t="s">
        <v>244</v>
      </c>
      <c r="E51" s="1" t="s">
        <v>245</v>
      </c>
      <c r="F51" s="1" t="s">
        <v>246</v>
      </c>
      <c r="G51" s="1" t="s">
        <v>247</v>
      </c>
      <c r="H51" s="1" t="s">
        <v>248</v>
      </c>
      <c r="I51" s="1" t="s">
        <v>249</v>
      </c>
      <c r="J51" s="1" t="s">
        <v>250</v>
      </c>
      <c r="K51" s="1" t="s">
        <v>251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252</v>
      </c>
      <c r="B52" s="1">
        <v>473.0</v>
      </c>
      <c r="C52" s="1">
        <v>680.0</v>
      </c>
      <c r="D52" s="1">
        <v>833.0</v>
      </c>
      <c r="E52" s="1">
        <v>1030.0</v>
      </c>
      <c r="F52" s="1">
        <v>1160.0</v>
      </c>
      <c r="G52" s="1">
        <v>1210.0</v>
      </c>
      <c r="H52" s="1">
        <v>-2660.0</v>
      </c>
      <c r="I52" s="1">
        <v>-3230.0</v>
      </c>
      <c r="J52" s="1">
        <v>-1260.0</v>
      </c>
      <c r="K52" s="1">
        <v>1070.0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253</v>
      </c>
      <c r="B53" s="1">
        <v>28.0</v>
      </c>
      <c r="C53" s="1">
        <v>26.0</v>
      </c>
      <c r="D53" s="1">
        <v>25.0</v>
      </c>
      <c r="E53" s="1">
        <v>24.0</v>
      </c>
      <c r="F53" s="1">
        <v>49.0</v>
      </c>
      <c r="G53" s="1">
        <v>56.0</v>
      </c>
      <c r="H53" s="1">
        <v>59.0</v>
      </c>
      <c r="I53" s="1">
        <v>58.0</v>
      </c>
      <c r="J53" s="1">
        <v>64.0</v>
      </c>
      <c r="K53" s="1">
        <v>99.0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64.0</v>
      </c>
      <c r="H54" s="1">
        <v>63.0</v>
      </c>
      <c r="I54" s="1">
        <v>61.0</v>
      </c>
      <c r="J54" s="1">
        <v>85.0</v>
      </c>
      <c r="K54" s="1">
        <v>129.0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255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256</v>
      </c>
      <c r="B56" s="1">
        <v>342.0</v>
      </c>
      <c r="C56" s="1">
        <v>370.0</v>
      </c>
      <c r="D56" s="1">
        <v>361.0</v>
      </c>
      <c r="E56" s="1">
        <v>360.0</v>
      </c>
      <c r="F56" s="1">
        <v>389.0</v>
      </c>
      <c r="G56" s="1">
        <v>465.0</v>
      </c>
      <c r="H56" s="1">
        <v>207.0</v>
      </c>
      <c r="I56" s="1">
        <v>392.0</v>
      </c>
      <c r="J56" s="1">
        <v>510.0</v>
      </c>
      <c r="K56" s="1">
        <v>506.0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257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465.0</v>
      </c>
      <c r="H57" s="1">
        <v>207.0</v>
      </c>
      <c r="I57" s="1">
        <v>392.0</v>
      </c>
      <c r="J57" s="1">
        <v>510.0</v>
      </c>
      <c r="K57" s="1">
        <v>506.0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258</v>
      </c>
      <c r="B58" s="1">
        <v>52.0</v>
      </c>
      <c r="C58" s="1">
        <v>29.0</v>
      </c>
      <c r="D58" s="1">
        <v>29.0</v>
      </c>
      <c r="E58" s="1">
        <v>29.0</v>
      </c>
      <c r="F58" s="1">
        <v>32.0</v>
      </c>
      <c r="G58" s="1">
        <v>226.0</v>
      </c>
      <c r="H58" s="1">
        <v>116.0</v>
      </c>
      <c r="I58" s="1">
        <v>60.0</v>
      </c>
      <c r="J58" s="1">
        <v>168.0</v>
      </c>
      <c r="K58" s="1">
        <v>226.0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259</v>
      </c>
      <c r="B59" s="1">
        <v>13.0</v>
      </c>
      <c r="C59" s="1">
        <v>8.0</v>
      </c>
      <c r="D59" s="1">
        <v>8.0</v>
      </c>
      <c r="E59" s="1">
        <v>8.0</v>
      </c>
      <c r="F59" s="1">
        <v>10.0</v>
      </c>
      <c r="G59" s="1">
        <v>74.0</v>
      </c>
      <c r="H59" s="1">
        <v>52.0</v>
      </c>
      <c r="I59" s="1">
        <v>31.0</v>
      </c>
      <c r="J59" s="1">
        <v>83.0</v>
      </c>
      <c r="K59" s="1">
        <v>118.0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260</v>
      </c>
      <c r="B60" s="1">
        <v>38.0</v>
      </c>
      <c r="C60" s="1">
        <v>21.0</v>
      </c>
      <c r="D60" s="1">
        <v>20.0</v>
      </c>
      <c r="E60" s="1">
        <v>20.0</v>
      </c>
      <c r="F60" s="1">
        <v>21.0</v>
      </c>
      <c r="G60" s="1">
        <v>152.0</v>
      </c>
      <c r="H60" s="1">
        <v>63.0</v>
      </c>
      <c r="I60" s="1">
        <v>29.0</v>
      </c>
      <c r="J60" s="1">
        <v>84.0</v>
      </c>
      <c r="K60" s="1">
        <v>108.0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261</v>
      </c>
      <c r="B61" s="1">
        <v>26.0</v>
      </c>
      <c r="C61" s="1">
        <v>36.0</v>
      </c>
      <c r="D61" s="1">
        <v>32.0</v>
      </c>
      <c r="E61" s="1">
        <v>69.0</v>
      </c>
      <c r="F61" s="1">
        <v>46.0</v>
      </c>
      <c r="G61" s="1">
        <v>75.0</v>
      </c>
      <c r="H61" s="1">
        <v>39.0</v>
      </c>
      <c r="I61" s="1">
        <v>63.0</v>
      </c>
      <c r="J61" s="1">
        <v>36.0</v>
      </c>
      <c r="K61" s="1">
        <v>126.0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262</v>
      </c>
      <c r="B62" s="1">
        <v>26.0</v>
      </c>
      <c r="C62" s="1">
        <v>36.0</v>
      </c>
      <c r="D62" s="1">
        <v>32.0</v>
      </c>
      <c r="E62" s="1">
        <v>69.0</v>
      </c>
      <c r="F62" s="1">
        <v>46.0</v>
      </c>
      <c r="G62" s="1">
        <v>75.0</v>
      </c>
      <c r="H62" s="1">
        <v>39.0</v>
      </c>
      <c r="I62" s="1">
        <v>63.0</v>
      </c>
      <c r="J62" s="1">
        <v>36.0</v>
      </c>
      <c r="K62" s="1">
        <v>126.0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  <c r="H3" s="1" t="s">
        <v>271</v>
      </c>
      <c r="I3" s="1" t="s">
        <v>272</v>
      </c>
      <c r="J3" s="1" t="s">
        <v>273</v>
      </c>
      <c r="K3" s="1" t="s">
        <v>274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275</v>
      </c>
      <c r="B4" s="1" t="s">
        <v>276</v>
      </c>
      <c r="C4" s="1" t="s">
        <v>204</v>
      </c>
      <c r="D4" s="1" t="s">
        <v>277</v>
      </c>
      <c r="E4" s="1" t="s">
        <v>278</v>
      </c>
      <c r="F4" s="1" t="s">
        <v>279</v>
      </c>
      <c r="G4" s="1" t="s">
        <v>280</v>
      </c>
      <c r="H4" s="1" t="s">
        <v>281</v>
      </c>
      <c r="I4" s="1" t="s">
        <v>282</v>
      </c>
      <c r="J4" s="1" t="s">
        <v>283</v>
      </c>
      <c r="K4" s="1" t="s">
        <v>284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285</v>
      </c>
      <c r="B5" s="1" t="s">
        <v>286</v>
      </c>
      <c r="C5" s="1" t="s">
        <v>287</v>
      </c>
      <c r="D5" s="1" t="s">
        <v>288</v>
      </c>
      <c r="E5" s="1" t="s">
        <v>289</v>
      </c>
      <c r="F5" s="1" t="s">
        <v>290</v>
      </c>
      <c r="G5" s="1" t="s">
        <v>291</v>
      </c>
      <c r="H5" s="1" t="s">
        <v>292</v>
      </c>
      <c r="I5" s="1" t="s">
        <v>293</v>
      </c>
      <c r="J5" s="1" t="s">
        <v>294</v>
      </c>
      <c r="K5" s="1" t="s">
        <v>295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296</v>
      </c>
      <c r="B6" s="1" t="s">
        <v>286</v>
      </c>
      <c r="C6" s="1" t="s">
        <v>287</v>
      </c>
      <c r="D6" s="1" t="s">
        <v>288</v>
      </c>
      <c r="E6" s="1" t="s">
        <v>289</v>
      </c>
      <c r="F6" s="1" t="s">
        <v>297</v>
      </c>
      <c r="G6" s="1" t="s">
        <v>298</v>
      </c>
      <c r="H6" s="1" t="s">
        <v>299</v>
      </c>
      <c r="I6" s="1" t="s">
        <v>293</v>
      </c>
      <c r="J6" s="1" t="s">
        <v>294</v>
      </c>
      <c r="K6" s="1" t="s">
        <v>300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302</v>
      </c>
      <c r="B8" s="1" t="s">
        <v>303</v>
      </c>
      <c r="C8" s="1" t="s">
        <v>304</v>
      </c>
      <c r="D8" s="1" t="s">
        <v>305</v>
      </c>
      <c r="E8" s="1" t="s">
        <v>306</v>
      </c>
      <c r="F8" s="1" t="s">
        <v>307</v>
      </c>
      <c r="G8" s="1" t="s">
        <v>308</v>
      </c>
      <c r="H8" s="1" t="s">
        <v>309</v>
      </c>
      <c r="I8" s="1" t="s">
        <v>310</v>
      </c>
      <c r="J8" s="1" t="s">
        <v>311</v>
      </c>
      <c r="K8" s="1" t="s">
        <v>312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313</v>
      </c>
      <c r="B9" s="1" t="s">
        <v>314</v>
      </c>
      <c r="C9" s="1" t="s">
        <v>315</v>
      </c>
      <c r="D9" s="1" t="s">
        <v>316</v>
      </c>
      <c r="E9" s="1" t="s">
        <v>317</v>
      </c>
      <c r="F9" s="1" t="s">
        <v>318</v>
      </c>
      <c r="G9" s="1">
        <v>16.0</v>
      </c>
      <c r="H9" s="1" t="s">
        <v>319</v>
      </c>
      <c r="I9" s="1" t="s">
        <v>320</v>
      </c>
      <c r="J9" s="1" t="s">
        <v>321</v>
      </c>
      <c r="K9" s="1" t="s">
        <v>322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323</v>
      </c>
      <c r="B10" s="1" t="s">
        <v>324</v>
      </c>
      <c r="C10" s="1" t="s">
        <v>325</v>
      </c>
      <c r="D10" s="1" t="s">
        <v>326</v>
      </c>
      <c r="E10" s="1" t="s">
        <v>327</v>
      </c>
      <c r="F10" s="1" t="s">
        <v>328</v>
      </c>
      <c r="G10" s="1" t="s">
        <v>329</v>
      </c>
      <c r="H10" s="1" t="s">
        <v>330</v>
      </c>
      <c r="I10" s="1" t="s">
        <v>331</v>
      </c>
      <c r="J10" s="1" t="s">
        <v>332</v>
      </c>
      <c r="K10" s="1" t="s">
        <v>333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334</v>
      </c>
      <c r="B11" s="1" t="s">
        <v>335</v>
      </c>
      <c r="C11" s="1" t="s">
        <v>336</v>
      </c>
      <c r="D11" s="1" t="s">
        <v>337</v>
      </c>
      <c r="E11" s="1" t="s">
        <v>338</v>
      </c>
      <c r="F11" s="1" t="s">
        <v>339</v>
      </c>
      <c r="G11" s="1" t="s">
        <v>340</v>
      </c>
      <c r="H11" s="1" t="s">
        <v>341</v>
      </c>
      <c r="I11" s="1" t="s">
        <v>342</v>
      </c>
      <c r="J11" s="1" t="s">
        <v>282</v>
      </c>
      <c r="K11" s="1" t="s">
        <v>343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344</v>
      </c>
      <c r="B12" s="1" t="s">
        <v>335</v>
      </c>
      <c r="C12" s="1" t="s">
        <v>336</v>
      </c>
      <c r="D12" s="1" t="s">
        <v>337</v>
      </c>
      <c r="E12" s="1" t="s">
        <v>338</v>
      </c>
      <c r="F12" s="1" t="s">
        <v>339</v>
      </c>
      <c r="G12" s="1" t="s">
        <v>345</v>
      </c>
      <c r="H12" s="1" t="s">
        <v>346</v>
      </c>
      <c r="I12" s="1" t="s">
        <v>342</v>
      </c>
      <c r="J12" s="1" t="s">
        <v>282</v>
      </c>
      <c r="K12" s="1" t="s">
        <v>347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349</v>
      </c>
      <c r="C13" s="1" t="s">
        <v>350</v>
      </c>
      <c r="D13" s="1" t="s">
        <v>351</v>
      </c>
      <c r="E13" s="1" t="s">
        <v>352</v>
      </c>
      <c r="F13" s="1" t="s">
        <v>353</v>
      </c>
      <c r="G13" s="1" t="s">
        <v>354</v>
      </c>
      <c r="H13" s="1" t="s">
        <v>355</v>
      </c>
      <c r="I13" s="1" t="s">
        <v>356</v>
      </c>
      <c r="J13" s="1" t="s">
        <v>357</v>
      </c>
      <c r="K13" s="1" t="s">
        <v>358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359</v>
      </c>
      <c r="B14" s="1" t="s">
        <v>349</v>
      </c>
      <c r="C14" s="1" t="s">
        <v>350</v>
      </c>
      <c r="D14" s="1" t="s">
        <v>351</v>
      </c>
      <c r="E14" s="1" t="s">
        <v>352</v>
      </c>
      <c r="F14" s="1" t="s">
        <v>360</v>
      </c>
      <c r="G14" s="1" t="s">
        <v>361</v>
      </c>
      <c r="H14" s="1" t="s">
        <v>362</v>
      </c>
      <c r="I14" s="1" t="s">
        <v>356</v>
      </c>
      <c r="J14" s="1" t="s">
        <v>357</v>
      </c>
      <c r="K14" s="1" t="s">
        <v>363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364</v>
      </c>
      <c r="B15" s="1" t="s">
        <v>349</v>
      </c>
      <c r="C15" s="1" t="s">
        <v>350</v>
      </c>
      <c r="D15" s="1" t="s">
        <v>351</v>
      </c>
      <c r="E15" s="1" t="s">
        <v>352</v>
      </c>
      <c r="F15" s="1" t="s">
        <v>360</v>
      </c>
      <c r="G15" s="1" t="s">
        <v>361</v>
      </c>
      <c r="H15" s="1" t="s">
        <v>362</v>
      </c>
      <c r="I15" s="1" t="s">
        <v>356</v>
      </c>
      <c r="J15" s="1" t="s">
        <v>357</v>
      </c>
      <c r="K15" s="1" t="s">
        <v>363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365</v>
      </c>
      <c r="B16" s="1" t="s">
        <v>366</v>
      </c>
      <c r="C16" s="1" t="s">
        <v>367</v>
      </c>
      <c r="D16" s="1" t="s">
        <v>368</v>
      </c>
      <c r="E16" s="1" t="s">
        <v>369</v>
      </c>
      <c r="F16" s="1" t="s">
        <v>370</v>
      </c>
      <c r="G16" s="1" t="s">
        <v>371</v>
      </c>
      <c r="H16" s="1" t="s">
        <v>372</v>
      </c>
      <c r="I16" s="1" t="s">
        <v>373</v>
      </c>
      <c r="J16" s="1" t="s">
        <v>374</v>
      </c>
      <c r="K16" s="1" t="s">
        <v>375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376</v>
      </c>
      <c r="B17" s="1" t="s">
        <v>377</v>
      </c>
      <c r="C17" s="1" t="s">
        <v>378</v>
      </c>
      <c r="D17" s="1" t="s">
        <v>379</v>
      </c>
      <c r="E17" s="1" t="s">
        <v>380</v>
      </c>
      <c r="F17" s="1" t="s">
        <v>381</v>
      </c>
      <c r="G17" s="1" t="s">
        <v>382</v>
      </c>
      <c r="H17" s="1" t="s">
        <v>383</v>
      </c>
      <c r="I17" s="1" t="s">
        <v>384</v>
      </c>
      <c r="J17" s="1" t="s">
        <v>385</v>
      </c>
      <c r="K17" s="1" t="s">
        <v>386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387</v>
      </c>
      <c r="B18" s="1" t="s">
        <v>388</v>
      </c>
      <c r="C18" s="1" t="s">
        <v>276</v>
      </c>
      <c r="D18" s="1" t="s">
        <v>389</v>
      </c>
      <c r="E18" s="1" t="s">
        <v>390</v>
      </c>
      <c r="F18" s="1" t="s">
        <v>391</v>
      </c>
      <c r="G18" s="1" t="s">
        <v>392</v>
      </c>
      <c r="H18" s="1" t="s">
        <v>393</v>
      </c>
      <c r="I18" s="1" t="s">
        <v>394</v>
      </c>
      <c r="J18" s="1" t="s">
        <v>395</v>
      </c>
      <c r="K18" s="1" t="s">
        <v>268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396</v>
      </c>
      <c r="B20" s="1" t="s">
        <v>397</v>
      </c>
      <c r="C20" s="1" t="s">
        <v>397</v>
      </c>
      <c r="D20" s="1" t="s">
        <v>398</v>
      </c>
      <c r="E20" s="1" t="s">
        <v>398</v>
      </c>
      <c r="F20" s="1" t="s">
        <v>399</v>
      </c>
      <c r="G20" s="1" t="s">
        <v>399</v>
      </c>
      <c r="H20" s="1" t="s">
        <v>400</v>
      </c>
      <c r="I20" s="1" t="s">
        <v>401</v>
      </c>
      <c r="J20" s="1" t="s">
        <v>402</v>
      </c>
      <c r="K20" s="1" t="s">
        <v>397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403</v>
      </c>
      <c r="B21" s="1" t="s">
        <v>404</v>
      </c>
      <c r="C21" s="1" t="s">
        <v>404</v>
      </c>
      <c r="D21" s="1" t="s">
        <v>405</v>
      </c>
      <c r="E21" s="1" t="s">
        <v>405</v>
      </c>
      <c r="F21" s="1" t="s">
        <v>405</v>
      </c>
      <c r="G21" s="1" t="s">
        <v>405</v>
      </c>
      <c r="H21" s="1" t="s">
        <v>406</v>
      </c>
      <c r="I21" s="1" t="s">
        <v>407</v>
      </c>
      <c r="J21" s="1" t="s">
        <v>408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 t="s">
        <v>411</v>
      </c>
      <c r="C22" s="1" t="s">
        <v>412</v>
      </c>
      <c r="D22" s="1" t="s">
        <v>413</v>
      </c>
      <c r="E22" s="1" t="s">
        <v>414</v>
      </c>
      <c r="F22" s="1" t="s">
        <v>415</v>
      </c>
      <c r="G22" s="1" t="s">
        <v>416</v>
      </c>
      <c r="H22" s="1" t="s">
        <v>417</v>
      </c>
      <c r="I22" s="1" t="s">
        <v>418</v>
      </c>
      <c r="J22" s="1" t="s">
        <v>419</v>
      </c>
      <c r="K22" s="1" t="s">
        <v>420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421</v>
      </c>
      <c r="B23" s="1" t="s">
        <v>422</v>
      </c>
      <c r="C23" s="1" t="s">
        <v>423</v>
      </c>
      <c r="D23" s="1" t="s">
        <v>424</v>
      </c>
      <c r="E23" s="1" t="s">
        <v>425</v>
      </c>
      <c r="F23" s="1" t="s">
        <v>426</v>
      </c>
      <c r="G23" s="1" t="s">
        <v>427</v>
      </c>
      <c r="H23" s="1" t="s">
        <v>428</v>
      </c>
      <c r="I23" s="1" t="s">
        <v>429</v>
      </c>
      <c r="J23" s="1" t="s">
        <v>430</v>
      </c>
      <c r="K23" s="1" t="s">
        <v>232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432</v>
      </c>
      <c r="B25" s="1" t="s">
        <v>433</v>
      </c>
      <c r="C25" s="1" t="s">
        <v>434</v>
      </c>
      <c r="D25" s="1" t="s">
        <v>435</v>
      </c>
      <c r="E25" s="1" t="s">
        <v>436</v>
      </c>
      <c r="F25" s="1" t="s">
        <v>435</v>
      </c>
      <c r="G25" s="1" t="s">
        <v>437</v>
      </c>
      <c r="H25" s="1" t="s">
        <v>438</v>
      </c>
      <c r="I25" s="1" t="s">
        <v>439</v>
      </c>
      <c r="J25" s="1" t="s">
        <v>440</v>
      </c>
      <c r="K25" s="1" t="s">
        <v>434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441</v>
      </c>
      <c r="B26" s="1" t="s">
        <v>442</v>
      </c>
      <c r="C26" s="1" t="s">
        <v>406</v>
      </c>
      <c r="D26" s="1" t="s">
        <v>443</v>
      </c>
      <c r="E26" s="1" t="s">
        <v>406</v>
      </c>
      <c r="F26" s="1" t="s">
        <v>406</v>
      </c>
      <c r="G26" s="1" t="s">
        <v>400</v>
      </c>
      <c r="H26" s="1" t="s">
        <v>388</v>
      </c>
      <c r="I26" s="1" t="s">
        <v>444</v>
      </c>
      <c r="J26" s="1" t="s">
        <v>445</v>
      </c>
      <c r="K26" s="1" t="s">
        <v>446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447</v>
      </c>
      <c r="B27" s="1" t="s">
        <v>404</v>
      </c>
      <c r="C27" s="1" t="s">
        <v>404</v>
      </c>
      <c r="D27" s="1" t="s">
        <v>448</v>
      </c>
      <c r="E27" s="1" t="s">
        <v>449</v>
      </c>
      <c r="F27" s="1" t="s">
        <v>439</v>
      </c>
      <c r="G27" s="1" t="s">
        <v>409</v>
      </c>
      <c r="H27" s="1" t="s">
        <v>450</v>
      </c>
      <c r="I27" s="1" t="s">
        <v>451</v>
      </c>
      <c r="J27" s="1" t="s">
        <v>407</v>
      </c>
      <c r="K27" s="1" t="s">
        <v>452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453</v>
      </c>
      <c r="B28" s="1" t="s">
        <v>454</v>
      </c>
      <c r="C28" s="1">
        <v>11.0</v>
      </c>
      <c r="D28" s="1" t="s">
        <v>455</v>
      </c>
      <c r="E28" s="1" t="s">
        <v>456</v>
      </c>
      <c r="F28" s="1" t="s">
        <v>457</v>
      </c>
      <c r="G28" s="1" t="s">
        <v>458</v>
      </c>
      <c r="H28" s="1" t="s">
        <v>459</v>
      </c>
      <c r="I28" s="1" t="s">
        <v>460</v>
      </c>
      <c r="J28" s="1" t="s">
        <v>461</v>
      </c>
      <c r="K28" s="1" t="s">
        <v>462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463</v>
      </c>
      <c r="B29" s="1" t="s">
        <v>464</v>
      </c>
      <c r="C29" s="1" t="s">
        <v>465</v>
      </c>
      <c r="D29" s="1" t="s">
        <v>466</v>
      </c>
      <c r="E29" s="1" t="s">
        <v>467</v>
      </c>
      <c r="F29" s="1" t="s">
        <v>468</v>
      </c>
      <c r="G29" s="1" t="s">
        <v>469</v>
      </c>
      <c r="H29" s="1" t="s">
        <v>470</v>
      </c>
      <c r="I29" s="1" t="s">
        <v>471</v>
      </c>
      <c r="J29" s="1" t="s">
        <v>472</v>
      </c>
      <c r="K29" s="1" t="s">
        <v>473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474</v>
      </c>
      <c r="B30" s="1" t="s">
        <v>475</v>
      </c>
      <c r="C30" s="1" t="s">
        <v>476</v>
      </c>
      <c r="D30" s="1" t="s">
        <v>477</v>
      </c>
      <c r="E30" s="1" t="s">
        <v>478</v>
      </c>
      <c r="F30" s="1" t="s">
        <v>479</v>
      </c>
      <c r="G30" s="1" t="s">
        <v>480</v>
      </c>
      <c r="H30" s="1" t="s">
        <v>481</v>
      </c>
      <c r="I30" s="1" t="s">
        <v>482</v>
      </c>
      <c r="J30" s="1" t="s">
        <v>483</v>
      </c>
      <c r="K30" s="1" t="s">
        <v>484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485</v>
      </c>
      <c r="B31" s="1" t="s">
        <v>486</v>
      </c>
      <c r="C31" s="1" t="s">
        <v>487</v>
      </c>
      <c r="D31" s="1" t="s">
        <v>488</v>
      </c>
      <c r="E31" s="1" t="s">
        <v>489</v>
      </c>
      <c r="F31" s="1" t="s">
        <v>490</v>
      </c>
      <c r="G31" s="1" t="s">
        <v>491</v>
      </c>
      <c r="H31" s="1" t="s">
        <v>492</v>
      </c>
      <c r="I31" s="1" t="s">
        <v>493</v>
      </c>
      <c r="J31" s="1" t="s">
        <v>494</v>
      </c>
      <c r="K31" s="1" t="s">
        <v>495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497</v>
      </c>
      <c r="B33" s="1" t="s">
        <v>498</v>
      </c>
      <c r="C33" s="1" t="s">
        <v>499</v>
      </c>
      <c r="D33" s="1" t="s">
        <v>500</v>
      </c>
      <c r="E33" s="1" t="s">
        <v>501</v>
      </c>
      <c r="F33" s="1" t="s">
        <v>502</v>
      </c>
      <c r="G33" s="1" t="s">
        <v>503</v>
      </c>
      <c r="H33" s="1" t="s">
        <v>504</v>
      </c>
      <c r="I33" s="1" t="s">
        <v>505</v>
      </c>
      <c r="J33" s="1" t="s">
        <v>506</v>
      </c>
      <c r="K33" s="1" t="s">
        <v>507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508</v>
      </c>
      <c r="B34" s="1" t="s">
        <v>509</v>
      </c>
      <c r="C34" s="1">
        <v>52.0</v>
      </c>
      <c r="D34" s="1" t="s">
        <v>510</v>
      </c>
      <c r="E34" s="1" t="s">
        <v>511</v>
      </c>
      <c r="F34" s="1" t="s">
        <v>512</v>
      </c>
      <c r="G34" s="1" t="s">
        <v>513</v>
      </c>
      <c r="H34" s="1" t="s">
        <v>514</v>
      </c>
      <c r="I34" s="1" t="s">
        <v>515</v>
      </c>
      <c r="J34" s="1" t="s">
        <v>516</v>
      </c>
      <c r="K34" s="1" t="s">
        <v>517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518</v>
      </c>
      <c r="B35" s="1" t="s">
        <v>519</v>
      </c>
      <c r="C35" s="1" t="s">
        <v>520</v>
      </c>
      <c r="D35" s="1" t="s">
        <v>521</v>
      </c>
      <c r="E35" s="1" t="s">
        <v>522</v>
      </c>
      <c r="F35" s="1" t="s">
        <v>523</v>
      </c>
      <c r="G35" s="1" t="s">
        <v>524</v>
      </c>
      <c r="H35" s="1" t="s">
        <v>525</v>
      </c>
      <c r="I35" s="1" t="s">
        <v>526</v>
      </c>
      <c r="J35" s="1" t="s">
        <v>527</v>
      </c>
      <c r="K35" s="1" t="s">
        <v>528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529</v>
      </c>
      <c r="B36" s="1" t="s">
        <v>530</v>
      </c>
      <c r="C36" s="1" t="s">
        <v>531</v>
      </c>
      <c r="D36" s="1" t="s">
        <v>532</v>
      </c>
      <c r="E36" s="1" t="s">
        <v>533</v>
      </c>
      <c r="F36" s="1" t="s">
        <v>534</v>
      </c>
      <c r="G36" s="1" t="s">
        <v>535</v>
      </c>
      <c r="H36" s="1" t="s">
        <v>536</v>
      </c>
      <c r="I36" s="1" t="s">
        <v>537</v>
      </c>
      <c r="J36" s="1" t="s">
        <v>538</v>
      </c>
      <c r="K36" s="1" t="s">
        <v>539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540</v>
      </c>
      <c r="B37" s="1">
        <v>60.0</v>
      </c>
      <c r="C37" s="1" t="s">
        <v>541</v>
      </c>
      <c r="D37" s="1" t="s">
        <v>542</v>
      </c>
      <c r="E37" s="1">
        <v>52.0</v>
      </c>
      <c r="F37" s="1" t="s">
        <v>543</v>
      </c>
      <c r="G37" s="1">
        <v>58.0</v>
      </c>
      <c r="H37" s="1" t="s">
        <v>544</v>
      </c>
      <c r="I37" s="1" t="s">
        <v>545</v>
      </c>
      <c r="J37" s="1" t="s">
        <v>546</v>
      </c>
      <c r="K37" s="1" t="s">
        <v>547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548</v>
      </c>
      <c r="B38" s="1" t="s">
        <v>549</v>
      </c>
      <c r="C38" s="1" t="s">
        <v>550</v>
      </c>
      <c r="D38" s="1" t="s">
        <v>551</v>
      </c>
      <c r="E38" s="1" t="s">
        <v>552</v>
      </c>
      <c r="F38" s="1" t="s">
        <v>553</v>
      </c>
      <c r="G38" s="1" t="s">
        <v>554</v>
      </c>
      <c r="H38" s="1" t="s">
        <v>555</v>
      </c>
      <c r="I38" s="1" t="s">
        <v>556</v>
      </c>
      <c r="J38" s="1" t="s">
        <v>557</v>
      </c>
      <c r="K38" s="1" t="s">
        <v>558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559</v>
      </c>
      <c r="B39" s="1" t="s">
        <v>560</v>
      </c>
      <c r="C39" s="1" t="s">
        <v>561</v>
      </c>
      <c r="D39" s="1" t="s">
        <v>562</v>
      </c>
      <c r="E39" s="1" t="s">
        <v>563</v>
      </c>
      <c r="F39" s="1" t="s">
        <v>564</v>
      </c>
      <c r="G39" s="1" t="s">
        <v>565</v>
      </c>
      <c r="H39" s="1" t="s">
        <v>566</v>
      </c>
      <c r="I39" s="1" t="s">
        <v>567</v>
      </c>
      <c r="J39" s="1" t="s">
        <v>568</v>
      </c>
      <c r="K39" s="1" t="s">
        <v>569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570</v>
      </c>
      <c r="B40" s="1" t="s">
        <v>492</v>
      </c>
      <c r="C40" s="1" t="s">
        <v>571</v>
      </c>
      <c r="D40" s="1" t="s">
        <v>572</v>
      </c>
      <c r="E40" s="1" t="s">
        <v>573</v>
      </c>
      <c r="F40" s="1" t="s">
        <v>574</v>
      </c>
      <c r="G40" s="1" t="s">
        <v>575</v>
      </c>
      <c r="H40" s="1" t="s">
        <v>576</v>
      </c>
      <c r="I40" s="1" t="s">
        <v>577</v>
      </c>
      <c r="J40" s="1" t="s">
        <v>578</v>
      </c>
      <c r="K40" s="1" t="s">
        <v>452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579</v>
      </c>
      <c r="B41" s="1" t="s">
        <v>580</v>
      </c>
      <c r="C41" s="1" t="s">
        <v>581</v>
      </c>
      <c r="D41" s="1" t="s">
        <v>582</v>
      </c>
      <c r="E41" s="1" t="s">
        <v>583</v>
      </c>
      <c r="F41" s="1" t="s">
        <v>584</v>
      </c>
      <c r="G41" s="1" t="s">
        <v>585</v>
      </c>
      <c r="H41" s="1" t="s">
        <v>586</v>
      </c>
      <c r="I41" s="1" t="s">
        <v>587</v>
      </c>
      <c r="J41" s="1" t="s">
        <v>588</v>
      </c>
      <c r="K41" s="1" t="s">
        <v>269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589</v>
      </c>
      <c r="B42" s="1" t="s">
        <v>590</v>
      </c>
      <c r="C42" s="1" t="s">
        <v>591</v>
      </c>
      <c r="D42" s="1" t="s">
        <v>592</v>
      </c>
      <c r="E42" s="1" t="s">
        <v>593</v>
      </c>
      <c r="F42" s="1" t="s">
        <v>276</v>
      </c>
      <c r="G42" s="1" t="s">
        <v>594</v>
      </c>
      <c r="H42" s="1" t="s">
        <v>595</v>
      </c>
      <c r="I42" s="1" t="s">
        <v>596</v>
      </c>
      <c r="J42" s="1" t="s">
        <v>597</v>
      </c>
      <c r="K42" s="1" t="s">
        <v>598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599</v>
      </c>
      <c r="B43" s="1" t="s">
        <v>600</v>
      </c>
      <c r="C43" s="1" t="s">
        <v>601</v>
      </c>
      <c r="D43" s="1">
        <v>-83.0</v>
      </c>
      <c r="E43" s="1" t="s">
        <v>602</v>
      </c>
      <c r="F43" s="1" t="s">
        <v>603</v>
      </c>
      <c r="G43" s="1" t="s">
        <v>604</v>
      </c>
      <c r="H43" s="1" t="s">
        <v>605</v>
      </c>
      <c r="I43" s="1" t="s">
        <v>606</v>
      </c>
      <c r="J43" s="1" t="s">
        <v>607</v>
      </c>
      <c r="K43" s="1" t="s">
        <v>608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609</v>
      </c>
      <c r="B44" s="1" t="s">
        <v>610</v>
      </c>
      <c r="C44" s="1" t="s">
        <v>611</v>
      </c>
      <c r="D44" s="1" t="s">
        <v>612</v>
      </c>
      <c r="E44" s="1" t="s">
        <v>613</v>
      </c>
      <c r="F44" s="1" t="s">
        <v>614</v>
      </c>
      <c r="G44" s="1" t="s">
        <v>615</v>
      </c>
      <c r="H44" s="1" t="s">
        <v>616</v>
      </c>
      <c r="I44" s="1" t="s">
        <v>617</v>
      </c>
      <c r="J44" s="1" t="s">
        <v>618</v>
      </c>
      <c r="K44" s="1" t="s">
        <v>619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621</v>
      </c>
      <c r="B46" s="1" t="s">
        <v>622</v>
      </c>
      <c r="C46" s="1" t="s">
        <v>623</v>
      </c>
      <c r="D46" s="1" t="s">
        <v>624</v>
      </c>
      <c r="E46" s="1" t="s">
        <v>585</v>
      </c>
      <c r="F46" s="1" t="s">
        <v>625</v>
      </c>
      <c r="G46" s="1" t="s">
        <v>626</v>
      </c>
      <c r="H46" s="1" t="s">
        <v>627</v>
      </c>
      <c r="I46" s="1" t="s">
        <v>628</v>
      </c>
      <c r="J46" s="1" t="s">
        <v>629</v>
      </c>
      <c r="K46" s="1" t="s">
        <v>630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631</v>
      </c>
      <c r="B47" s="1" t="s">
        <v>632</v>
      </c>
      <c r="C47" s="1" t="s">
        <v>633</v>
      </c>
      <c r="D47" s="1" t="s">
        <v>634</v>
      </c>
      <c r="E47" s="1" t="s">
        <v>635</v>
      </c>
      <c r="F47" s="1" t="s">
        <v>636</v>
      </c>
      <c r="G47" s="1" t="s">
        <v>339</v>
      </c>
      <c r="H47" s="1" t="s">
        <v>637</v>
      </c>
      <c r="I47" s="1" t="s">
        <v>638</v>
      </c>
      <c r="J47" s="1" t="s">
        <v>639</v>
      </c>
      <c r="K47" s="1" t="s">
        <v>640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641</v>
      </c>
      <c r="B48" s="1" t="s">
        <v>642</v>
      </c>
      <c r="C48" s="1" t="s">
        <v>643</v>
      </c>
      <c r="D48" s="1" t="s">
        <v>644</v>
      </c>
      <c r="E48" s="1" t="s">
        <v>645</v>
      </c>
      <c r="F48" s="1" t="s">
        <v>646</v>
      </c>
      <c r="G48" s="1" t="s">
        <v>647</v>
      </c>
      <c r="H48" s="1" t="s">
        <v>648</v>
      </c>
      <c r="I48" s="1" t="s">
        <v>649</v>
      </c>
      <c r="J48" s="1" t="s">
        <v>650</v>
      </c>
      <c r="K48" s="1">
        <v>566.0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651</v>
      </c>
      <c r="B49" s="1" t="s">
        <v>652</v>
      </c>
      <c r="C49" s="1" t="s">
        <v>653</v>
      </c>
      <c r="D49" s="1" t="s">
        <v>654</v>
      </c>
      <c r="E49" s="1" t="s">
        <v>655</v>
      </c>
      <c r="F49" s="1" t="s">
        <v>656</v>
      </c>
      <c r="G49" s="1" t="s">
        <v>657</v>
      </c>
      <c r="H49" s="1" t="s">
        <v>658</v>
      </c>
      <c r="I49" s="1" t="s">
        <v>478</v>
      </c>
      <c r="J49" s="1" t="s">
        <v>659</v>
      </c>
      <c r="K49" s="1" t="s">
        <v>660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661</v>
      </c>
      <c r="B50" s="1" t="s">
        <v>652</v>
      </c>
      <c r="C50" s="1" t="s">
        <v>653</v>
      </c>
      <c r="D50" s="1" t="s">
        <v>654</v>
      </c>
      <c r="E50" s="1" t="s">
        <v>655</v>
      </c>
      <c r="F50" s="1" t="s">
        <v>656</v>
      </c>
      <c r="G50" s="1" t="s">
        <v>662</v>
      </c>
      <c r="H50" s="1" t="s">
        <v>663</v>
      </c>
      <c r="I50" s="1" t="s">
        <v>478</v>
      </c>
      <c r="J50" s="1" t="s">
        <v>659</v>
      </c>
      <c r="K50" s="1" t="s">
        <v>664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665</v>
      </c>
      <c r="B51" s="1" t="s">
        <v>666</v>
      </c>
      <c r="C51" s="1" t="s">
        <v>667</v>
      </c>
      <c r="D51" s="1" t="s">
        <v>668</v>
      </c>
      <c r="E51" s="1" t="s">
        <v>669</v>
      </c>
      <c r="F51" s="1" t="s">
        <v>670</v>
      </c>
      <c r="G51" s="1" t="s">
        <v>671</v>
      </c>
      <c r="H51" s="1" t="s">
        <v>672</v>
      </c>
      <c r="I51" s="1" t="s">
        <v>673</v>
      </c>
      <c r="J51" s="1" t="s">
        <v>674</v>
      </c>
      <c r="K51" s="1" t="s">
        <v>675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676</v>
      </c>
      <c r="B52" s="1" t="s">
        <v>666</v>
      </c>
      <c r="C52" s="1" t="s">
        <v>667</v>
      </c>
      <c r="D52" s="1" t="s">
        <v>668</v>
      </c>
      <c r="E52" s="1" t="s">
        <v>669</v>
      </c>
      <c r="F52" s="1" t="s">
        <v>677</v>
      </c>
      <c r="G52" s="1" t="s">
        <v>678</v>
      </c>
      <c r="H52" s="1" t="s">
        <v>679</v>
      </c>
      <c r="I52" s="1" t="s">
        <v>680</v>
      </c>
      <c r="J52" s="1" t="s">
        <v>674</v>
      </c>
      <c r="K52" s="1" t="s">
        <v>681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682</v>
      </c>
      <c r="B53" s="1" t="s">
        <v>683</v>
      </c>
      <c r="C53" s="1" t="s">
        <v>684</v>
      </c>
      <c r="D53" s="1" t="s">
        <v>685</v>
      </c>
      <c r="E53" s="1" t="s">
        <v>686</v>
      </c>
      <c r="F53" s="1" t="s">
        <v>687</v>
      </c>
      <c r="G53" s="1" t="s">
        <v>688</v>
      </c>
      <c r="H53" s="1" t="s">
        <v>689</v>
      </c>
      <c r="I53" s="1" t="s">
        <v>690</v>
      </c>
      <c r="J53" s="1" t="s">
        <v>691</v>
      </c>
      <c r="K53" s="1" t="s">
        <v>692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693</v>
      </c>
      <c r="B54" s="1" t="s">
        <v>694</v>
      </c>
      <c r="C54" s="1" t="s">
        <v>695</v>
      </c>
      <c r="D54" s="1" t="s">
        <v>696</v>
      </c>
      <c r="E54" s="1" t="s">
        <v>697</v>
      </c>
      <c r="F54" s="1" t="s">
        <v>698</v>
      </c>
      <c r="G54" s="1" t="s">
        <v>699</v>
      </c>
      <c r="H54" s="1" t="s">
        <v>700</v>
      </c>
      <c r="I54" s="1" t="s">
        <v>701</v>
      </c>
      <c r="J54" s="1" t="s">
        <v>702</v>
      </c>
      <c r="K54" s="1" t="s">
        <v>703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704</v>
      </c>
      <c r="B55" s="1" t="s">
        <v>705</v>
      </c>
      <c r="C55" s="1" t="s">
        <v>706</v>
      </c>
      <c r="D55" s="1" t="s">
        <v>707</v>
      </c>
      <c r="E55" s="1" t="s">
        <v>708</v>
      </c>
      <c r="F55" s="1" t="s">
        <v>709</v>
      </c>
      <c r="G55" s="1" t="s">
        <v>710</v>
      </c>
      <c r="H55" s="1" t="s">
        <v>711</v>
      </c>
      <c r="I55" s="1" t="s">
        <v>712</v>
      </c>
      <c r="J55" s="1" t="s">
        <v>713</v>
      </c>
      <c r="K55" s="1" t="s">
        <v>714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715</v>
      </c>
      <c r="B56" s="1" t="s">
        <v>716</v>
      </c>
      <c r="C56" s="1" t="s">
        <v>283</v>
      </c>
      <c r="D56" s="1" t="s">
        <v>717</v>
      </c>
      <c r="E56" s="1" t="s">
        <v>718</v>
      </c>
      <c r="F56" s="1" t="s">
        <v>719</v>
      </c>
      <c r="G56" s="1" t="s">
        <v>720</v>
      </c>
      <c r="H56" s="1" t="s">
        <v>721</v>
      </c>
      <c r="I56" s="1" t="s">
        <v>722</v>
      </c>
      <c r="J56" s="1" t="s">
        <v>723</v>
      </c>
      <c r="K56" s="1" t="s">
        <v>724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725</v>
      </c>
      <c r="B57" s="1" t="s">
        <v>726</v>
      </c>
      <c r="C57" s="1" t="s">
        <v>727</v>
      </c>
      <c r="D57" s="1" t="s">
        <v>728</v>
      </c>
      <c r="E57" s="1" t="s">
        <v>729</v>
      </c>
      <c r="F57" s="1" t="s">
        <v>730</v>
      </c>
      <c r="G57" s="1" t="s">
        <v>731</v>
      </c>
      <c r="H57" s="1" t="s">
        <v>732</v>
      </c>
      <c r="I57" s="1" t="s">
        <v>733</v>
      </c>
      <c r="J57" s="1" t="s">
        <v>734</v>
      </c>
      <c r="K57" s="1" t="s">
        <v>735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736</v>
      </c>
      <c r="B58" s="1" t="s">
        <v>737</v>
      </c>
      <c r="C58" s="1" t="s">
        <v>738</v>
      </c>
      <c r="D58" s="1" t="s">
        <v>739</v>
      </c>
      <c r="E58" s="1" t="s">
        <v>740</v>
      </c>
      <c r="F58" s="1" t="s">
        <v>741</v>
      </c>
      <c r="G58" s="1" t="s">
        <v>742</v>
      </c>
      <c r="H58" s="1" t="s">
        <v>743</v>
      </c>
      <c r="I58" s="1" t="s">
        <v>744</v>
      </c>
      <c r="J58" s="1" t="s">
        <v>745</v>
      </c>
      <c r="K58" s="1" t="s">
        <v>746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747</v>
      </c>
      <c r="B59" s="1" t="s">
        <v>748</v>
      </c>
      <c r="C59" s="1" t="s">
        <v>749</v>
      </c>
      <c r="D59" s="1" t="s">
        <v>750</v>
      </c>
      <c r="E59" s="1" t="s">
        <v>751</v>
      </c>
      <c r="F59" s="1" t="s">
        <v>752</v>
      </c>
      <c r="G59" s="1" t="s">
        <v>753</v>
      </c>
      <c r="H59" s="1" t="s">
        <v>184</v>
      </c>
      <c r="I59" s="1" t="s">
        <v>754</v>
      </c>
      <c r="J59" s="1" t="s">
        <v>755</v>
      </c>
      <c r="K59" s="1" t="s">
        <v>756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757</v>
      </c>
      <c r="B60" s="1" t="s">
        <v>758</v>
      </c>
      <c r="C60" s="1" t="s">
        <v>759</v>
      </c>
      <c r="D60" s="1" t="s">
        <v>760</v>
      </c>
      <c r="E60" s="1" t="s">
        <v>761</v>
      </c>
      <c r="F60" s="1" t="s">
        <v>762</v>
      </c>
      <c r="G60" s="1" t="s">
        <v>763</v>
      </c>
      <c r="H60" s="1" t="s">
        <v>764</v>
      </c>
      <c r="I60" s="1" t="s">
        <v>765</v>
      </c>
      <c r="J60" s="1" t="s">
        <v>766</v>
      </c>
      <c r="K60" s="1" t="s">
        <v>767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768</v>
      </c>
      <c r="B61" s="1" t="s">
        <v>769</v>
      </c>
      <c r="C61" s="1" t="s">
        <v>770</v>
      </c>
      <c r="D61" s="1" t="s">
        <v>771</v>
      </c>
      <c r="E61" s="1" t="s">
        <v>772</v>
      </c>
      <c r="F61" s="1" t="s">
        <v>773</v>
      </c>
      <c r="G61" s="1" t="s">
        <v>774</v>
      </c>
      <c r="H61" s="1" t="s">
        <v>775</v>
      </c>
      <c r="I61" s="1" t="s">
        <v>776</v>
      </c>
      <c r="J61" s="1" t="s">
        <v>777</v>
      </c>
      <c r="K61" s="1" t="s">
        <v>778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779</v>
      </c>
      <c r="B62" s="1" t="s">
        <v>780</v>
      </c>
      <c r="C62" s="1" t="s">
        <v>781</v>
      </c>
      <c r="D62" s="1" t="s">
        <v>782</v>
      </c>
      <c r="E62" s="1" t="s">
        <v>783</v>
      </c>
      <c r="F62" s="1" t="s">
        <v>784</v>
      </c>
      <c r="G62" s="1" t="s">
        <v>785</v>
      </c>
      <c r="H62" s="1" t="s">
        <v>786</v>
      </c>
      <c r="I62" s="1" t="s">
        <v>787</v>
      </c>
      <c r="J62" s="1" t="s">
        <v>788</v>
      </c>
      <c r="K62" s="1" t="s">
        <v>789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790</v>
      </c>
      <c r="B63" s="1" t="s">
        <v>791</v>
      </c>
      <c r="C63" s="1" t="s">
        <v>792</v>
      </c>
      <c r="D63" s="1" t="s">
        <v>793</v>
      </c>
      <c r="E63" s="1" t="s">
        <v>794</v>
      </c>
      <c r="F63" s="1" t="s">
        <v>795</v>
      </c>
      <c r="G63" s="1" t="s">
        <v>796</v>
      </c>
      <c r="H63" s="1">
        <v>10.0</v>
      </c>
      <c r="I63" s="1" t="s">
        <v>797</v>
      </c>
      <c r="J63" s="1" t="s">
        <v>798</v>
      </c>
      <c r="K63" s="1" t="s">
        <v>799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800</v>
      </c>
      <c r="B64" s="1" t="s">
        <v>801</v>
      </c>
      <c r="C64" s="1" t="s">
        <v>802</v>
      </c>
      <c r="D64" s="1" t="s">
        <v>803</v>
      </c>
      <c r="E64" s="1" t="s">
        <v>804</v>
      </c>
      <c r="F64" s="1" t="s">
        <v>805</v>
      </c>
      <c r="G64" s="1" t="s">
        <v>806</v>
      </c>
      <c r="H64" s="1">
        <v>0.0</v>
      </c>
      <c r="I64" s="1" t="s">
        <v>807</v>
      </c>
      <c r="J64" s="1" t="s">
        <v>808</v>
      </c>
      <c r="K64" s="1" t="s">
        <v>809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810</v>
      </c>
      <c r="B65" s="1" t="s">
        <v>811</v>
      </c>
      <c r="C65" s="1" t="s">
        <v>812</v>
      </c>
      <c r="D65" s="1" t="s">
        <v>813</v>
      </c>
      <c r="E65" s="1" t="s">
        <v>814</v>
      </c>
      <c r="F65" s="1" t="s">
        <v>815</v>
      </c>
      <c r="G65" s="1" t="s">
        <v>816</v>
      </c>
      <c r="H65" s="1" t="s">
        <v>817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818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819</v>
      </c>
      <c r="B67" s="1" t="s">
        <v>820</v>
      </c>
      <c r="C67" s="1" t="s">
        <v>821</v>
      </c>
      <c r="D67" s="1" t="s">
        <v>822</v>
      </c>
      <c r="E67" s="1" t="s">
        <v>823</v>
      </c>
      <c r="F67" s="1" t="s">
        <v>824</v>
      </c>
      <c r="G67" s="1" t="s">
        <v>652</v>
      </c>
      <c r="H67" s="1" t="s">
        <v>825</v>
      </c>
      <c r="I67" s="1" t="s">
        <v>826</v>
      </c>
      <c r="J67" s="1" t="s">
        <v>827</v>
      </c>
      <c r="K67" s="1" t="s">
        <v>828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829</v>
      </c>
      <c r="B68" s="1" t="s">
        <v>830</v>
      </c>
      <c r="C68" s="1" t="s">
        <v>831</v>
      </c>
      <c r="D68" s="1" t="s">
        <v>832</v>
      </c>
      <c r="E68" s="1" t="s">
        <v>833</v>
      </c>
      <c r="F68" s="1" t="s">
        <v>834</v>
      </c>
      <c r="G68" s="1" t="s">
        <v>835</v>
      </c>
      <c r="H68" s="1" t="s">
        <v>836</v>
      </c>
      <c r="I68" s="1" t="s">
        <v>837</v>
      </c>
      <c r="J68" s="1" t="s">
        <v>838</v>
      </c>
      <c r="K68" s="1" t="s">
        <v>839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840</v>
      </c>
      <c r="B69" s="1" t="s">
        <v>841</v>
      </c>
      <c r="C69" s="1" t="s">
        <v>842</v>
      </c>
      <c r="D69" s="1" t="s">
        <v>655</v>
      </c>
      <c r="E69" s="1" t="s">
        <v>843</v>
      </c>
      <c r="F69" s="1" t="s">
        <v>844</v>
      </c>
      <c r="G69" s="1" t="s">
        <v>845</v>
      </c>
      <c r="H69" s="1" t="s">
        <v>846</v>
      </c>
      <c r="I69" s="1" t="s">
        <v>847</v>
      </c>
      <c r="J69" s="1" t="s">
        <v>848</v>
      </c>
      <c r="K69" s="1" t="s">
        <v>849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850</v>
      </c>
      <c r="B70" s="1" t="s">
        <v>851</v>
      </c>
      <c r="C70" s="1" t="s">
        <v>852</v>
      </c>
      <c r="D70" s="1" t="s">
        <v>853</v>
      </c>
      <c r="E70" s="1" t="s">
        <v>854</v>
      </c>
      <c r="F70" s="1" t="s">
        <v>855</v>
      </c>
      <c r="G70" s="1" t="s">
        <v>856</v>
      </c>
      <c r="H70" s="1" t="s">
        <v>857</v>
      </c>
      <c r="I70" s="1" t="s">
        <v>858</v>
      </c>
      <c r="J70" s="1" t="s">
        <v>859</v>
      </c>
      <c r="K70" s="1" t="s">
        <v>860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861</v>
      </c>
      <c r="B71" s="1" t="s">
        <v>851</v>
      </c>
      <c r="C71" s="1" t="s">
        <v>852</v>
      </c>
      <c r="D71" s="1" t="s">
        <v>853</v>
      </c>
      <c r="E71" s="1" t="s">
        <v>854</v>
      </c>
      <c r="F71" s="1" t="s">
        <v>855</v>
      </c>
      <c r="G71" s="1" t="s">
        <v>862</v>
      </c>
      <c r="H71" s="1" t="s">
        <v>863</v>
      </c>
      <c r="I71" s="1" t="s">
        <v>858</v>
      </c>
      <c r="J71" s="1" t="s">
        <v>859</v>
      </c>
      <c r="K71" s="1" t="s">
        <v>864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865</v>
      </c>
      <c r="B72" s="1" t="s">
        <v>866</v>
      </c>
      <c r="C72" s="1" t="s">
        <v>867</v>
      </c>
      <c r="D72" s="1" t="s">
        <v>868</v>
      </c>
      <c r="E72" s="1" t="s">
        <v>869</v>
      </c>
      <c r="F72" s="1" t="s">
        <v>870</v>
      </c>
      <c r="G72" s="1" t="s">
        <v>871</v>
      </c>
      <c r="H72" s="1" t="s">
        <v>872</v>
      </c>
      <c r="I72" s="1" t="s">
        <v>873</v>
      </c>
      <c r="J72" s="1" t="s">
        <v>874</v>
      </c>
      <c r="K72" s="1" t="s">
        <v>875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876</v>
      </c>
      <c r="B73" s="1" t="s">
        <v>866</v>
      </c>
      <c r="C73" s="1" t="s">
        <v>867</v>
      </c>
      <c r="D73" s="1" t="s">
        <v>868</v>
      </c>
      <c r="E73" s="1" t="s">
        <v>869</v>
      </c>
      <c r="F73" s="1" t="s">
        <v>877</v>
      </c>
      <c r="G73" s="1" t="s">
        <v>878</v>
      </c>
      <c r="H73" s="1" t="s">
        <v>879</v>
      </c>
      <c r="I73" s="1" t="s">
        <v>880</v>
      </c>
      <c r="J73" s="1" t="s">
        <v>881</v>
      </c>
      <c r="K73" s="1" t="s">
        <v>882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883</v>
      </c>
      <c r="B74" s="1" t="s">
        <v>884</v>
      </c>
      <c r="C74" s="1" t="s">
        <v>885</v>
      </c>
      <c r="D74" s="1" t="s">
        <v>886</v>
      </c>
      <c r="E74" s="1" t="s">
        <v>887</v>
      </c>
      <c r="F74" s="1" t="s">
        <v>888</v>
      </c>
      <c r="G74" s="1" t="s">
        <v>889</v>
      </c>
      <c r="H74" s="1" t="s">
        <v>890</v>
      </c>
      <c r="I74" s="1" t="s">
        <v>891</v>
      </c>
      <c r="J74" s="1" t="s">
        <v>892</v>
      </c>
      <c r="K74" s="1" t="s">
        <v>893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894</v>
      </c>
      <c r="B75" s="1" t="s">
        <v>895</v>
      </c>
      <c r="C75" s="1" t="s">
        <v>877</v>
      </c>
      <c r="D75" s="1" t="s">
        <v>896</v>
      </c>
      <c r="E75" s="1" t="s">
        <v>897</v>
      </c>
      <c r="F75" s="1" t="s">
        <v>898</v>
      </c>
      <c r="G75" s="1" t="s">
        <v>899</v>
      </c>
      <c r="H75" s="1" t="s">
        <v>900</v>
      </c>
      <c r="I75" s="1" t="s">
        <v>901</v>
      </c>
      <c r="J75" s="1" t="s">
        <v>902</v>
      </c>
      <c r="K75" s="1" t="s">
        <v>903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904</v>
      </c>
      <c r="B76" s="1" t="s">
        <v>905</v>
      </c>
      <c r="C76" s="1" t="s">
        <v>617</v>
      </c>
      <c r="D76" s="1" t="s">
        <v>906</v>
      </c>
      <c r="E76" s="1" t="s">
        <v>907</v>
      </c>
      <c r="F76" s="1" t="s">
        <v>908</v>
      </c>
      <c r="G76" s="1" t="s">
        <v>909</v>
      </c>
      <c r="H76" s="1" t="s">
        <v>910</v>
      </c>
      <c r="I76" s="1" t="s">
        <v>911</v>
      </c>
      <c r="J76" s="1" t="s">
        <v>912</v>
      </c>
      <c r="K76" s="1" t="s">
        <v>913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914</v>
      </c>
      <c r="B77" s="1" t="s">
        <v>915</v>
      </c>
      <c r="C77" s="1" t="s">
        <v>916</v>
      </c>
      <c r="D77" s="1" t="s">
        <v>917</v>
      </c>
      <c r="E77" s="1" t="s">
        <v>918</v>
      </c>
      <c r="F77" s="1" t="s">
        <v>919</v>
      </c>
      <c r="G77" s="1" t="s">
        <v>920</v>
      </c>
      <c r="H77" s="1" t="s">
        <v>921</v>
      </c>
      <c r="I77" s="1" t="s">
        <v>922</v>
      </c>
      <c r="J77" s="1" t="s">
        <v>923</v>
      </c>
      <c r="K77" s="1" t="s">
        <v>924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925</v>
      </c>
      <c r="B78" s="1" t="s">
        <v>926</v>
      </c>
      <c r="C78" s="1" t="s">
        <v>927</v>
      </c>
      <c r="D78" s="1" t="s">
        <v>277</v>
      </c>
      <c r="E78" s="1" t="s">
        <v>928</v>
      </c>
      <c r="F78" s="1" t="s">
        <v>929</v>
      </c>
      <c r="G78" s="1" t="s">
        <v>930</v>
      </c>
      <c r="H78" s="1" t="s">
        <v>931</v>
      </c>
      <c r="I78" s="1" t="s">
        <v>932</v>
      </c>
      <c r="J78" s="1" t="s">
        <v>933</v>
      </c>
      <c r="K78" s="1" t="s">
        <v>562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934</v>
      </c>
      <c r="B79" s="1" t="s">
        <v>935</v>
      </c>
      <c r="C79" s="1" t="s">
        <v>936</v>
      </c>
      <c r="D79" s="1" t="s">
        <v>937</v>
      </c>
      <c r="E79" s="1" t="s">
        <v>938</v>
      </c>
      <c r="F79" s="1" t="s">
        <v>939</v>
      </c>
      <c r="G79" s="1" t="s">
        <v>854</v>
      </c>
      <c r="H79" s="1" t="s">
        <v>417</v>
      </c>
      <c r="I79" s="1" t="s">
        <v>940</v>
      </c>
      <c r="J79" s="1">
        <v>2.0</v>
      </c>
      <c r="K79" s="1" t="s">
        <v>941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942</v>
      </c>
      <c r="B80" s="1" t="s">
        <v>943</v>
      </c>
      <c r="C80" s="1" t="s">
        <v>944</v>
      </c>
      <c r="D80" s="1" t="s">
        <v>945</v>
      </c>
      <c r="E80" s="1" t="s">
        <v>946</v>
      </c>
      <c r="F80" s="1" t="s">
        <v>947</v>
      </c>
      <c r="G80" s="1" t="s">
        <v>948</v>
      </c>
      <c r="H80" s="1" t="s">
        <v>949</v>
      </c>
      <c r="I80" s="1" t="s">
        <v>874</v>
      </c>
      <c r="J80" s="1" t="s">
        <v>950</v>
      </c>
      <c r="K80" s="1" t="s">
        <v>951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952</v>
      </c>
      <c r="B81" s="1" t="s">
        <v>953</v>
      </c>
      <c r="C81" s="1" t="s">
        <v>954</v>
      </c>
      <c r="D81" s="1" t="s">
        <v>580</v>
      </c>
      <c r="E81" s="1" t="s">
        <v>955</v>
      </c>
      <c r="F81" s="1" t="s">
        <v>956</v>
      </c>
      <c r="G81" s="1" t="s">
        <v>957</v>
      </c>
      <c r="H81" s="1" t="s">
        <v>958</v>
      </c>
      <c r="I81" s="1" t="s">
        <v>959</v>
      </c>
      <c r="J81" s="1" t="s">
        <v>960</v>
      </c>
      <c r="K81" s="1" t="s">
        <v>905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961</v>
      </c>
      <c r="B82" s="1" t="s">
        <v>962</v>
      </c>
      <c r="C82" s="1" t="s">
        <v>963</v>
      </c>
      <c r="D82" s="1" t="s">
        <v>964</v>
      </c>
      <c r="E82" s="1" t="s">
        <v>965</v>
      </c>
      <c r="F82" s="1" t="s">
        <v>966</v>
      </c>
      <c r="G82" s="1" t="s">
        <v>967</v>
      </c>
      <c r="H82" s="1" t="s">
        <v>968</v>
      </c>
      <c r="I82" s="1" t="s">
        <v>969</v>
      </c>
      <c r="J82" s="1" t="s">
        <v>970</v>
      </c>
      <c r="K82" s="1" t="s">
        <v>971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972</v>
      </c>
      <c r="B83" s="1" t="s">
        <v>973</v>
      </c>
      <c r="C83" s="1" t="s">
        <v>974</v>
      </c>
      <c r="D83" s="1" t="s">
        <v>975</v>
      </c>
      <c r="E83" s="1" t="s">
        <v>976</v>
      </c>
      <c r="F83" s="1" t="s">
        <v>977</v>
      </c>
      <c r="G83" s="1" t="s">
        <v>978</v>
      </c>
      <c r="H83" s="1" t="s">
        <v>979</v>
      </c>
      <c r="I83" s="1" t="s">
        <v>980</v>
      </c>
      <c r="J83" s="1" t="s">
        <v>981</v>
      </c>
      <c r="K83" s="1" t="s">
        <v>982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983</v>
      </c>
      <c r="B84" s="1" t="s">
        <v>984</v>
      </c>
      <c r="C84" s="1" t="s">
        <v>985</v>
      </c>
      <c r="D84" s="1" t="s">
        <v>986</v>
      </c>
      <c r="E84" s="1" t="s">
        <v>987</v>
      </c>
      <c r="F84" s="1" t="s">
        <v>988</v>
      </c>
      <c r="G84" s="1" t="s">
        <v>989</v>
      </c>
      <c r="H84" s="1" t="s">
        <v>990</v>
      </c>
      <c r="I84" s="1">
        <v>0.0</v>
      </c>
      <c r="J84" s="1" t="s">
        <v>991</v>
      </c>
      <c r="K84" s="1" t="s">
        <v>992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993</v>
      </c>
      <c r="B85" s="1" t="s">
        <v>994</v>
      </c>
      <c r="C85" s="1" t="s">
        <v>995</v>
      </c>
      <c r="D85" s="1" t="s">
        <v>996</v>
      </c>
      <c r="E85" s="1" t="s">
        <v>997</v>
      </c>
      <c r="F85" s="1" t="s">
        <v>998</v>
      </c>
      <c r="G85" s="1" t="s">
        <v>999</v>
      </c>
      <c r="H85" s="1" t="s">
        <v>1000</v>
      </c>
      <c r="I85" s="1" t="s">
        <v>1001</v>
      </c>
      <c r="J85" s="1" t="s">
        <v>1002</v>
      </c>
      <c r="K85" s="1" t="s">
        <v>1003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1004</v>
      </c>
      <c r="B86" s="1" t="s">
        <v>1005</v>
      </c>
      <c r="C86" s="1" t="s">
        <v>1006</v>
      </c>
      <c r="D86" s="1" t="s">
        <v>1007</v>
      </c>
      <c r="E86" s="1" t="s">
        <v>1008</v>
      </c>
      <c r="F86" s="1" t="s">
        <v>1009</v>
      </c>
      <c r="G86" s="1" t="s">
        <v>1010</v>
      </c>
      <c r="H86" s="1" t="s">
        <v>1011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1013</v>
      </c>
      <c r="B88" s="1" t="s">
        <v>1014</v>
      </c>
      <c r="C88" s="1" t="s">
        <v>822</v>
      </c>
      <c r="D88" s="1" t="s">
        <v>1015</v>
      </c>
      <c r="E88" s="1" t="s">
        <v>1016</v>
      </c>
      <c r="F88" s="1" t="s">
        <v>1017</v>
      </c>
      <c r="G88" s="1" t="s">
        <v>1018</v>
      </c>
      <c r="H88" s="1" t="s">
        <v>1019</v>
      </c>
      <c r="I88" s="1" t="s">
        <v>1020</v>
      </c>
      <c r="J88" s="1" t="s">
        <v>1021</v>
      </c>
      <c r="K88" s="1" t="s">
        <v>1022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1023</v>
      </c>
      <c r="B89" s="1" t="s">
        <v>1024</v>
      </c>
      <c r="C89" s="1" t="s">
        <v>1025</v>
      </c>
      <c r="D89" s="1" t="s">
        <v>468</v>
      </c>
      <c r="E89" s="1" t="s">
        <v>1026</v>
      </c>
      <c r="F89" s="1" t="s">
        <v>1027</v>
      </c>
      <c r="G89" s="1" t="s">
        <v>1028</v>
      </c>
      <c r="H89" s="1" t="s">
        <v>1029</v>
      </c>
      <c r="I89" s="1" t="s">
        <v>1030</v>
      </c>
      <c r="J89" s="1" t="s">
        <v>1031</v>
      </c>
      <c r="K89" s="1" t="s">
        <v>1032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1033</v>
      </c>
      <c r="B90" s="1" t="s">
        <v>1034</v>
      </c>
      <c r="C90" s="1" t="s">
        <v>1035</v>
      </c>
      <c r="D90" s="1" t="s">
        <v>1036</v>
      </c>
      <c r="E90" s="1" t="s">
        <v>1037</v>
      </c>
      <c r="F90" s="1" t="s">
        <v>1038</v>
      </c>
      <c r="G90" s="1" t="s">
        <v>1039</v>
      </c>
      <c r="H90" s="1" t="s">
        <v>1040</v>
      </c>
      <c r="I90" s="1" t="s">
        <v>1041</v>
      </c>
      <c r="J90" s="1" t="s">
        <v>1042</v>
      </c>
      <c r="K90" s="1" t="s">
        <v>1043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1044</v>
      </c>
      <c r="B91" s="1" t="s">
        <v>1045</v>
      </c>
      <c r="C91" s="1" t="s">
        <v>1046</v>
      </c>
      <c r="D91" s="1" t="s">
        <v>1047</v>
      </c>
      <c r="E91" s="1" t="s">
        <v>1048</v>
      </c>
      <c r="F91" s="1" t="s">
        <v>1049</v>
      </c>
      <c r="G91" s="1" t="s">
        <v>1050</v>
      </c>
      <c r="H91" s="1" t="s">
        <v>1051</v>
      </c>
      <c r="I91" s="1" t="s">
        <v>1052</v>
      </c>
      <c r="J91" s="1" t="s">
        <v>1053</v>
      </c>
      <c r="K91" s="1" t="s">
        <v>1054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1055</v>
      </c>
      <c r="B92" s="1" t="s">
        <v>1045</v>
      </c>
      <c r="C92" s="1" t="s">
        <v>1046</v>
      </c>
      <c r="D92" s="1" t="s">
        <v>1047</v>
      </c>
      <c r="E92" s="1" t="s">
        <v>1048</v>
      </c>
      <c r="F92" s="1" t="s">
        <v>1049</v>
      </c>
      <c r="G92" s="1" t="s">
        <v>1056</v>
      </c>
      <c r="H92" s="1" t="s">
        <v>1057</v>
      </c>
      <c r="I92" s="1" t="s">
        <v>1058</v>
      </c>
      <c r="J92" s="1" t="s">
        <v>1053</v>
      </c>
      <c r="K92" s="1" t="s">
        <v>1059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1060</v>
      </c>
      <c r="B93" s="1" t="s">
        <v>1061</v>
      </c>
      <c r="C93" s="1" t="s">
        <v>1062</v>
      </c>
      <c r="D93" s="1" t="s">
        <v>1063</v>
      </c>
      <c r="E93" s="1" t="s">
        <v>1064</v>
      </c>
      <c r="F93" s="1" t="s">
        <v>426</v>
      </c>
      <c r="G93" s="1" t="s">
        <v>1065</v>
      </c>
      <c r="H93" s="1" t="s">
        <v>1066</v>
      </c>
      <c r="I93" s="1" t="s">
        <v>1067</v>
      </c>
      <c r="J93" s="1" t="s">
        <v>1068</v>
      </c>
      <c r="K93" s="1" t="s">
        <v>1069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1070</v>
      </c>
      <c r="B94" s="1" t="s">
        <v>1061</v>
      </c>
      <c r="C94" s="1" t="s">
        <v>1062</v>
      </c>
      <c r="D94" s="1" t="s">
        <v>1063</v>
      </c>
      <c r="E94" s="1" t="s">
        <v>1064</v>
      </c>
      <c r="F94" s="1" t="s">
        <v>1071</v>
      </c>
      <c r="G94" s="1" t="s">
        <v>1072</v>
      </c>
      <c r="H94" s="1" t="s">
        <v>1073</v>
      </c>
      <c r="I94" s="1" t="s">
        <v>1074</v>
      </c>
      <c r="J94" s="1" t="s">
        <v>550</v>
      </c>
      <c r="K94" s="1" t="s">
        <v>1075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1076</v>
      </c>
      <c r="B95" s="1" t="s">
        <v>134</v>
      </c>
      <c r="C95" s="1" t="s">
        <v>1077</v>
      </c>
      <c r="D95" s="1" t="s">
        <v>1078</v>
      </c>
      <c r="E95" s="1" t="s">
        <v>1079</v>
      </c>
      <c r="F95" s="1" t="s">
        <v>1080</v>
      </c>
      <c r="G95" s="1" t="s">
        <v>1081</v>
      </c>
      <c r="H95" s="1" t="s">
        <v>1082</v>
      </c>
      <c r="I95" s="1" t="s">
        <v>1083</v>
      </c>
      <c r="J95" s="1" t="s">
        <v>1084</v>
      </c>
      <c r="K95" s="1" t="s">
        <v>1085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1086</v>
      </c>
      <c r="B96" s="1" t="s">
        <v>1087</v>
      </c>
      <c r="C96" s="1" t="s">
        <v>1088</v>
      </c>
      <c r="D96" s="1" t="s">
        <v>1089</v>
      </c>
      <c r="E96" s="1" t="s">
        <v>1090</v>
      </c>
      <c r="F96" s="1" t="s">
        <v>1091</v>
      </c>
      <c r="G96" s="1" t="s">
        <v>1092</v>
      </c>
      <c r="H96" s="1" t="s">
        <v>1093</v>
      </c>
      <c r="I96" s="1" t="s">
        <v>1094</v>
      </c>
      <c r="J96" s="1" t="s">
        <v>1095</v>
      </c>
      <c r="K96" s="1" t="s">
        <v>1096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1097</v>
      </c>
      <c r="B97" s="1" t="s">
        <v>1098</v>
      </c>
      <c r="C97" s="1" t="s">
        <v>1099</v>
      </c>
      <c r="D97" s="1" t="s">
        <v>582</v>
      </c>
      <c r="E97" s="1" t="s">
        <v>1014</v>
      </c>
      <c r="F97" s="1" t="s">
        <v>1100</v>
      </c>
      <c r="G97" s="1" t="s">
        <v>1101</v>
      </c>
      <c r="H97" s="1" t="s">
        <v>1102</v>
      </c>
      <c r="I97" s="1" t="s">
        <v>1103</v>
      </c>
      <c r="J97" s="1" t="s">
        <v>1104</v>
      </c>
      <c r="K97" s="1" t="s">
        <v>1105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1106</v>
      </c>
      <c r="B98" s="1" t="s">
        <v>1107</v>
      </c>
      <c r="C98" s="1" t="s">
        <v>1108</v>
      </c>
      <c r="D98" s="1" t="s">
        <v>1109</v>
      </c>
      <c r="E98" s="1" t="s">
        <v>1110</v>
      </c>
      <c r="F98" s="1" t="s">
        <v>1103</v>
      </c>
      <c r="G98" s="1" t="s">
        <v>1111</v>
      </c>
      <c r="H98" s="1" t="s">
        <v>1112</v>
      </c>
      <c r="I98" s="1" t="s">
        <v>1113</v>
      </c>
      <c r="J98" s="1" t="s">
        <v>473</v>
      </c>
      <c r="K98" s="1" t="s">
        <v>1114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1115</v>
      </c>
      <c r="B99" s="1" t="s">
        <v>1116</v>
      </c>
      <c r="C99" s="1" t="s">
        <v>1117</v>
      </c>
      <c r="D99" s="1" t="s">
        <v>1118</v>
      </c>
      <c r="E99" s="1" t="s">
        <v>1119</v>
      </c>
      <c r="F99" s="1" t="s">
        <v>375</v>
      </c>
      <c r="G99" s="1" t="s">
        <v>1120</v>
      </c>
      <c r="H99" s="1" t="s">
        <v>1121</v>
      </c>
      <c r="I99" s="1" t="s">
        <v>1122</v>
      </c>
      <c r="J99" s="1" t="s">
        <v>1123</v>
      </c>
      <c r="K99" s="1" t="s">
        <v>193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1124</v>
      </c>
      <c r="B100" s="1" t="s">
        <v>1125</v>
      </c>
      <c r="C100" s="1" t="s">
        <v>1126</v>
      </c>
      <c r="D100" s="1" t="s">
        <v>1127</v>
      </c>
      <c r="E100" s="1" t="s">
        <v>1128</v>
      </c>
      <c r="F100" s="1" t="s">
        <v>851</v>
      </c>
      <c r="G100" s="1" t="s">
        <v>1129</v>
      </c>
      <c r="H100" s="1" t="s">
        <v>1130</v>
      </c>
      <c r="I100" s="1" t="s">
        <v>1131</v>
      </c>
      <c r="J100" s="1" t="s">
        <v>1132</v>
      </c>
      <c r="K100" s="1" t="s">
        <v>1133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1134</v>
      </c>
      <c r="B101" s="1" t="s">
        <v>1135</v>
      </c>
      <c r="C101" s="1" t="s">
        <v>1136</v>
      </c>
      <c r="D101" s="1" t="s">
        <v>1137</v>
      </c>
      <c r="E101" s="1" t="s">
        <v>1138</v>
      </c>
      <c r="F101" s="1" t="s">
        <v>366</v>
      </c>
      <c r="G101" s="1" t="s">
        <v>1139</v>
      </c>
      <c r="H101" s="1" t="s">
        <v>1140</v>
      </c>
      <c r="I101" s="1" t="s">
        <v>1141</v>
      </c>
      <c r="J101" s="1" t="s">
        <v>1142</v>
      </c>
      <c r="K101" s="1" t="s">
        <v>1143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1144</v>
      </c>
      <c r="B102" s="1" t="s">
        <v>1145</v>
      </c>
      <c r="C102" s="1">
        <v>-1.0</v>
      </c>
      <c r="D102" s="1" t="s">
        <v>1146</v>
      </c>
      <c r="E102" s="1" t="s">
        <v>564</v>
      </c>
      <c r="F102" s="1" t="s">
        <v>1147</v>
      </c>
      <c r="G102" s="1" t="s">
        <v>1148</v>
      </c>
      <c r="H102" s="1" t="s">
        <v>1149</v>
      </c>
      <c r="I102" s="1" t="s">
        <v>1150</v>
      </c>
      <c r="J102" s="1" t="s">
        <v>1151</v>
      </c>
      <c r="K102" s="1" t="s">
        <v>1152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1153</v>
      </c>
      <c r="B103" s="1" t="s">
        <v>1154</v>
      </c>
      <c r="C103" s="1" t="s">
        <v>1155</v>
      </c>
      <c r="D103" s="1" t="s">
        <v>1156</v>
      </c>
      <c r="E103" s="1" t="s">
        <v>1157</v>
      </c>
      <c r="F103" s="1" t="s">
        <v>1158</v>
      </c>
      <c r="G103" s="1" t="s">
        <v>1159</v>
      </c>
      <c r="H103" s="1" t="s">
        <v>709</v>
      </c>
      <c r="I103" s="1" t="s">
        <v>1160</v>
      </c>
      <c r="J103" s="1" t="s">
        <v>1161</v>
      </c>
      <c r="K103" s="1" t="s">
        <v>1162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1163</v>
      </c>
      <c r="B104" s="1" t="s">
        <v>1164</v>
      </c>
      <c r="C104" s="1" t="s">
        <v>561</v>
      </c>
      <c r="D104" s="1" t="s">
        <v>1165</v>
      </c>
      <c r="E104" s="1" t="s">
        <v>1166</v>
      </c>
      <c r="F104" s="1" t="s">
        <v>1167</v>
      </c>
      <c r="G104" s="1" t="s">
        <v>841</v>
      </c>
      <c r="H104" s="1" t="s">
        <v>1168</v>
      </c>
      <c r="I104" s="1" t="s">
        <v>1169</v>
      </c>
      <c r="J104" s="1" t="s">
        <v>1170</v>
      </c>
      <c r="K104" s="1" t="s">
        <v>1171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1172</v>
      </c>
      <c r="B105" s="1" t="s">
        <v>1173</v>
      </c>
      <c r="C105" s="1" t="s">
        <v>1174</v>
      </c>
      <c r="D105" s="1" t="s">
        <v>1175</v>
      </c>
      <c r="E105" s="1" t="s">
        <v>1176</v>
      </c>
      <c r="F105" s="1" t="s">
        <v>1177</v>
      </c>
      <c r="G105" s="1" t="s">
        <v>1178</v>
      </c>
      <c r="H105" s="1" t="s">
        <v>1179</v>
      </c>
      <c r="I105" s="1" t="s">
        <v>1180</v>
      </c>
      <c r="J105" s="1" t="s">
        <v>1181</v>
      </c>
      <c r="K105" s="1" t="s">
        <v>1182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1183</v>
      </c>
      <c r="B106" s="1" t="s">
        <v>1184</v>
      </c>
      <c r="C106" s="1" t="s">
        <v>1185</v>
      </c>
      <c r="D106" s="1" t="s">
        <v>1186</v>
      </c>
      <c r="E106" s="1" t="s">
        <v>1187</v>
      </c>
      <c r="F106" s="1" t="s">
        <v>1188</v>
      </c>
      <c r="G106" s="1" t="s">
        <v>1189</v>
      </c>
      <c r="H106" s="1" t="s">
        <v>1190</v>
      </c>
      <c r="I106" s="1" t="s">
        <v>1191</v>
      </c>
      <c r="J106" s="1" t="s">
        <v>1192</v>
      </c>
      <c r="K106" s="1" t="s">
        <v>1193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1194</v>
      </c>
      <c r="B107" s="1" t="s">
        <v>1195</v>
      </c>
      <c r="C107" s="1" t="s">
        <v>1196</v>
      </c>
      <c r="D107" s="1" t="s">
        <v>1197</v>
      </c>
      <c r="E107" s="1" t="s">
        <v>1198</v>
      </c>
      <c r="F107" s="1" t="s">
        <v>475</v>
      </c>
      <c r="G107" s="1" t="s">
        <v>1199</v>
      </c>
      <c r="H107" s="1" t="s">
        <v>1200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1202</v>
      </c>
      <c r="B109" s="1" t="s">
        <v>1203</v>
      </c>
      <c r="C109" s="1" t="s">
        <v>1204</v>
      </c>
      <c r="D109" s="1" t="s">
        <v>1205</v>
      </c>
      <c r="E109" s="1" t="s">
        <v>1206</v>
      </c>
      <c r="F109" s="1" t="s">
        <v>1127</v>
      </c>
      <c r="G109" s="1" t="s">
        <v>1207</v>
      </c>
      <c r="H109" s="1" t="s">
        <v>1208</v>
      </c>
      <c r="I109" s="1" t="s">
        <v>1209</v>
      </c>
      <c r="J109" s="1" t="s">
        <v>1210</v>
      </c>
      <c r="K109" s="1" t="s">
        <v>1211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1212</v>
      </c>
      <c r="B110" s="1" t="s">
        <v>1018</v>
      </c>
      <c r="C110" s="1" t="s">
        <v>1213</v>
      </c>
      <c r="D110" s="1" t="s">
        <v>1214</v>
      </c>
      <c r="E110" s="1" t="s">
        <v>1215</v>
      </c>
      <c r="F110" s="1" t="s">
        <v>1216</v>
      </c>
      <c r="G110" s="1" t="s">
        <v>1217</v>
      </c>
      <c r="H110" s="1" t="s">
        <v>1218</v>
      </c>
      <c r="I110" s="1" t="s">
        <v>1219</v>
      </c>
      <c r="J110" s="1" t="s">
        <v>1220</v>
      </c>
      <c r="K110" s="1" t="s">
        <v>1221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1222</v>
      </c>
      <c r="B111" s="1" t="s">
        <v>1223</v>
      </c>
      <c r="C111" s="1" t="s">
        <v>929</v>
      </c>
      <c r="D111" s="1" t="s">
        <v>1224</v>
      </c>
      <c r="E111" s="1" t="s">
        <v>832</v>
      </c>
      <c r="F111" s="1" t="s">
        <v>1225</v>
      </c>
      <c r="G111" s="1" t="s">
        <v>1226</v>
      </c>
      <c r="H111" s="1" t="s">
        <v>1227</v>
      </c>
      <c r="I111" s="1" t="s">
        <v>438</v>
      </c>
      <c r="J111" s="1" t="s">
        <v>1228</v>
      </c>
      <c r="K111" s="1" t="s">
        <v>1229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1230</v>
      </c>
      <c r="B112" s="1" t="s">
        <v>1231</v>
      </c>
      <c r="C112" s="1" t="s">
        <v>1232</v>
      </c>
      <c r="D112" s="1" t="s">
        <v>1233</v>
      </c>
      <c r="E112" s="1" t="s">
        <v>1234</v>
      </c>
      <c r="F112" s="1" t="s">
        <v>1235</v>
      </c>
      <c r="G112" s="1" t="s">
        <v>1236</v>
      </c>
      <c r="H112" s="1" t="s">
        <v>1237</v>
      </c>
      <c r="I112" s="1" t="s">
        <v>1238</v>
      </c>
      <c r="J112" s="1" t="s">
        <v>1239</v>
      </c>
      <c r="K112" s="1" t="s">
        <v>1240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1241</v>
      </c>
      <c r="B113" s="1" t="s">
        <v>1231</v>
      </c>
      <c r="C113" s="1" t="s">
        <v>1232</v>
      </c>
      <c r="D113" s="1" t="s">
        <v>1233</v>
      </c>
      <c r="E113" s="1" t="s">
        <v>1234</v>
      </c>
      <c r="F113" s="1" t="s">
        <v>1235</v>
      </c>
      <c r="G113" s="1" t="s">
        <v>1242</v>
      </c>
      <c r="H113" s="1" t="s">
        <v>1243</v>
      </c>
      <c r="I113" s="1" t="s">
        <v>1238</v>
      </c>
      <c r="J113" s="1" t="s">
        <v>1239</v>
      </c>
      <c r="K113" s="1" t="s">
        <v>1244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1245</v>
      </c>
      <c r="B114" s="1" t="s">
        <v>1246</v>
      </c>
      <c r="C114" s="1" t="s">
        <v>1247</v>
      </c>
      <c r="D114" s="1" t="s">
        <v>1248</v>
      </c>
      <c r="E114" s="1" t="s">
        <v>1249</v>
      </c>
      <c r="F114" s="1" t="s">
        <v>1250</v>
      </c>
      <c r="G114" s="1" t="s">
        <v>1251</v>
      </c>
      <c r="H114" s="1" t="s">
        <v>1252</v>
      </c>
      <c r="I114" s="1" t="s">
        <v>1077</v>
      </c>
      <c r="J114" s="1" t="s">
        <v>1253</v>
      </c>
      <c r="K114" s="1" t="s">
        <v>1254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1255</v>
      </c>
      <c r="B115" s="1" t="s">
        <v>1246</v>
      </c>
      <c r="C115" s="1" t="s">
        <v>1247</v>
      </c>
      <c r="D115" s="1" t="s">
        <v>1248</v>
      </c>
      <c r="E115" s="1" t="s">
        <v>1249</v>
      </c>
      <c r="F115" s="1" t="s">
        <v>1256</v>
      </c>
      <c r="G115" s="1" t="s">
        <v>1257</v>
      </c>
      <c r="H115" s="1" t="s">
        <v>1258</v>
      </c>
      <c r="I115" s="1" t="s">
        <v>1077</v>
      </c>
      <c r="J115" s="1" t="s">
        <v>1253</v>
      </c>
      <c r="K115" s="1" t="s">
        <v>1259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1260</v>
      </c>
      <c r="B116" s="1" t="s">
        <v>1261</v>
      </c>
      <c r="C116" s="1" t="s">
        <v>1262</v>
      </c>
      <c r="D116" s="1" t="s">
        <v>290</v>
      </c>
      <c r="E116" s="1" t="s">
        <v>1263</v>
      </c>
      <c r="F116" s="1" t="s">
        <v>1264</v>
      </c>
      <c r="G116" s="1" t="s">
        <v>1265</v>
      </c>
      <c r="H116" s="1" t="s">
        <v>1266</v>
      </c>
      <c r="I116" s="1" t="s">
        <v>1267</v>
      </c>
      <c r="J116" s="1" t="s">
        <v>726</v>
      </c>
      <c r="K116" s="1" t="s">
        <v>1268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1269</v>
      </c>
      <c r="B117" s="1" t="s">
        <v>1173</v>
      </c>
      <c r="C117" s="1" t="s">
        <v>1270</v>
      </c>
      <c r="D117" s="1" t="s">
        <v>1271</v>
      </c>
      <c r="E117" s="1" t="s">
        <v>1272</v>
      </c>
      <c r="F117" s="1" t="s">
        <v>1273</v>
      </c>
      <c r="G117" s="1" t="s">
        <v>1274</v>
      </c>
      <c r="H117" s="1" t="s">
        <v>1275</v>
      </c>
      <c r="I117" s="1" t="s">
        <v>1276</v>
      </c>
      <c r="J117" s="1" t="s">
        <v>1277</v>
      </c>
      <c r="K117" s="1" t="s">
        <v>1278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1279</v>
      </c>
      <c r="B118" s="1" t="s">
        <v>1280</v>
      </c>
      <c r="C118" s="1" t="s">
        <v>488</v>
      </c>
      <c r="D118" s="1" t="s">
        <v>1281</v>
      </c>
      <c r="E118" s="1" t="s">
        <v>1282</v>
      </c>
      <c r="F118" s="1" t="s">
        <v>1283</v>
      </c>
      <c r="G118" s="1" t="s">
        <v>1284</v>
      </c>
      <c r="H118" s="1" t="s">
        <v>1285</v>
      </c>
      <c r="I118" s="1" t="s">
        <v>1286</v>
      </c>
      <c r="J118" s="1" t="s">
        <v>1287</v>
      </c>
      <c r="K118" s="1" t="s">
        <v>204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1288</v>
      </c>
      <c r="B119" s="1" t="s">
        <v>1289</v>
      </c>
      <c r="C119" s="1" t="s">
        <v>1290</v>
      </c>
      <c r="D119" s="1" t="s">
        <v>1291</v>
      </c>
      <c r="E119" s="1" t="s">
        <v>1292</v>
      </c>
      <c r="F119" s="1" t="s">
        <v>1293</v>
      </c>
      <c r="G119" s="1" t="s">
        <v>1294</v>
      </c>
      <c r="H119" s="1" t="s">
        <v>1295</v>
      </c>
      <c r="I119" s="1" t="s">
        <v>1296</v>
      </c>
      <c r="J119" s="1">
        <v>15.0</v>
      </c>
      <c r="K119" s="1" t="s">
        <v>1297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1298</v>
      </c>
      <c r="B120" s="1" t="s">
        <v>1299</v>
      </c>
      <c r="C120" s="1" t="s">
        <v>1300</v>
      </c>
      <c r="D120" s="1" t="s">
        <v>1301</v>
      </c>
      <c r="E120" s="1" t="s">
        <v>1128</v>
      </c>
      <c r="F120" s="1" t="s">
        <v>1302</v>
      </c>
      <c r="G120" s="1" t="s">
        <v>194</v>
      </c>
      <c r="H120" s="1" t="s">
        <v>1303</v>
      </c>
      <c r="I120" s="1" t="s">
        <v>280</v>
      </c>
      <c r="J120" s="1" t="s">
        <v>642</v>
      </c>
      <c r="K120" s="1" t="s">
        <v>1304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1305</v>
      </c>
      <c r="B121" s="1" t="s">
        <v>822</v>
      </c>
      <c r="C121" s="1" t="s">
        <v>1306</v>
      </c>
      <c r="D121" s="1" t="s">
        <v>1307</v>
      </c>
      <c r="E121" s="1" t="s">
        <v>1308</v>
      </c>
      <c r="F121" s="1" t="s">
        <v>1309</v>
      </c>
      <c r="G121" s="1" t="s">
        <v>1211</v>
      </c>
      <c r="H121" s="1" t="s">
        <v>1310</v>
      </c>
      <c r="I121" s="1" t="s">
        <v>1311</v>
      </c>
      <c r="J121" s="1" t="s">
        <v>182</v>
      </c>
      <c r="K121" s="1" t="s">
        <v>1312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1313</v>
      </c>
      <c r="B122" s="1" t="s">
        <v>1314</v>
      </c>
      <c r="C122" s="1" t="s">
        <v>392</v>
      </c>
      <c r="D122" s="1" t="s">
        <v>1315</v>
      </c>
      <c r="E122" s="1" t="s">
        <v>1316</v>
      </c>
      <c r="F122" s="1" t="s">
        <v>1116</v>
      </c>
      <c r="G122" s="1" t="s">
        <v>1317</v>
      </c>
      <c r="H122" s="1" t="s">
        <v>1318</v>
      </c>
      <c r="I122" s="1" t="s">
        <v>1319</v>
      </c>
      <c r="J122" s="1" t="s">
        <v>1320</v>
      </c>
      <c r="K122" s="1" t="s">
        <v>1321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1322</v>
      </c>
      <c r="B123" s="1" t="s">
        <v>1323</v>
      </c>
      <c r="C123" s="1" t="s">
        <v>1324</v>
      </c>
      <c r="D123" s="1" t="s">
        <v>243</v>
      </c>
      <c r="E123" s="1" t="s">
        <v>1325</v>
      </c>
      <c r="F123" s="1" t="s">
        <v>1326</v>
      </c>
      <c r="G123" s="1" t="s">
        <v>1327</v>
      </c>
      <c r="H123" s="1" t="s">
        <v>1328</v>
      </c>
      <c r="I123" s="1" t="s">
        <v>1329</v>
      </c>
      <c r="J123" s="1" t="s">
        <v>1330</v>
      </c>
      <c r="K123" s="1" t="s">
        <v>603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1331</v>
      </c>
      <c r="B124" s="1" t="s">
        <v>1332</v>
      </c>
      <c r="C124" s="1" t="s">
        <v>1333</v>
      </c>
      <c r="D124" s="1" t="s">
        <v>1334</v>
      </c>
      <c r="E124" s="1" t="s">
        <v>1335</v>
      </c>
      <c r="F124" s="1" t="s">
        <v>1336</v>
      </c>
      <c r="G124" s="1" t="s">
        <v>1337</v>
      </c>
      <c r="H124" s="1" t="s">
        <v>1338</v>
      </c>
      <c r="I124" s="1" t="s">
        <v>1339</v>
      </c>
      <c r="J124" s="1" t="s">
        <v>1340</v>
      </c>
      <c r="K124" s="1" t="s">
        <v>1341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1342</v>
      </c>
      <c r="B125" s="1" t="s">
        <v>1343</v>
      </c>
      <c r="C125" s="1" t="s">
        <v>1344</v>
      </c>
      <c r="D125" s="1" t="s">
        <v>1345</v>
      </c>
      <c r="E125" s="1" t="s">
        <v>1346</v>
      </c>
      <c r="F125" s="1" t="s">
        <v>1347</v>
      </c>
      <c r="G125" s="1" t="s">
        <v>1348</v>
      </c>
      <c r="H125" s="1" t="s">
        <v>1349</v>
      </c>
      <c r="I125" s="1" t="s">
        <v>1350</v>
      </c>
      <c r="J125" s="1" t="s">
        <v>1351</v>
      </c>
      <c r="K125" s="1" t="s">
        <v>1306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1352</v>
      </c>
      <c r="B126" s="1" t="s">
        <v>1353</v>
      </c>
      <c r="C126" s="1" t="s">
        <v>1354</v>
      </c>
      <c r="D126" s="1" t="s">
        <v>1355</v>
      </c>
      <c r="E126" s="1" t="s">
        <v>1356</v>
      </c>
      <c r="F126" s="1" t="s">
        <v>1357</v>
      </c>
      <c r="G126" s="1" t="s">
        <v>1358</v>
      </c>
      <c r="H126" s="1" t="s">
        <v>1359</v>
      </c>
      <c r="I126" s="1" t="s">
        <v>1360</v>
      </c>
      <c r="J126" s="1" t="s">
        <v>1361</v>
      </c>
      <c r="K126" s="1" t="s">
        <v>1362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1363</v>
      </c>
      <c r="B127" s="1" t="s">
        <v>1364</v>
      </c>
      <c r="C127" s="1" t="s">
        <v>1365</v>
      </c>
      <c r="D127" s="1" t="s">
        <v>1366</v>
      </c>
      <c r="E127" s="1" t="s">
        <v>1367</v>
      </c>
      <c r="F127" s="1" t="s">
        <v>1368</v>
      </c>
      <c r="G127" s="1" t="s">
        <v>1369</v>
      </c>
      <c r="H127" s="1" t="s">
        <v>1370</v>
      </c>
      <c r="I127" s="1" t="s">
        <v>1371</v>
      </c>
      <c r="J127" s="1" t="s">
        <v>1372</v>
      </c>
      <c r="K127" s="1" t="s">
        <v>1326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1373</v>
      </c>
      <c r="B128" s="1">
        <v>0.0</v>
      </c>
      <c r="C128" s="1">
        <v>0.0</v>
      </c>
      <c r="D128" s="1" t="s">
        <v>1374</v>
      </c>
      <c r="E128" s="1" t="s">
        <v>1375</v>
      </c>
      <c r="F128" s="1" t="s">
        <v>1376</v>
      </c>
      <c r="G128" s="1" t="s">
        <v>1377</v>
      </c>
      <c r="H128" s="1" t="s">
        <v>1378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1379</v>
      </c>
      <c r="C1" s="1" t="s">
        <v>1380</v>
      </c>
      <c r="D1" s="1" t="s">
        <v>1381</v>
      </c>
      <c r="E1" s="1" t="s">
        <v>1382</v>
      </c>
      <c r="F1" s="1" t="s">
        <v>1383</v>
      </c>
      <c r="G1" s="1" t="s">
        <v>1384</v>
      </c>
      <c r="H1" s="1" t="s">
        <v>1385</v>
      </c>
      <c r="I1" s="1" t="s">
        <v>1386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1387</v>
      </c>
      <c r="B2" s="1" t="s">
        <v>1388</v>
      </c>
      <c r="C2" s="1" t="s">
        <v>1389</v>
      </c>
      <c r="D2" s="1" t="s">
        <v>1390</v>
      </c>
      <c r="E2" s="1" t="s">
        <v>1391</v>
      </c>
      <c r="F2" s="1" t="s">
        <v>1392</v>
      </c>
      <c r="G2" s="1" t="s">
        <v>1393</v>
      </c>
      <c r="H2" s="1" t="s">
        <v>1393</v>
      </c>
      <c r="I2" s="1" t="s">
        <v>1394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1395</v>
      </c>
      <c r="B3" s="1" t="s">
        <v>1394</v>
      </c>
      <c r="C3" s="1" t="s">
        <v>1396</v>
      </c>
      <c r="D3" s="1" t="s">
        <v>1397</v>
      </c>
      <c r="E3" s="1" t="s">
        <v>1398</v>
      </c>
      <c r="F3" s="1" t="s">
        <v>1399</v>
      </c>
      <c r="G3" s="1" t="s">
        <v>1400</v>
      </c>
      <c r="H3" s="1" t="s">
        <v>1401</v>
      </c>
      <c r="I3" s="1" t="s">
        <v>1394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1402</v>
      </c>
      <c r="B4" s="1" t="s">
        <v>1403</v>
      </c>
      <c r="C4" s="1" t="s">
        <v>1404</v>
      </c>
      <c r="D4" s="1" t="s">
        <v>1405</v>
      </c>
      <c r="E4" s="1" t="s">
        <v>1406</v>
      </c>
      <c r="F4" s="1" t="s">
        <v>1407</v>
      </c>
      <c r="G4" s="1" t="s">
        <v>1408</v>
      </c>
      <c r="H4" s="1" t="s">
        <v>1409</v>
      </c>
      <c r="I4" s="1" t="s">
        <v>1410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1395</v>
      </c>
      <c r="B5" s="1" t="s">
        <v>1394</v>
      </c>
      <c r="C5" s="1" t="s">
        <v>1411</v>
      </c>
      <c r="D5" s="1" t="s">
        <v>1412</v>
      </c>
      <c r="E5" s="1" t="s">
        <v>1413</v>
      </c>
      <c r="F5" s="1" t="s">
        <v>1414</v>
      </c>
      <c r="G5" s="1" t="s">
        <v>1415</v>
      </c>
      <c r="H5" s="1" t="s">
        <v>1416</v>
      </c>
      <c r="I5" s="1" t="s">
        <v>1417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1418</v>
      </c>
      <c r="B6" s="1" t="s">
        <v>1419</v>
      </c>
      <c r="C6" s="1" t="s">
        <v>1420</v>
      </c>
      <c r="D6" s="1" t="s">
        <v>1421</v>
      </c>
      <c r="E6" s="1" t="s">
        <v>1422</v>
      </c>
      <c r="F6" s="1" t="s">
        <v>1423</v>
      </c>
      <c r="G6" s="1" t="s">
        <v>1424</v>
      </c>
      <c r="H6" s="1" t="s">
        <v>1425</v>
      </c>
      <c r="I6" s="1" t="s">
        <v>1426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1427</v>
      </c>
      <c r="B7" s="1" t="s">
        <v>1428</v>
      </c>
      <c r="C7" s="1" t="s">
        <v>1429</v>
      </c>
      <c r="D7" s="1" t="s">
        <v>1430</v>
      </c>
      <c r="E7" s="1" t="s">
        <v>1431</v>
      </c>
      <c r="F7" s="1" t="s">
        <v>1432</v>
      </c>
      <c r="G7" s="1" t="s">
        <v>1433</v>
      </c>
      <c r="H7" s="1" t="s">
        <v>1434</v>
      </c>
      <c r="I7" s="1" t="s">
        <v>1435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1436</v>
      </c>
      <c r="B8" s="1" t="s">
        <v>1394</v>
      </c>
      <c r="C8" s="1" t="s">
        <v>1437</v>
      </c>
      <c r="D8" s="1" t="s">
        <v>1438</v>
      </c>
      <c r="E8" s="1" t="s">
        <v>1439</v>
      </c>
      <c r="F8" s="1" t="s">
        <v>1440</v>
      </c>
      <c r="G8" s="1" t="s">
        <v>1441</v>
      </c>
      <c r="H8" s="1" t="s">
        <v>1441</v>
      </c>
      <c r="I8" s="1" t="s">
        <v>1442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1443</v>
      </c>
      <c r="B9" s="1" t="s">
        <v>1444</v>
      </c>
      <c r="C9" s="1" t="s">
        <v>1445</v>
      </c>
      <c r="D9" s="1" t="s">
        <v>1446</v>
      </c>
      <c r="E9" s="1" t="s">
        <v>1447</v>
      </c>
      <c r="F9" s="1" t="s">
        <v>1448</v>
      </c>
      <c r="G9" s="1" t="s">
        <v>1449</v>
      </c>
      <c r="H9" s="1" t="s">
        <v>1450</v>
      </c>
      <c r="I9" s="1" t="s">
        <v>1451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1452</v>
      </c>
      <c r="B10" s="1" t="s">
        <v>1453</v>
      </c>
      <c r="C10" s="1" t="s">
        <v>1454</v>
      </c>
      <c r="D10" s="1" t="s">
        <v>1455</v>
      </c>
      <c r="E10" s="1" t="s">
        <v>1430</v>
      </c>
      <c r="F10" s="1" t="s">
        <v>1456</v>
      </c>
      <c r="G10" s="1" t="s">
        <v>1457</v>
      </c>
      <c r="H10" s="1" t="s">
        <v>1431</v>
      </c>
      <c r="I10" s="1" t="s">
        <v>1458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1459</v>
      </c>
      <c r="B11" s="1" t="s">
        <v>1460</v>
      </c>
      <c r="C11" s="1" t="s">
        <v>1461</v>
      </c>
      <c r="D11" s="1" t="s">
        <v>1462</v>
      </c>
      <c r="E11" s="1" t="s">
        <v>1463</v>
      </c>
      <c r="F11" s="1" t="s">
        <v>1464</v>
      </c>
      <c r="G11" s="1" t="s">
        <v>1465</v>
      </c>
      <c r="H11" s="1" t="s">
        <v>1466</v>
      </c>
      <c r="I11" s="1" t="s">
        <v>1467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1468</v>
      </c>
      <c r="B12" s="1" t="s">
        <v>1469</v>
      </c>
      <c r="C12" s="1" t="s">
        <v>1470</v>
      </c>
      <c r="D12" s="1" t="s">
        <v>1471</v>
      </c>
      <c r="E12" s="1" t="s">
        <v>1472</v>
      </c>
      <c r="F12" s="1" t="s">
        <v>1473</v>
      </c>
      <c r="G12" s="1" t="s">
        <v>1474</v>
      </c>
      <c r="H12" s="1" t="s">
        <v>1475</v>
      </c>
      <c r="I12" s="1" t="s">
        <v>1476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1477</v>
      </c>
      <c r="B13" s="1" t="s">
        <v>1478</v>
      </c>
      <c r="C13" s="1" t="s">
        <v>1479</v>
      </c>
      <c r="D13" s="1" t="s">
        <v>1480</v>
      </c>
      <c r="E13" s="1" t="s">
        <v>1481</v>
      </c>
      <c r="F13" s="1" t="s">
        <v>1482</v>
      </c>
      <c r="G13" s="1" t="s">
        <v>1483</v>
      </c>
      <c r="H13" s="1" t="s">
        <v>1484</v>
      </c>
      <c r="I13" s="1" t="s">
        <v>1485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1486</v>
      </c>
      <c r="B14" s="1" t="s">
        <v>1487</v>
      </c>
      <c r="C14" s="1" t="s">
        <v>1488</v>
      </c>
      <c r="D14" s="1" t="s">
        <v>1489</v>
      </c>
      <c r="E14" s="1" t="s">
        <v>1490</v>
      </c>
      <c r="F14" s="1" t="s">
        <v>1491</v>
      </c>
      <c r="G14" s="1" t="s">
        <v>1492</v>
      </c>
      <c r="H14" s="1" t="s">
        <v>1493</v>
      </c>
      <c r="I14" s="1" t="s">
        <v>1494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1495</v>
      </c>
      <c r="B15" s="1" t="s">
        <v>225</v>
      </c>
      <c r="C15" s="1" t="s">
        <v>226</v>
      </c>
      <c r="D15" s="1" t="s">
        <v>1394</v>
      </c>
      <c r="E15" s="1" t="s">
        <v>1394</v>
      </c>
      <c r="F15" s="1" t="s">
        <v>1394</v>
      </c>
      <c r="G15" s="1" t="s">
        <v>1496</v>
      </c>
      <c r="H15" s="1" t="s">
        <v>1497</v>
      </c>
      <c r="I15" s="1" t="s">
        <v>1498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1499</v>
      </c>
      <c r="B16" s="1" t="s">
        <v>1500</v>
      </c>
      <c r="C16" s="1" t="s">
        <v>1501</v>
      </c>
      <c r="D16" s="1" t="s">
        <v>1394</v>
      </c>
      <c r="E16" s="1" t="s">
        <v>1394</v>
      </c>
      <c r="F16" s="1" t="s">
        <v>1394</v>
      </c>
      <c r="G16" s="1" t="s">
        <v>1502</v>
      </c>
      <c r="H16" s="1" t="s">
        <v>1503</v>
      </c>
      <c r="I16" s="1" t="s">
        <v>1504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1505</v>
      </c>
      <c r="B17" s="1" t="s">
        <v>196</v>
      </c>
      <c r="C17" s="1" t="s">
        <v>184</v>
      </c>
      <c r="D17" s="1" t="s">
        <v>185</v>
      </c>
      <c r="E17" s="1" t="s">
        <v>186</v>
      </c>
      <c r="F17" s="1" t="s">
        <v>197</v>
      </c>
      <c r="G17" s="1" t="s">
        <v>1148</v>
      </c>
      <c r="H17" s="1" t="s">
        <v>1506</v>
      </c>
      <c r="I17" s="1" t="s">
        <v>1507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1508</v>
      </c>
      <c r="B18" s="1" t="s">
        <v>1509</v>
      </c>
      <c r="C18" s="1" t="s">
        <v>21</v>
      </c>
      <c r="D18" s="1" t="s">
        <v>1394</v>
      </c>
      <c r="E18" s="1" t="s">
        <v>1394</v>
      </c>
      <c r="F18" s="1" t="s">
        <v>1394</v>
      </c>
      <c r="G18" s="1" t="s">
        <v>1510</v>
      </c>
      <c r="H18" s="1" t="s">
        <v>1511</v>
      </c>
      <c r="I18" s="1" t="s">
        <v>1512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1513</v>
      </c>
      <c r="B19" s="1" t="s">
        <v>1514</v>
      </c>
      <c r="C19" s="1" t="s">
        <v>1515</v>
      </c>
      <c r="D19" s="1" t="s">
        <v>1516</v>
      </c>
      <c r="E19" s="1" t="s">
        <v>1517</v>
      </c>
      <c r="F19" s="1" t="s">
        <v>1518</v>
      </c>
      <c r="G19" s="1" t="s">
        <v>1519</v>
      </c>
      <c r="H19" s="1" t="s">
        <v>1520</v>
      </c>
      <c r="I19" s="1" t="s">
        <v>1521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1522</v>
      </c>
      <c r="B20" s="1" t="s">
        <v>1523</v>
      </c>
      <c r="C20" s="1" t="s">
        <v>1524</v>
      </c>
      <c r="D20" s="1" t="s">
        <v>1525</v>
      </c>
      <c r="E20" s="1" t="s">
        <v>1526</v>
      </c>
      <c r="F20" s="1" t="s">
        <v>1527</v>
      </c>
      <c r="G20" s="1" t="s">
        <v>1528</v>
      </c>
      <c r="H20" s="1" t="s">
        <v>1529</v>
      </c>
      <c r="I20" s="1" t="s">
        <v>1530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1531</v>
      </c>
      <c r="B21" s="1" t="s">
        <v>1532</v>
      </c>
      <c r="C21" s="1" t="s">
        <v>1533</v>
      </c>
      <c r="D21" s="1" t="s">
        <v>1534</v>
      </c>
      <c r="E21" s="1" t="s">
        <v>1535</v>
      </c>
      <c r="F21" s="1" t="s">
        <v>1536</v>
      </c>
      <c r="G21" s="1" t="s">
        <v>1537</v>
      </c>
      <c r="H21" s="1" t="s">
        <v>1538</v>
      </c>
      <c r="I21" s="1" t="s">
        <v>1539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1540</v>
      </c>
      <c r="B22" s="1" t="s">
        <v>1541</v>
      </c>
      <c r="C22" s="1" t="s">
        <v>1542</v>
      </c>
      <c r="D22" s="1" t="s">
        <v>1543</v>
      </c>
      <c r="E22" s="1" t="s">
        <v>1544</v>
      </c>
      <c r="F22" s="1" t="s">
        <v>1545</v>
      </c>
      <c r="G22" s="1" t="s">
        <v>1546</v>
      </c>
      <c r="H22" s="1" t="s">
        <v>1547</v>
      </c>
      <c r="I22" s="1" t="s">
        <v>1548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1549</v>
      </c>
      <c r="B23" s="1" t="s">
        <v>1550</v>
      </c>
      <c r="C23" s="1" t="s">
        <v>1551</v>
      </c>
      <c r="D23" s="1" t="s">
        <v>1552</v>
      </c>
      <c r="E23" s="1" t="s">
        <v>1553</v>
      </c>
      <c r="F23" s="1" t="s">
        <v>1554</v>
      </c>
      <c r="G23" s="1" t="s">
        <v>1555</v>
      </c>
      <c r="H23" s="1" t="s">
        <v>1556</v>
      </c>
      <c r="I23" s="1" t="s">
        <v>1557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1558</v>
      </c>
      <c r="B24" s="1" t="s">
        <v>1559</v>
      </c>
      <c r="C24" s="1" t="s">
        <v>1560</v>
      </c>
      <c r="D24" s="1" t="s">
        <v>1561</v>
      </c>
      <c r="E24" s="1" t="s">
        <v>1562</v>
      </c>
      <c r="F24" s="1" t="s">
        <v>1563</v>
      </c>
      <c r="G24" s="1" t="s">
        <v>1564</v>
      </c>
      <c r="H24" s="1" t="s">
        <v>1564</v>
      </c>
      <c r="I24" s="1" t="s">
        <v>1564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1565</v>
      </c>
      <c r="B25" s="1" t="s">
        <v>1566</v>
      </c>
      <c r="C25" s="1" t="s">
        <v>1567</v>
      </c>
      <c r="D25" s="1" t="s">
        <v>1568</v>
      </c>
      <c r="E25" s="1" t="s">
        <v>1569</v>
      </c>
      <c r="F25" s="1" t="s">
        <v>1570</v>
      </c>
      <c r="G25" s="1" t="s">
        <v>1571</v>
      </c>
      <c r="H25" s="1" t="s">
        <v>1571</v>
      </c>
      <c r="I25" s="1" t="s">
        <v>1394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1572</v>
      </c>
      <c r="B26" s="1" t="s">
        <v>1573</v>
      </c>
      <c r="C26" s="1" t="s">
        <v>1574</v>
      </c>
      <c r="D26" s="1" t="s">
        <v>1575</v>
      </c>
      <c r="E26" s="1" t="s">
        <v>1576</v>
      </c>
      <c r="F26" s="1" t="s">
        <v>1577</v>
      </c>
      <c r="G26" s="1" t="s">
        <v>1394</v>
      </c>
      <c r="H26" s="1" t="s">
        <v>1394</v>
      </c>
      <c r="I26" s="1" t="s">
        <v>1394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1578</v>
      </c>
      <c r="B2" s="1" t="s">
        <v>1579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1580</v>
      </c>
      <c r="B3" s="1" t="s">
        <v>1581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1582</v>
      </c>
      <c r="B4" s="1" t="s">
        <v>1583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1584</v>
      </c>
      <c r="B5" s="1" t="s">
        <v>1585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1587</v>
      </c>
      <c r="B7" s="1" t="s">
        <v>1588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1589</v>
      </c>
      <c r="B8" s="4" t="s">
        <v>1590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1591</v>
      </c>
      <c r="B9" s="1" t="s">
        <v>1592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1593</v>
      </c>
      <c r="B10" s="1" t="s">
        <v>1594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1595</v>
      </c>
      <c r="B11" s="1" t="s">
        <v>1592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1596</v>
      </c>
      <c r="B12" s="1" t="s">
        <v>1597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1598</v>
      </c>
      <c r="B13" s="1" t="s">
        <v>1599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1600</v>
      </c>
      <c r="B14" s="1" t="s">
        <v>1597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1601</v>
      </c>
      <c r="B15" s="1" t="s">
        <v>1602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1603</v>
      </c>
      <c r="B16" s="1">
        <v>98100.0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1604</v>
      </c>
      <c r="B17" s="1" t="s">
        <v>1605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1606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1607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1609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1610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1611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1612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1613</v>
      </c>
      <c r="B25" s="4" t="s">
        <v>1614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1617</v>
      </c>
      <c r="B28" s="1">
        <v>226.95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1618</v>
      </c>
      <c r="B29" s="1">
        <v>222.95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1619</v>
      </c>
      <c r="B30" s="1">
        <v>222.935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1620</v>
      </c>
      <c r="B31" s="1">
        <v>228.0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1621</v>
      </c>
      <c r="B32" s="1">
        <v>226.95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1622</v>
      </c>
      <c r="B33" s="1">
        <v>222.95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1623</v>
      </c>
      <c r="B34" s="1">
        <v>222.935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1624</v>
      </c>
      <c r="B35" s="1">
        <v>228.0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1625</v>
      </c>
      <c r="B36" s="1">
        <v>2.2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1626</v>
      </c>
      <c r="B37" s="1">
        <v>0.0097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1627</v>
      </c>
      <c r="B38" s="1">
        <v>1.7352576E9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1628</v>
      </c>
      <c r="B39" s="1">
        <v>0.0401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1629</v>
      </c>
      <c r="B40" s="1">
        <v>2.52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1630</v>
      </c>
      <c r="B41" s="1">
        <v>2.6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1631</v>
      </c>
      <c r="B42" s="1">
        <v>22.768538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1632</v>
      </c>
      <c r="B43" s="1">
        <v>15.67044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1633</v>
      </c>
      <c r="B44" s="1">
        <v>1624386.0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1634</v>
      </c>
      <c r="B45" s="1">
        <v>1624386.0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1635</v>
      </c>
      <c r="B46" s="1">
        <v>1893445.0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1636</v>
      </c>
      <c r="B47" s="1">
        <v>1762930.0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1637</v>
      </c>
      <c r="B48" s="1">
        <v>1762930.0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1638</v>
      </c>
      <c r="B49" s="1">
        <v>231.0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1639</v>
      </c>
      <c r="B50" s="1">
        <v>1000.0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1640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1641</v>
      </c>
      <c r="B52" s="1">
        <v>6.109646848E10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1642</v>
      </c>
      <c r="B53" s="1">
        <v>113.1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1643</v>
      </c>
      <c r="B54" s="1">
        <v>258.7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1644</v>
      </c>
      <c r="B55" s="1">
        <v>3.805448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1645</v>
      </c>
      <c r="B56" s="1">
        <v>233.5608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1646</v>
      </c>
      <c r="B57" s="1">
        <v>176.91965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1647</v>
      </c>
      <c r="B58" s="1">
        <v>0.4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1648</v>
      </c>
      <c r="B59" s="1">
        <v>0.0017625028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1649</v>
      </c>
      <c r="B60" s="1" t="s">
        <v>1650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1651</v>
      </c>
      <c r="B61" s="1">
        <v>8.2413518848E10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1652</v>
      </c>
      <c r="B62" s="1">
        <v>0.16207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1653</v>
      </c>
      <c r="B63" s="1">
        <v>2.53476755E8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1654</v>
      </c>
      <c r="B64" s="1">
        <v>2.68875008E8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1655</v>
      </c>
      <c r="B65" s="1">
        <v>1.220712E7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1656</v>
      </c>
      <c r="B66" s="1">
        <v>1.2555024E7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1657</v>
      </c>
      <c r="B67" s="1">
        <v>1.7328384E9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1658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1659</v>
      </c>
      <c r="B69" s="1">
        <v>0.0454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1660</v>
      </c>
      <c r="B70" s="1">
        <v>0.00391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1661</v>
      </c>
      <c r="B71" s="1">
        <v>0.86503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1662</v>
      </c>
      <c r="B72" s="1">
        <v>6.22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1663</v>
      </c>
      <c r="B73" s="1">
        <v>0.065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1664</v>
      </c>
      <c r="B74" s="1">
        <v>2.69195008E8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1665</v>
      </c>
      <c r="B75" s="1">
        <v>26.202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1666</v>
      </c>
      <c r="B76" s="1">
        <v>8.672238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1667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1668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1669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1670</v>
      </c>
      <c r="B80" s="1">
        <v>0.101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1671</v>
      </c>
      <c r="B81" s="1">
        <v>2.601999872E9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1672</v>
      </c>
      <c r="B82" s="1">
        <v>9.98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1673</v>
      </c>
      <c r="B83" s="1">
        <v>14.29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1674</v>
      </c>
      <c r="B84" s="1" t="s">
        <v>1675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1676</v>
      </c>
      <c r="B85" s="1">
        <v>9.021024E8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1677</v>
      </c>
      <c r="B86" s="1">
        <v>5.133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1678</v>
      </c>
      <c r="B87" s="1">
        <v>14.607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1679</v>
      </c>
      <c r="B88" s="1">
        <v>0.848127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1680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1681</v>
      </c>
      <c r="B90" s="1">
        <v>0.55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1682</v>
      </c>
      <c r="B91" s="1">
        <v>1.7352576E9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1683</v>
      </c>
      <c r="B92" s="1" t="s">
        <v>1684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1685</v>
      </c>
      <c r="B93" s="1" t="s">
        <v>1686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1687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1688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1689</v>
      </c>
      <c r="B96" s="1" t="s">
        <v>1690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1691</v>
      </c>
      <c r="B97" s="1" t="s">
        <v>1690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1692</v>
      </c>
      <c r="B98" s="1">
        <v>7.360038E8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1693</v>
      </c>
      <c r="B99" s="1" t="s">
        <v>1694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1695</v>
      </c>
      <c r="B100" s="1" t="s">
        <v>1696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1697</v>
      </c>
      <c r="B101" s="1" t="s">
        <v>1698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1699</v>
      </c>
      <c r="B102" s="1" t="s">
        <v>1700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1701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1702</v>
      </c>
      <c r="B104" s="1">
        <v>227.23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1703</v>
      </c>
      <c r="B105" s="1">
        <v>310.0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1704</v>
      </c>
      <c r="B106" s="1">
        <v>155.0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1705</v>
      </c>
      <c r="B107" s="1">
        <v>250.61365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1706</v>
      </c>
      <c r="B108" s="1">
        <v>251.5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1707</v>
      </c>
      <c r="B109" s="1">
        <v>1.70833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1708</v>
      </c>
      <c r="B110" s="1" t="s">
        <v>1709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1710</v>
      </c>
      <c r="B111" s="1">
        <v>22.0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1711</v>
      </c>
      <c r="B112" s="1">
        <v>4.18E8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1712</v>
      </c>
      <c r="B113" s="1">
        <v>1.555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1713</v>
      </c>
      <c r="B114" s="1">
        <v>5.641999872E9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1714</v>
      </c>
      <c r="B115" s="1">
        <v>2.1556000768E10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1715</v>
      </c>
      <c r="B116" s="1">
        <v>0.087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1716</v>
      </c>
      <c r="B117" s="1">
        <v>0.19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1717</v>
      </c>
      <c r="B118" s="1">
        <v>1.6055000064E10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1718</v>
      </c>
      <c r="B119" s="1">
        <v>298.394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1719</v>
      </c>
      <c r="B120" s="1">
        <v>62.168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1720</v>
      </c>
      <c r="B121" s="1">
        <v>0.0731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1721</v>
      </c>
      <c r="B122" s="1">
        <v>0.44263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1722</v>
      </c>
      <c r="B123" s="1">
        <v>7.823000064E9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1723</v>
      </c>
      <c r="B124" s="1">
        <v>-1.615020032E9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1724</v>
      </c>
      <c r="B125" s="1">
        <v>4.913999872E9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1725</v>
      </c>
      <c r="B126" s="1">
        <v>0.154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1726</v>
      </c>
      <c r="B127" s="1">
        <v>0.175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1727</v>
      </c>
      <c r="B128" s="1">
        <v>0.48726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1728</v>
      </c>
      <c r="B129" s="1">
        <v>0.35142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1729</v>
      </c>
      <c r="B130" s="1">
        <v>0.33483002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1730</v>
      </c>
      <c r="B131" s="1" t="s">
        <v>1650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1731</v>
      </c>
      <c r="B132" s="1">
        <v>0.5992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69.0</v>
      </c>
      <c r="C3" s="1">
        <v>294.0</v>
      </c>
      <c r="D3" s="1">
        <v>-776.0</v>
      </c>
      <c r="E3" s="1">
        <v>1890.0</v>
      </c>
      <c r="F3" s="1">
        <v>-512.0</v>
      </c>
      <c r="G3" s="1">
        <v>188.0</v>
      </c>
      <c r="H3" s="1">
        <v>-4420.0</v>
      </c>
      <c r="I3" s="1">
        <v>-1600.0</v>
      </c>
      <c r="J3" s="1">
        <v>-683.0</v>
      </c>
      <c r="K3" s="1">
        <v>680.0</v>
      </c>
      <c r="L3" s="1">
        <f>IF(K3*FORECAST(L2,B3:K3,B2:K2)&gt;0,FORECAST(L2,B3:K3,B2:K2),K3)*$X$1</f>
        <v>680</v>
      </c>
      <c r="M3" s="1">
        <f>IF(L3*FORECAST(M2,B3:L3,B2:L2)&gt;0,FORECAST(M2,B3:L3,B2:L2),L3)*$X$1</f>
        <v>680</v>
      </c>
      <c r="N3" s="1">
        <f>IF(M3*FORECAST(N2,B3:M3,B2:M2)&gt;0,FORECAST(N2,B3:M3,B2:M2),M3)*$X$1</f>
        <v>680</v>
      </c>
      <c r="O3" s="1">
        <f>IF(N3*FORECAST(O2,B3:N3,B2:N2)&gt;0,FORECAST(O2,B3:N3,B2:N2),N3)*$X$1</f>
        <v>0</v>
      </c>
      <c r="P3" s="1">
        <f>IF(O3*FORECAST(P2,B3:O3,B2:O2)&gt;0,FORECAST(P2,B3:O3,B2:O2),O3)*$X$1</f>
        <v>31.0989011</v>
      </c>
      <c r="Q3" s="1">
        <f>IF(P3*FORECAST(Q2,B3:P3,B2:P2)&gt;0,FORECAST(Q2,B3:P3,B2:P2),P3)*$X$1</f>
        <v>62.1978022</v>
      </c>
      <c r="R3" s="1">
        <f>IF(Q3*FORECAST(R2,B3:Q3,B2:Q2)&gt;0,FORECAST(R2,B3:Q3,B2:Q2),Q3)*$X$1</f>
        <v>93.2967033</v>
      </c>
      <c r="S3" s="5">
        <f>IF(R3*FORECAST(S2,B3:R3,B2:R2)&gt;0,FORECAST(S2,B3:R3,B2:R2),R3)*$X$1</f>
        <v>124.3956044</v>
      </c>
      <c r="T3" s="5">
        <f>IF(S3*FORECAST(T2,B3:S3,B2:S2)&gt;0,FORECAST(T2,B3:S3,B2:S2),S3)*$X$1</f>
        <v>155.4945055</v>
      </c>
      <c r="U3" s="5">
        <f>IF(T3*FORECAST(U2,B3:T3,B2:T2)&gt;0,FORECAST(U2,B3:T3,B2:T2),T3)*$X$1</f>
        <v>186.5934066</v>
      </c>
      <c r="V3" s="5">
        <f>IF(U3*FORECAST(V2,B3:U3,B2:U2)&gt;0,FORECAST(V2,B3:U3,B2:U2),U3)*$X$1</f>
        <v>217.6923077</v>
      </c>
      <c r="W3" s="5">
        <f>IF(V3*FORECAST(W2,B3:V3,B2:V2)&gt;0,FORECAST(W2,B3:V3,B2:V2),V3)*$X$1</f>
        <v>248.7912088</v>
      </c>
      <c r="X3" s="2"/>
      <c r="Y3" s="2"/>
      <c r="Z3" s="2"/>
    </row>
    <row r="4">
      <c r="A4" s="3" t="s">
        <v>136</v>
      </c>
      <c r="B4" s="1">
        <v>8320.0</v>
      </c>
      <c r="C4" s="1">
        <v>8610.0</v>
      </c>
      <c r="D4" s="1">
        <v>9310.0</v>
      </c>
      <c r="E4" s="1">
        <v>7470.0</v>
      </c>
      <c r="F4" s="1">
        <v>10530.0</v>
      </c>
      <c r="G4" s="1">
        <v>11550.0</v>
      </c>
      <c r="H4" s="1">
        <v>16460.0</v>
      </c>
      <c r="I4" s="1">
        <v>19050.0</v>
      </c>
      <c r="J4" s="1">
        <v>22060.0</v>
      </c>
      <c r="K4" s="1">
        <v>21630.0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1732</v>
      </c>
      <c r="B5" s="1">
        <v>223.0</v>
      </c>
      <c r="C5" s="1">
        <v>221.0</v>
      </c>
      <c r="D5" s="1">
        <v>216.0</v>
      </c>
      <c r="E5" s="1">
        <v>216.0</v>
      </c>
      <c r="F5" s="1">
        <v>212.0</v>
      </c>
      <c r="G5" s="1">
        <v>210.0</v>
      </c>
      <c r="H5" s="1">
        <v>214.0</v>
      </c>
      <c r="I5" s="1">
        <v>252.0</v>
      </c>
      <c r="J5" s="1">
        <v>255.0</v>
      </c>
      <c r="K5" s="1">
        <v>283.0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1733</v>
      </c>
      <c r="L7" s="1">
        <f>IF(W3*FORECAST(W2,B3:W3,B2:W2)&gt;0,FORECAST(W2,B3:W3,B2:W2),V3)*$X$1 * (1+0.02)/(0.074-0.02)</f>
        <v>4699.389499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1734</v>
      </c>
      <c r="L8" s="6">
        <f t="array" ref="L8">NPV(0.074,M3:W3)</f>
        <v>1831.867645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1735</v>
      </c>
      <c r="L9" s="6">
        <f t="array" ref="L9">NPV(0.074,M16:W16)</f>
        <v>2142.862709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1736</v>
      </c>
      <c r="L10" s="6">
        <f>L8 + L9</f>
        <v>3974.730354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21630.0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1737</v>
      </c>
      <c r="L12" s="6">
        <f>L10 - L11</f>
        <v>-17655.26965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1738</v>
      </c>
      <c r="L13" s="1">
        <v>283.0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-62.38611182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4699.389499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764.0</v>
      </c>
      <c r="C3" s="1">
        <v>666.0</v>
      </c>
      <c r="D3" s="1">
        <v>1280.0</v>
      </c>
      <c r="E3" s="1">
        <v>1630.0</v>
      </c>
      <c r="F3" s="1">
        <v>1820.0</v>
      </c>
      <c r="G3" s="1">
        <v>1910.0</v>
      </c>
      <c r="H3" s="1">
        <v>-5780.0</v>
      </c>
      <c r="I3" s="1">
        <v>-5260.0</v>
      </c>
      <c r="J3" s="1">
        <v>-2160.0</v>
      </c>
      <c r="K3" s="1">
        <v>1700.0</v>
      </c>
      <c r="L3" s="1">
        <f>IF(K3*FORECAST(L2,B3:K3,B2:K2)&gt;0,FORECAST(L2,B3:K3,B2:K2),K3)*$X$1</f>
        <v>1700</v>
      </c>
      <c r="M3" s="1">
        <f>IF(L3*FORECAST(M2,B3:L3,B2:L2)&gt;0,FORECAST(M2,B3:L3,B2:L2),L3)*$X$1</f>
        <v>1700</v>
      </c>
      <c r="N3" s="1">
        <f>IF(M3*FORECAST(N2,B3:M3,B2:M2)&gt;0,FORECAST(N2,B3:M3,B2:M2),M3)*$X$1</f>
        <v>1700</v>
      </c>
      <c r="O3" s="1">
        <f>IF(N3*FORECAST(O2,B3:N3,B2:N2)&gt;0,FORECAST(O2,B3:N3,B2:N2),N3)*$X$1</f>
        <v>34.07692308</v>
      </c>
      <c r="P3" s="1">
        <f>IF(O3*FORECAST(P2,B3:O3,B2:O2)&gt;0,FORECAST(P2,B3:O3,B2:O2),O3)*$X$1</f>
        <v>20.59340659</v>
      </c>
      <c r="Q3" s="1">
        <f>IF(P3*FORECAST(Q2,B3:P3,B2:P2)&gt;0,FORECAST(Q2,B3:P3,B2:P2),P3)*$X$1</f>
        <v>7.10989011</v>
      </c>
      <c r="R3" s="1">
        <f>IF(Q3*FORECAST(R2,B3:Q3,B2:Q2)&gt;0,FORECAST(R2,B3:Q3,B2:Q2),Q3)*$X$1</f>
        <v>7.10989011</v>
      </c>
      <c r="S3" s="5">
        <f>IF(R3*FORECAST(S2,B3:R3,B2:R2)&gt;0,FORECAST(S2,B3:R3,B2:R2),R3)*$X$1</f>
        <v>7.10989011</v>
      </c>
      <c r="T3" s="5">
        <f>IF(S3*FORECAST(T2,B3:S3,B2:S2)&gt;0,FORECAST(T2,B3:S3,B2:S2),S3)*$X$1</f>
        <v>7.10989011</v>
      </c>
      <c r="U3" s="5">
        <f>IF(T3*FORECAST(U2,B3:T3,B2:T2)&gt;0,FORECAST(U2,B3:T3,B2:T2),T3)*$X$1</f>
        <v>7.10989011</v>
      </c>
      <c r="V3" s="5">
        <f>IF(U3*FORECAST(V2,B3:U3,B2:U2)&gt;0,FORECAST(V2,B3:U3,B2:U2),U3)*$X$1</f>
        <v>7.10989011</v>
      </c>
      <c r="W3" s="5">
        <f>IF(V3*FORECAST(W2,B3:V3,B2:V2)&gt;0,FORECAST(W2,B3:V3,B2:V2),V3)*$X$1</f>
        <v>7.10989011</v>
      </c>
      <c r="X3" s="2"/>
      <c r="Y3" s="2"/>
      <c r="Z3" s="2"/>
    </row>
    <row r="4">
      <c r="A4" s="3" t="s">
        <v>136</v>
      </c>
      <c r="B4" s="1">
        <v>8320.0</v>
      </c>
      <c r="C4" s="1">
        <v>8610.0</v>
      </c>
      <c r="D4" s="1">
        <v>9310.0</v>
      </c>
      <c r="E4" s="1">
        <v>7470.0</v>
      </c>
      <c r="F4" s="1">
        <v>10530.0</v>
      </c>
      <c r="G4" s="1">
        <v>11550.0</v>
      </c>
      <c r="H4" s="1">
        <v>16460.0</v>
      </c>
      <c r="I4" s="1">
        <v>19050.0</v>
      </c>
      <c r="J4" s="1">
        <v>22060.0</v>
      </c>
      <c r="K4" s="1">
        <v>21630.0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1732</v>
      </c>
      <c r="B5" s="1">
        <v>223.0</v>
      </c>
      <c r="C5" s="1">
        <v>221.0</v>
      </c>
      <c r="D5" s="1">
        <v>216.0</v>
      </c>
      <c r="E5" s="1">
        <v>216.0</v>
      </c>
      <c r="F5" s="1">
        <v>212.0</v>
      </c>
      <c r="G5" s="1">
        <v>210.0</v>
      </c>
      <c r="H5" s="1">
        <v>214.0</v>
      </c>
      <c r="I5" s="1">
        <v>252.0</v>
      </c>
      <c r="J5" s="1">
        <v>255.0</v>
      </c>
      <c r="K5" s="1">
        <v>283.0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1733</v>
      </c>
      <c r="L7" s="1">
        <f>IF(W3*FORECAST(W2,B3:W3,B2:W2)&gt;0,FORECAST(W2,B3:W3,B2:W2),V3)*$X$1 * (1+0.02)/(0.074-0.02)</f>
        <v>134.2979243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1734</v>
      </c>
      <c r="L8" s="6">
        <f t="array" ref="L8">NPV(0.074,M3:W3)</f>
        <v>3128.060737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1735</v>
      </c>
      <c r="L9" s="6">
        <f t="array" ref="L9">NPV(0.074,M16:W16)</f>
        <v>61.23817017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1736</v>
      </c>
      <c r="L10" s="6">
        <f>L8 + L9</f>
        <v>3189.298907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21630.0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1737</v>
      </c>
      <c r="L12" s="6">
        <f>L10 - L11</f>
        <v>-18440.70109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1738</v>
      </c>
      <c r="L13" s="1">
        <v>283.0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-65.16148796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134.2979243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