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<sst xmlns="http://schemas.openxmlformats.org/spreadsheetml/2006/main" count="812" uniqueCount="610">
  <si>
    <t>ticker</t>
  </si>
  <si>
    <t>RBOT</t>
  </si>
  <si>
    <t>nombre</t>
  </si>
  <si>
    <t>VICARIOUS SURGICAL INC</t>
  </si>
  <si>
    <t>empresa</t>
  </si>
  <si>
    <t>Advanced Medical Equipment &amp; Technology</t>
  </si>
  <si>
    <t>Open</t>
  </si>
  <si>
    <t>Target Price</t>
  </si>
  <si>
    <t>Upside</t>
  </si>
  <si>
    <t>-4553.39%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</si>
  <si>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</si>
  <si>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</si>
  <si>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</si>
  <si>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</si>
  <si>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</si>
  <si>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</si>
  <si>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</si>
  <si>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</si>
  <si>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-6.25%</t>
  </si>
  <si>
    <t>Total Assets Growth</t>
  </si>
  <si>
    <t>-5.88%</t>
  </si>
  <si>
    <t>Net Property, Plant and Equipment Growth</t>
  </si>
  <si>
    <t>9.09%</t>
  </si>
  <si>
    <t>EBITDA Growth</t>
  </si>
  <si>
    <t>57.85%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</si>
  <si>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</si>
  <si>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</si>
  <si>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</si>
  <si>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</si>
  <si>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</si>
  <si>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</si>
  <si>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</si>
  <si>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</si>
  <si>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</si>
  <si>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</si>
  <si>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</si>
  <si>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</si>
  <si>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</si>
  <si>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</si>
  <si>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</si>
  <si>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</si>
  <si>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</si>
  <si>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</si>
  <si>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</si>
  <si>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</si>
  <si>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</si>
  <si>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</si>
  <si>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</si>
  <si>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</si>
  <si>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</si>
  <si>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</si>
  <si>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</si>
  <si>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</si>
  <si>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</si>
  <si>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</si>
  <si>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</si>
  <si>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</si>
  <si>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</si>
  <si>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</si>
  <si>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</si>
  <si>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</si>
  <si>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</si>
  <si>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</si>
  <si>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</si>
  <si>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</si>
  <si>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</si>
  <si>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</si>
  <si>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</si>
  <si>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</si>
  <si>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</si>
  <si>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</si>
  <si>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</si>
  <si>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</si>
  <si>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</si>
  <si>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</si>
  <si>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</si>
  <si>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</si>
  <si>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</si>
  <si>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</si>
  <si>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</si>
  <si>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</si>
  <si>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</si>
  <si>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</si>
  <si>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</si>
  <si>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</si>
  <si>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</si>
  <si>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-106.89</t>
  </si>
  <si>
    <t>-4.76</t>
  </si>
  <si>
    <t>20.73</t>
  </si>
  <si>
    <t>26.46</t>
  </si>
  <si>
    <t>16.75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</si>
  <si>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</si>
  <si>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</si>
  <si>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</si>
  <si>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</si>
  <si>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</si>
  <si>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</si>
  <si>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</si>
  <si>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</si>
  <si>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</si>
  <si>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</si>
  <si>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</si>
  <si>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</si>
  <si>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</si>
  <si>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</si>
  <si>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</si>
  <si>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</si>
  <si>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</si>
  <si>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</si>
  <si>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</si>
  <si>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</si>
  <si>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</si>
  <si>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</si>
  <si>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</si>
  <si>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</si>
  <si>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</si>
  <si>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</si>
  <si>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-56.83</t>
  </si>
  <si>
    <t>-66.49</t>
  </si>
  <si>
    <t>-1.8</t>
  </si>
  <si>
    <t>1.27</t>
  </si>
  <si>
    <t>-14.6</t>
  </si>
  <si>
    <t>Basic EPS - Continuing Operations</t>
  </si>
  <si>
    <t>Basic Weighted Average Shares Outstanding</t>
  </si>
  <si>
    <t>Net EPS - Diluted</t>
  </si>
  <si>
    <t>1.2</t>
  </si>
  <si>
    <t>-14.7</t>
  </si>
  <si>
    <t>Diluted EPS - Continuing Operations</t>
  </si>
  <si>
    <t>Diluted Weighted Average Shares Outstanding</t>
  </si>
  <si>
    <t>Normalized Basic EPS</t>
  </si>
  <si>
    <t>-35.52</t>
  </si>
  <si>
    <t>-41.55</t>
  </si>
  <si>
    <t>-1.12</t>
  </si>
  <si>
    <t>0.79</t>
  </si>
  <si>
    <t>-9.03</t>
  </si>
  <si>
    <t>Normalized Diluted EPS</t>
  </si>
  <si>
    <t>0.76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</si>
  <si>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</si>
  <si>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</si>
  <si>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</si>
  <si>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</si>
  <si>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</si>
  <si>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</si>
  <si>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</si>
  <si>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</si>
  <si>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</si>
  <si>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</si>
  <si>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</si>
  <si>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</si>
  <si>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</si>
  <si>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</si>
  <si>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</si>
  <si>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</si>
  <si>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</si>
  <si>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</si>
  <si>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</si>
  <si>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-47.53</t>
  </si>
  <si>
    <t>-24.17</t>
  </si>
  <si>
    <t>-31.09</t>
  </si>
  <si>
    <t>-38.41</t>
  </si>
  <si>
    <t>Return on Total Capital</t>
  </si>
  <si>
    <t>-49.56</t>
  </si>
  <si>
    <t>-47.72</t>
  </si>
  <si>
    <t>-47.4</t>
  </si>
  <si>
    <t>-41.72</t>
  </si>
  <si>
    <t>Return On Equity %</t>
  </si>
  <si>
    <t>-79.27</t>
  </si>
  <si>
    <t>5.31</t>
  </si>
  <si>
    <t>-68.01</t>
  </si>
  <si>
    <t>Return on Common Equity</t>
  </si>
  <si>
    <t>54.4</t>
  </si>
  <si>
    <t>Short Term Liquidity</t>
  </si>
  <si>
    <t>Current Ratio</t>
  </si>
  <si>
    <t>25.3</t>
  </si>
  <si>
    <t>19.64</t>
  </si>
  <si>
    <t>27.22</t>
  </si>
  <si>
    <t>14.35</t>
  </si>
  <si>
    <t>13.87</t>
  </si>
  <si>
    <t>Quick Ratio</t>
  </si>
  <si>
    <t>24.89</t>
  </si>
  <si>
    <t>19.34</t>
  </si>
  <si>
    <t>26.47</t>
  </si>
  <si>
    <t>13.85</t>
  </si>
  <si>
    <t>13.49</t>
  </si>
  <si>
    <t>Operating Cash Flow to Current Liabilities</t>
  </si>
  <si>
    <t>-13.81</t>
  </si>
  <si>
    <t>-7.29</t>
  </si>
  <si>
    <t>-8.56</t>
  </si>
  <si>
    <t>Long Term Solvency</t>
  </si>
  <si>
    <t>Total Debt/Equity</t>
  </si>
  <si>
    <t>1.01</t>
  </si>
  <si>
    <t>0.65</t>
  </si>
  <si>
    <t>1.62</t>
  </si>
  <si>
    <t>14.13</t>
  </si>
  <si>
    <t>15.14</t>
  </si>
  <si>
    <t>Total Debt / Total Capital</t>
  </si>
  <si>
    <t>1.59</t>
  </si>
  <si>
    <t>12.38</t>
  </si>
  <si>
    <t>13.15</t>
  </si>
  <si>
    <t>LT Debt/Equity</t>
  </si>
  <si>
    <t>0.71</t>
  </si>
  <si>
    <t>0.37</t>
  </si>
  <si>
    <t>0.84</t>
  </si>
  <si>
    <t>13.36</t>
  </si>
  <si>
    <t>14.07</t>
  </si>
  <si>
    <t>Long-Term Debt / Total Capital</t>
  </si>
  <si>
    <t>0.7</t>
  </si>
  <si>
    <t>0.82</t>
  </si>
  <si>
    <t>11.7</t>
  </si>
  <si>
    <t>12.22</t>
  </si>
  <si>
    <t>Total Liabilities / Total Assets</t>
  </si>
  <si>
    <t>4.48</t>
  </si>
  <si>
    <t>5.26</t>
  </si>
  <si>
    <t>54.46</t>
  </si>
  <si>
    <t>20.85</t>
  </si>
  <si>
    <t>18.27</t>
  </si>
  <si>
    <t>EBIT / Interest Expense</t>
  </si>
  <si>
    <t>-433.42</t>
  </si>
  <si>
    <t>-400.39</t>
  </si>
  <si>
    <t>EBITDA / Interest Expense</t>
  </si>
  <si>
    <t>-430.57</t>
  </si>
  <si>
    <t>-383.78</t>
  </si>
  <si>
    <t>(EBITDA - Capex) / Interest Expense</t>
  </si>
  <si>
    <t>-410.54</t>
  </si>
  <si>
    <t>Total Debt / EBITDA</t>
  </si>
  <si>
    <t>-0.02</t>
  </si>
  <si>
    <t>-0.01</t>
  </si>
  <si>
    <t>-0.03</t>
  </si>
  <si>
    <t>-0.2</t>
  </si>
  <si>
    <t>Net Debt / EBITDA</t>
  </si>
  <si>
    <t>1.58</t>
  </si>
  <si>
    <t>1.31</t>
  </si>
  <si>
    <t>4.49</t>
  </si>
  <si>
    <t>1.1</t>
  </si>
  <si>
    <t>Total Debt / (EBITDA - Capex)</t>
  </si>
  <si>
    <t>-0.19</t>
  </si>
  <si>
    <t>Net Debt / (EBITDA - Capex)</t>
  </si>
  <si>
    <t>1.54</t>
  </si>
  <si>
    <t>1.29</t>
  </si>
  <si>
    <t>1.22</t>
  </si>
  <si>
    <t>1.07</t>
  </si>
  <si>
    <t>Growth Over Prior Year</t>
  </si>
  <si>
    <t>EBITDA, 1 Yr. Growth %</t>
  </si>
  <si>
    <t>32.53</t>
  </si>
  <si>
    <t>198.73</t>
  </si>
  <si>
    <t>108.32</t>
  </si>
  <si>
    <t>EBITA, 1 Yr. Growth %</t>
  </si>
  <si>
    <t>32.73</t>
  </si>
  <si>
    <t>197.07</t>
  </si>
  <si>
    <t>109.5</t>
  </si>
  <si>
    <t>-0.18</t>
  </si>
  <si>
    <t>EBIT, 1 Yr. Growth %</t>
  </si>
  <si>
    <t>Earnings From Cont. Operations, 1 Yr. Growth %</t>
  </si>
  <si>
    <t>38.23</t>
  </si>
  <si>
    <t>-43.55</t>
  </si>
  <si>
    <t>-114.65</t>
  </si>
  <si>
    <t>Net Income, 1 Yr. Growth %</t>
  </si>
  <si>
    <t>Normalized Net Income, 1 Yr. Growth %</t>
  </si>
  <si>
    <t>Diluted EPS Before Extra, 1 Yr. Growth %</t>
  </si>
  <si>
    <t>16.99</t>
  </si>
  <si>
    <t>-62.5</t>
  </si>
  <si>
    <t>-110.99</t>
  </si>
  <si>
    <t>Net Property, Plant and Equip., 1 Yr. Growth %</t>
  </si>
  <si>
    <t>-7.68</t>
  </si>
  <si>
    <t>407.42</t>
  </si>
  <si>
    <t>738.18</t>
  </si>
  <si>
    <t>-5.29</t>
  </si>
  <si>
    <t>Total Assets, 1 Yr. Growth %</t>
  </si>
  <si>
    <t>8.7</t>
  </si>
  <si>
    <t>921.4</t>
  </si>
  <si>
    <t>-22.78</t>
  </si>
  <si>
    <t>-14.56</t>
  </si>
  <si>
    <t>Tangible Book Value, 1 Yr. Growth %</t>
  </si>
  <si>
    <t>70.21</t>
  </si>
  <si>
    <t>390.96</t>
  </si>
  <si>
    <t>33.64</t>
  </si>
  <si>
    <t>-11.78</t>
  </si>
  <si>
    <t>Common Equity, 1 Yr. Growth %</t>
  </si>
  <si>
    <t>Cash From Operations, 1 Yr. Growth %</t>
  </si>
  <si>
    <t>38.19</t>
  </si>
  <si>
    <t>83.83</t>
  </si>
  <si>
    <t>1.79</t>
  </si>
  <si>
    <t>Capital Expenditures, 1 Yr. Growth %</t>
  </si>
  <si>
    <t>-51.22</t>
  </si>
  <si>
    <t>315.21</t>
  </si>
  <si>
    <t>-68.8</t>
  </si>
  <si>
    <t>Levered Free Cash Flow, 1 Yr. Growth %</t>
  </si>
  <si>
    <t>88.14</t>
  </si>
  <si>
    <t>-7.76</t>
  </si>
  <si>
    <t>Unlevered Free Cash Flow, 1 Yr. Growth %</t>
  </si>
  <si>
    <t>88.21</t>
  </si>
  <si>
    <t>Compound Annual Growth Rate Over Two Years</t>
  </si>
  <si>
    <t>EBITDA, 2 Yr. CAGR %</t>
  </si>
  <si>
    <t>98.98</t>
  </si>
  <si>
    <t>148.11</t>
  </si>
  <si>
    <t>43.52</t>
  </si>
  <si>
    <t>EBITA, 2 Yr. CAGR %</t>
  </si>
  <si>
    <t>98.57</t>
  </si>
  <si>
    <t>148.33</t>
  </si>
  <si>
    <t>44.61</t>
  </si>
  <si>
    <t>EBIT, 2 Yr. CAGR %</t>
  </si>
  <si>
    <t>Earnings From Cont. Operations, 2 Yr. CAGR %</t>
  </si>
  <si>
    <t>-11.66</t>
  </si>
  <si>
    <t>-36.71</t>
  </si>
  <si>
    <t>42.08</t>
  </si>
  <si>
    <t>Net Income, 2 Yr. CAGR %</t>
  </si>
  <si>
    <t>Normalized Net Income, 2 Yr. CAGR %</t>
  </si>
  <si>
    <t>41.35</t>
  </si>
  <si>
    <t>Diluted EPS Before Extra, 2 Yr. CAGR %</t>
  </si>
  <si>
    <t>-82.2</t>
  </si>
  <si>
    <t>-50.54</t>
  </si>
  <si>
    <t>Net Property, Plant and Equip., 2 Yr. CAGR %</t>
  </si>
  <si>
    <t>116.44</t>
  </si>
  <si>
    <t>181.75</t>
  </si>
  <si>
    <t>Total Assets, 2 Yr. CAGR %</t>
  </si>
  <si>
    <t>233.2</t>
  </si>
  <si>
    <t>180.84</t>
  </si>
  <si>
    <t>-18.77</t>
  </si>
  <si>
    <t>Tangible Book Value, 2 Yr. CAGR %</t>
  </si>
  <si>
    <t>117.33</t>
  </si>
  <si>
    <t>156.69</t>
  </si>
  <si>
    <t>8.58</t>
  </si>
  <si>
    <t>Common Equity, 2 Yr. CAGR %</t>
  </si>
  <si>
    <t>Cash From Operations, 2 Yr. CAGR %</t>
  </si>
  <si>
    <t>125.5</t>
  </si>
  <si>
    <t>36.79</t>
  </si>
  <si>
    <t>Capital Expenditures, 2 Yr. CAGR %</t>
  </si>
  <si>
    <t>567.83</t>
  </si>
  <si>
    <t>13.82</t>
  </si>
  <si>
    <t>Levered Free Cash Flow, 2 Yr. CAGR %</t>
  </si>
  <si>
    <t>130.28</t>
  </si>
  <si>
    <t>31.74</t>
  </si>
  <si>
    <t>Unlevered Free Cash Flow, 2 Yr. CAGR %</t>
  </si>
  <si>
    <t>130.17</t>
  </si>
  <si>
    <t>31.82</t>
  </si>
  <si>
    <t>Compound Annual Growth Rate Over Three Years</t>
  </si>
  <si>
    <t>EBITDA, 3 Yr. CAGR %</t>
  </si>
  <si>
    <t>101.31</t>
  </si>
  <si>
    <t>82.59</t>
  </si>
  <si>
    <t>EBITA, 3 Yr. CAGR %</t>
  </si>
  <si>
    <t>101.53</t>
  </si>
  <si>
    <t>83.27</t>
  </si>
  <si>
    <t>EBIT, 3 Yr. CAGR %</t>
  </si>
  <si>
    <t>Earnings From Cont. Operations, 3 Yr. CAGR %</t>
  </si>
  <si>
    <t>-17.89</t>
  </si>
  <si>
    <t>76.73</t>
  </si>
  <si>
    <t>Net Income, 3 Yr. CAGR %</t>
  </si>
  <si>
    <t>Normalized Net Income, 3 Yr. CAGR %</t>
  </si>
  <si>
    <t>76.13</t>
  </si>
  <si>
    <t>Diluted EPS Before Extra, 3 Yr. CAGR %</t>
  </si>
  <si>
    <t>-72.36</t>
  </si>
  <si>
    <t>44.17</t>
  </si>
  <si>
    <t>Net Property, Plant and Equip., 3 Yr. CAGR %</t>
  </si>
  <si>
    <t>239.49</t>
  </si>
  <si>
    <t>242.39</t>
  </si>
  <si>
    <t>Total Assets, 3 Yr. CAGR %</t>
  </si>
  <si>
    <t>104.66</t>
  </si>
  <si>
    <t>88.88</t>
  </si>
  <si>
    <t>Tangible Book Value, 3 Yr. CAGR %</t>
  </si>
  <si>
    <t>85.07</t>
  </si>
  <si>
    <t>79.81</t>
  </si>
  <si>
    <t>Common Equity, 3 Yr. CAGR %</t>
  </si>
  <si>
    <t>Cash From Operations, 3 Yr. CAGR %</t>
  </si>
  <si>
    <t>91.54</t>
  </si>
  <si>
    <t>72.98</t>
  </si>
  <si>
    <t>Capital Expenditures, 3 Yr. CAGR %</t>
  </si>
  <si>
    <t>179.16</t>
  </si>
  <si>
    <t>140.54</t>
  </si>
  <si>
    <t>Levered Free Cash Flow, 3 Yr. CAGR %</t>
  </si>
  <si>
    <t>69.75</t>
  </si>
  <si>
    <t>Unlevered Free Cash Flow, 3 Yr. CAGR %</t>
  </si>
  <si>
    <t>69.74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</si>
  <si>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</si>
  <si>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</si>
  <si>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</si>
  <si>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</si>
  <si>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</si>
  <si>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</si>
  <si>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</si>
  <si>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</si>
  <si>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-</t>
  </si>
  <si>
    <t>1,260</t>
  </si>
  <si>
    <t>247.2</t>
  </si>
  <si>
    <t>64.13</t>
  </si>
  <si>
    <t>79.11</t>
  </si>
  <si>
    <t>Change</t>
  </si>
  <si>
    <t>-80.38%</t>
  </si>
  <si>
    <t>-74.06%</t>
  </si>
  <si>
    <t>23.36%</t>
  </si>
  <si>
    <t>0%</t>
  </si>
  <si>
    <t>Enterprise Value (EV)</t>
  </si>
  <si>
    <t>1,088</t>
  </si>
  <si>
    <t>-19.21</t>
  </si>
  <si>
    <t>-77.27%</t>
  </si>
  <si>
    <t>-107.77%</t>
  </si>
  <si>
    <t>-511.76%</t>
  </si>
  <si>
    <t>P/E ratio</t>
  </si>
  <si>
    <t>-4.58x</t>
  </si>
  <si>
    <t>-177x</t>
  </si>
  <si>
    <t>50.5x</t>
  </si>
  <si>
    <t>-0.75x</t>
  </si>
  <si>
    <t>-1.21x</t>
  </si>
  <si>
    <t>-1.41x</t>
  </si>
  <si>
    <t>-1.86x</t>
  </si>
  <si>
    <t>PBR</t>
  </si>
  <si>
    <t>15.3x</t>
  </si>
  <si>
    <t>0.66x</t>
  </si>
  <si>
    <t>PEG</t>
  </si>
  <si>
    <t>1.8x</t>
  </si>
  <si>
    <t>-0x</t>
  </si>
  <si>
    <t>0x</t>
  </si>
  <si>
    <t>0.1x</t>
  </si>
  <si>
    <t>Capitalization / Revenue</t>
  </si>
  <si>
    <t>EV / Revenue</t>
  </si>
  <si>
    <t>EV / EBITDA</t>
  </si>
  <si>
    <t>-1.65x</t>
  </si>
  <si>
    <t>-1.39x</t>
  </si>
  <si>
    <t>-1.47x</t>
  </si>
  <si>
    <t>EV / EBIT</t>
  </si>
  <si>
    <t>-1.15x</t>
  </si>
  <si>
    <t>-1.03x</t>
  </si>
  <si>
    <t>-0.98x</t>
  </si>
  <si>
    <t>EV / FCF</t>
  </si>
  <si>
    <t>-31.4x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</si>
  <si>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</si>
  <si>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</si>
  <si>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</si>
  <si>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</si>
  <si>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</si>
  <si>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-66.6</t>
  </si>
  <si>
    <t>-11.07</t>
  </si>
  <si>
    <t>-9.527</t>
  </si>
  <si>
    <t>-7.203</t>
  </si>
  <si>
    <t>Distribution rate</t>
  </si>
  <si>
    <t>Net sales
                                    1</t>
  </si>
  <si>
    <t>EBITDA
                                    1</t>
  </si>
  <si>
    <t>-34.21</t>
  </si>
  <si>
    <t>-78.97</t>
  </si>
  <si>
    <t>-78.81</t>
  </si>
  <si>
    <t>-48</t>
  </si>
  <si>
    <t>-57</t>
  </si>
  <si>
    <t>-54</t>
  </si>
  <si>
    <t>EBIT
                                    1</t>
  </si>
  <si>
    <t>-38.57</t>
  </si>
  <si>
    <t>-80.08</t>
  </si>
  <si>
    <t>-80.67</t>
  </si>
  <si>
    <t>-68.53</t>
  </si>
  <si>
    <t>-76.63</t>
  </si>
  <si>
    <t>-80.37</t>
  </si>
  <si>
    <t>Net income
                                    1</t>
  </si>
  <si>
    <t>-12.88</t>
  </si>
  <si>
    <t>-7.268</t>
  </si>
  <si>
    <t>5.157</t>
  </si>
  <si>
    <t>-71.07</t>
  </si>
  <si>
    <t>-66</t>
  </si>
  <si>
    <t>-75.63</t>
  </si>
  <si>
    <t>-79.37</t>
  </si>
  <si>
    <t>-172.2</t>
  </si>
  <si>
    <t>-83.34</t>
  </si>
  <si>
    <t>Reference price
                                    2</t>
  </si>
  <si>
    <t>304.80</t>
  </si>
  <si>
    <t>318.60</t>
  </si>
  <si>
    <t>60.60</t>
  </si>
  <si>
    <t>11.00</t>
  </si>
  <si>
    <t>13.39</t>
  </si>
  <si>
    <t>Nbr of stocks (in thousands)</t>
  </si>
  <si>
    <t>3,954</t>
  </si>
  <si>
    <t>4,079</t>
  </si>
  <si>
    <t>5,830</t>
  </si>
  <si>
    <t>5,908</t>
  </si>
  <si>
    <t>Announcement Date</t>
  </si>
  <si>
    <t>6/11/21</t>
  </si>
  <si>
    <t>3/3/22</t>
  </si>
  <si>
    <t>2/13/23</t>
  </si>
  <si>
    <t>3/4/24</t>
  </si>
  <si>
    <t>address1</t>
  </si>
  <si>
    <t>78 Fourth Avenue</t>
  </si>
  <si>
    <t>city</t>
  </si>
  <si>
    <t>Waltham</t>
  </si>
  <si>
    <t>state</t>
  </si>
  <si>
    <t>MA</t>
  </si>
  <si>
    <t>zip</t>
  </si>
  <si>
    <t>02451</t>
  </si>
  <si>
    <t>country</t>
  </si>
  <si>
    <t>phone</t>
  </si>
  <si>
    <t>617 868 1700</t>
  </si>
  <si>
    <t>website</t>
  </si>
  <si>
    <t>https://www.vicarioussurgical.com</t>
  </si>
  <si>
    <t>industry</t>
  </si>
  <si>
    <t>Medical Devices</t>
  </si>
  <si>
    <t>industryKey</t>
  </si>
  <si>
    <t>medical-devices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</si>
  <si>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</si>
  <si>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</si>
  <si>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</si>
  <si>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</si>
  <si>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</si>
  <si>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</si>
  <si>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</si>
  <si>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Vicarious Surgical Inc. develops and sells single-port surgical robot in the United States. It offers Vicarious Surgical System, a single-port surgical robot that virtually transports surgeons inside the patient to perform minimally invasive surgery. The company was founded in 2014 and is headquartered in Waltham, Massachusetts.</t>
  </si>
  <si>
    <t>fullTimeEmployees</t>
  </si>
  <si>
    <t>companyOfficers</t>
  </si>
  <si>
    <t>[{'maxAge': 1, 'name': 'Mr. Adam David Sachs', 'age': 31, 'title': 'Co-Founder, CEO &amp; Director', 'yearBorn': 1992, 'fiscalYear': 2023, 'totalPay': 541197, 'exercisedValue': 0, 'unexercisedValue': 0}, {'maxAge': 1, 'name': 'Mr. Sammy  Khalifa', 'age': 32, 'title': 'Co-founder, CTO &amp; Director', 'yearBorn': 1991, 'fiscalYear': 2023, 'totalPay': 483566, 'exercisedValue': 0, 'unexercisedValue': 0}, {'maxAge': 1, 'name': 'Mr. William J. Kelly CPA', 'age': 52, 'title': 'CFO &amp; Treasurer', 'yearBorn': 1971, 'fiscalYear': 2023, 'totalPay': 418187, 'exercisedValue': 0, 'unexercisedValue': 0}, {'maxAge': 1, 'name': 'Mr. Randolph A.  Clark', 'age': 48, 'title': 'President', 'yearBorn': 1975, 'fiscalYear': 2023, 'exercisedValue': 0, 'unexercisedValue': 0}, {'maxAge': 1, 'name': 'Mr. Barry Stuart Greene F.A.C.S., M.D.', 'title': 'Co-founder &amp; Chief Medical Officer', 'fiscalYear': 2023, 'exercisedValue': 0, 'unexercisedValue': 0}, {'maxAge': 1, 'name': 'Mr. John P. Mazzola', 'age': 60, 'title': 'Chief Operating Officer', 'yearBorn': 1963, 'fiscalYear': 2023, 'exercisedValue': 0, 'unexercisedValue': 0}, {'maxAge': 1, 'name': 'Ms. Erin  Checka', 'title': 'Head of Legal &amp; Secretary', 'fiscalYear': 2023, 'exercisedValue': 0, 'unexercisedValue': 0}, {'maxAge': 1, 'name': 'Ms. Emma  Plouffe', 'title': 'Vice President of Business Operations &amp; People',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</si>
  <si>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</si>
  <si>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</si>
  <si>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</si>
  <si>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</si>
  <si>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</si>
  <si>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</si>
  <si>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</si>
  <si>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</si>
  <si>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</si>
  <si>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</si>
  <si>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</si>
  <si>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</si>
  <si>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</si>
  <si>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</si>
  <si>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</si>
  <si>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</si>
  <si>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</si>
  <si>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</si>
  <si>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</si>
  <si>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</si>
  <si>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</si>
  <si>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</si>
  <si>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</si>
  <si>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</si>
  <si>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</si>
  <si>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</si>
  <si>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</si>
  <si>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</si>
  <si>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</si>
  <si>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</si>
  <si>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</si>
  <si>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</si>
  <si>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</si>
  <si>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</si>
  <si>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</si>
  <si>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</si>
  <si>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</si>
  <si>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</si>
  <si>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</si>
  <si>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</si>
  <si>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</si>
  <si>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</si>
  <si>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</si>
  <si>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</si>
  <si>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</si>
  <si>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</si>
  <si>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</si>
  <si>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</si>
  <si>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</si>
  <si>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</si>
  <si>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</si>
  <si>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</si>
  <si>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</si>
  <si>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</si>
  <si>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</si>
  <si>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1:30</t>
  </si>
  <si>
    <t>lastSplitDate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</si>
  <si>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</si>
  <si>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</si>
  <si>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</si>
  <si>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</si>
  <si>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</si>
  <si>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</si>
  <si>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</si>
  <si>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</si>
  <si>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</si>
  <si>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</si>
  <si>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Vicarious Surgical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</si>
  <si>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</si>
  <si>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</si>
  <si>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</si>
  <si>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</si>
  <si>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</si>
  <si>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</si>
  <si>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</si>
  <si>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98449b1c-b0d5-3b32-b74b-ab9455f05080</t>
  </si>
  <si>
    <t>messageBoardId</t>
  </si>
  <si>
    <t>finmb_317659974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</si>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</sst>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vicarioussurgica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12.4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-552.2208446443462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7.9111064E7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16.746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-1.4055278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-9.0</v>
      </c>
      <c r="C2" s="1">
        <v>-12.0</v>
      </c>
      <c r="D2" s="1">
        <v>0.0</v>
      </c>
      <c r="E2" s="1">
        <v>5.0</v>
      </c>
      <c r="F2" s="1">
        <v>-71.0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10.0</v>
      </c>
      <c r="C3" s="1">
        <v>15.0</v>
      </c>
      <c r="D3" s="1">
        <v>0.0</v>
      </c>
      <c r="E3" s="1">
        <v>1.0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10.0</v>
      </c>
      <c r="C4" s="1">
        <v>15.0</v>
      </c>
      <c r="D4" s="1">
        <v>0.0</v>
      </c>
      <c r="E4" s="1">
        <v>1.0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7.0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33.0</v>
      </c>
      <c r="C6" s="1">
        <v>44.0</v>
      </c>
      <c r="D6" s="1">
        <v>0.0</v>
      </c>
      <c r="E6" s="1">
        <v>12.0</v>
      </c>
      <c r="F6" s="1">
        <v>13.0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-83.0</v>
      </c>
      <c r="F7" s="1">
        <v>-5.0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6.0</v>
      </c>
      <c r="C8" s="1">
        <v>17.0</v>
      </c>
      <c r="D8" s="1">
        <v>0.0</v>
      </c>
      <c r="E8" s="1">
        <v>13.0</v>
      </c>
      <c r="F8" s="1">
        <v>-47.0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9.0</v>
      </c>
      <c r="C9" s="1">
        <v>6.0</v>
      </c>
      <c r="D9" s="1">
        <v>0.0</v>
      </c>
      <c r="E9" s="1">
        <v>3.0</v>
      </c>
      <c r="F9" s="1">
        <v>-27.0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-8.0</v>
      </c>
      <c r="C10" s="1">
        <v>-12.0</v>
      </c>
      <c r="D10" s="1">
        <v>0.0</v>
      </c>
      <c r="E10" s="1">
        <v>-61.0</v>
      </c>
      <c r="F10" s="1">
        <v>-62.0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-24.0</v>
      </c>
      <c r="C11" s="1">
        <v>-12.0</v>
      </c>
      <c r="D11" s="1">
        <v>0.0</v>
      </c>
      <c r="E11" s="1">
        <v>-5.0</v>
      </c>
      <c r="F11" s="1">
        <v>-1.0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-1.0</v>
      </c>
      <c r="C12" s="1">
        <v>13.0</v>
      </c>
      <c r="D12" s="1">
        <v>0.0</v>
      </c>
      <c r="E12" s="1">
        <v>0.0</v>
      </c>
      <c r="F12" s="1">
        <v>-44.0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-1.0</v>
      </c>
      <c r="C13" s="1">
        <v>13.0</v>
      </c>
      <c r="D13" s="1">
        <v>0.0</v>
      </c>
      <c r="E13" s="1">
        <v>-5.0</v>
      </c>
      <c r="F13" s="1">
        <v>-45.0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-2.0</v>
      </c>
      <c r="C14" s="1">
        <v>-4.0</v>
      </c>
      <c r="D14" s="1">
        <v>0.0</v>
      </c>
      <c r="E14" s="1">
        <v>-1.0</v>
      </c>
      <c r="F14" s="1">
        <v>-1.0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-2.0</v>
      </c>
      <c r="C15" s="1">
        <v>-4.0</v>
      </c>
      <c r="D15" s="1">
        <v>0.0</v>
      </c>
      <c r="E15" s="1">
        <v>-1.0</v>
      </c>
      <c r="F15" s="1">
        <v>-1.0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3.0</v>
      </c>
      <c r="C16" s="1">
        <v>4.0</v>
      </c>
      <c r="D16" s="1">
        <v>0.0</v>
      </c>
      <c r="E16" s="1">
        <v>10.0</v>
      </c>
      <c r="F16" s="1">
        <v>47.0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10.0</v>
      </c>
      <c r="C17" s="1">
        <v>13.0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-30.0</v>
      </c>
      <c r="F18" s="1">
        <v>-2.0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10.0</v>
      </c>
      <c r="C19" s="1">
        <v>13.0</v>
      </c>
      <c r="D19" s="1">
        <v>0.0</v>
      </c>
      <c r="E19" s="1">
        <v>9.0</v>
      </c>
      <c r="F19" s="1">
        <v>44.0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-55.0</v>
      </c>
      <c r="C20" s="1">
        <v>14.0</v>
      </c>
      <c r="D20" s="1">
        <v>0.0</v>
      </c>
      <c r="E20" s="1">
        <v>-57.0</v>
      </c>
      <c r="F20" s="1">
        <v>-63.0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4.0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-7.0</v>
      </c>
      <c r="D23" s="1">
        <v>0.0</v>
      </c>
      <c r="E23" s="1">
        <v>-39.0</v>
      </c>
      <c r="F23" s="1">
        <v>-36.0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-7.0</v>
      </c>
      <c r="D24" s="1">
        <v>0.0</v>
      </c>
      <c r="E24" s="1">
        <v>-39.0</v>
      </c>
      <c r="F24" s="1">
        <v>-36.0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-24.0</v>
      </c>
      <c r="D25" s="1">
        <v>-53.0</v>
      </c>
      <c r="E25" s="1">
        <v>-2.0</v>
      </c>
      <c r="F25" s="1">
        <v>-11.0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-2.0</v>
      </c>
      <c r="C26" s="1">
        <v>-4.0</v>
      </c>
      <c r="D26" s="1">
        <v>0.0</v>
      </c>
      <c r="E26" s="1">
        <v>-1.0</v>
      </c>
      <c r="F26" s="1">
        <v>-1.0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</v>
      </c>
      <c r="B3" s="1">
        <v>2.0</v>
      </c>
      <c r="C3" s="1">
        <v>16.0</v>
      </c>
      <c r="D3" s="1">
        <v>174.0</v>
      </c>
      <c r="E3" s="1">
        <v>116.0</v>
      </c>
      <c r="F3" s="1">
        <v>52.0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</v>
      </c>
      <c r="B4" s="1">
        <v>13.0</v>
      </c>
      <c r="C4" s="1">
        <v>0.0</v>
      </c>
      <c r="D4" s="1">
        <v>0.0</v>
      </c>
      <c r="E4" s="1">
        <v>0.0</v>
      </c>
      <c r="F4" s="1">
        <v>45.0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</v>
      </c>
      <c r="B5" s="1">
        <v>15.0</v>
      </c>
      <c r="C5" s="1">
        <v>16.0</v>
      </c>
      <c r="D5" s="1">
        <v>174.0</v>
      </c>
      <c r="E5" s="1">
        <v>116.0</v>
      </c>
      <c r="F5" s="1">
        <v>98.0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</v>
      </c>
      <c r="B6" s="1">
        <v>25.0</v>
      </c>
      <c r="C6" s="1">
        <v>25.0</v>
      </c>
      <c r="D6" s="1">
        <v>4.0</v>
      </c>
      <c r="E6" s="1">
        <v>4.0</v>
      </c>
      <c r="F6" s="1">
        <v>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</v>
      </c>
      <c r="B7" s="1">
        <v>15.0</v>
      </c>
      <c r="C7" s="1">
        <v>17.0</v>
      </c>
      <c r="D7" s="1">
        <v>178.0</v>
      </c>
      <c r="E7" s="1">
        <v>120.0</v>
      </c>
      <c r="F7" s="1">
        <v>101.0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</v>
      </c>
      <c r="B8" s="1">
        <v>60.0</v>
      </c>
      <c r="C8" s="1">
        <v>72.0</v>
      </c>
      <c r="D8" s="1">
        <v>0.0</v>
      </c>
      <c r="E8" s="1">
        <v>20.0</v>
      </c>
      <c r="F8" s="1">
        <v>21.0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</v>
      </c>
      <c r="B9" s="1">
        <v>-12.0</v>
      </c>
      <c r="C9" s="1">
        <v>-28.0</v>
      </c>
      <c r="D9" s="1">
        <v>0.0</v>
      </c>
      <c r="E9" s="1">
        <v>-1.0</v>
      </c>
      <c r="F9" s="1">
        <v>-3.0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</v>
      </c>
      <c r="B10" s="1">
        <v>48.0</v>
      </c>
      <c r="C10" s="1">
        <v>44.0</v>
      </c>
      <c r="D10" s="1">
        <v>2.0</v>
      </c>
      <c r="E10" s="1">
        <v>18.0</v>
      </c>
      <c r="F10" s="1">
        <v>17.0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</v>
      </c>
      <c r="B11" s="1">
        <v>0.0</v>
      </c>
      <c r="C11" s="1">
        <v>10.0</v>
      </c>
      <c r="D11" s="1">
        <v>0.0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</v>
      </c>
      <c r="B12" s="1">
        <v>14.0</v>
      </c>
      <c r="C12" s="1">
        <v>11.0</v>
      </c>
      <c r="D12" s="1">
        <v>1.0</v>
      </c>
      <c r="E12" s="1">
        <v>1.0</v>
      </c>
      <c r="F12" s="1">
        <v>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</v>
      </c>
      <c r="B13" s="1">
        <v>16.0</v>
      </c>
      <c r="C13" s="1">
        <v>17.0</v>
      </c>
      <c r="D13" s="1">
        <v>182.0</v>
      </c>
      <c r="E13" s="1">
        <v>140.0</v>
      </c>
      <c r="F13" s="1">
        <v>120.0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64</v>
      </c>
      <c r="B15" s="1">
        <v>20.0</v>
      </c>
      <c r="C15" s="1">
        <v>37.0</v>
      </c>
      <c r="D15" s="1">
        <v>1.0</v>
      </c>
      <c r="E15" s="1">
        <v>1.0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65</v>
      </c>
      <c r="B16" s="1">
        <v>31.0</v>
      </c>
      <c r="C16" s="1">
        <v>39.0</v>
      </c>
      <c r="D16" s="1">
        <v>4.0</v>
      </c>
      <c r="E16" s="1">
        <v>5.0</v>
      </c>
      <c r="F16" s="1">
        <v>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</v>
      </c>
      <c r="B17" s="1">
        <v>4.0</v>
      </c>
      <c r="C17" s="1">
        <v>4.0</v>
      </c>
      <c r="D17" s="1">
        <v>64.0</v>
      </c>
      <c r="E17" s="1">
        <v>1.0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</v>
      </c>
      <c r="B18" s="1">
        <v>0.0</v>
      </c>
      <c r="C18" s="1">
        <v>0.0</v>
      </c>
      <c r="D18" s="1">
        <v>0.0</v>
      </c>
      <c r="E18" s="1">
        <v>83.0</v>
      </c>
      <c r="F18" s="1">
        <v>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</v>
      </c>
      <c r="B19" s="1">
        <v>5.0</v>
      </c>
      <c r="C19" s="1">
        <v>5.0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</v>
      </c>
      <c r="B20" s="1">
        <v>62.0</v>
      </c>
      <c r="C20" s="1">
        <v>87.0</v>
      </c>
      <c r="D20" s="1">
        <v>6.0</v>
      </c>
      <c r="E20" s="1">
        <v>8.0</v>
      </c>
      <c r="F20" s="1">
        <v>7.0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</v>
      </c>
      <c r="B21" s="1">
        <v>11.0</v>
      </c>
      <c r="C21" s="1">
        <v>6.0</v>
      </c>
      <c r="D21" s="1">
        <v>69.0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</v>
      </c>
      <c r="B22" s="1">
        <v>0.0</v>
      </c>
      <c r="C22" s="1">
        <v>0.0</v>
      </c>
      <c r="D22" s="1">
        <v>0.0</v>
      </c>
      <c r="E22" s="1">
        <v>14.0</v>
      </c>
      <c r="F22" s="1">
        <v>13.0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</v>
      </c>
      <c r="B23" s="1">
        <v>0.0</v>
      </c>
      <c r="C23" s="1">
        <v>0.0</v>
      </c>
      <c r="D23" s="1">
        <v>91.0</v>
      </c>
      <c r="E23" s="1">
        <v>6.0</v>
      </c>
      <c r="F23" s="1">
        <v>83.0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</v>
      </c>
      <c r="B24" s="1">
        <v>73.0</v>
      </c>
      <c r="C24" s="1">
        <v>93.0</v>
      </c>
      <c r="D24" s="1">
        <v>98.0</v>
      </c>
      <c r="E24" s="1">
        <v>29.0</v>
      </c>
      <c r="F24" s="1">
        <v>21.0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</v>
      </c>
      <c r="B25" s="1">
        <v>33.0</v>
      </c>
      <c r="C25" s="1">
        <v>46.0</v>
      </c>
      <c r="D25" s="1">
        <v>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</v>
      </c>
      <c r="B26" s="1">
        <v>33.0</v>
      </c>
      <c r="C26" s="1">
        <v>46.0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76</v>
      </c>
      <c r="B27" s="1">
        <v>0.0</v>
      </c>
      <c r="C27" s="1">
        <v>0.0</v>
      </c>
      <c r="D27" s="1">
        <v>1.0</v>
      </c>
      <c r="E27" s="1">
        <v>1.0</v>
      </c>
      <c r="F27" s="1">
        <v>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77</v>
      </c>
      <c r="B28" s="1">
        <v>1.0</v>
      </c>
      <c r="C28" s="1">
        <v>1.0</v>
      </c>
      <c r="D28" s="1">
        <v>122.0</v>
      </c>
      <c r="E28" s="1">
        <v>173.0</v>
      </c>
      <c r="F28" s="1">
        <v>231.0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78</v>
      </c>
      <c r="B29" s="1">
        <v>-18.0</v>
      </c>
      <c r="C29" s="1">
        <v>-31.0</v>
      </c>
      <c r="D29" s="1">
        <v>-38.0</v>
      </c>
      <c r="E29" s="1">
        <v>-61.0</v>
      </c>
      <c r="F29" s="1">
        <v>-133.0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79</v>
      </c>
      <c r="B30" s="1">
        <v>0.0</v>
      </c>
      <c r="C30" s="1">
        <v>0.0</v>
      </c>
      <c r="D30" s="1">
        <v>0.0</v>
      </c>
      <c r="E30" s="1">
        <v>0.0</v>
      </c>
      <c r="F30" s="1">
        <v>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80</v>
      </c>
      <c r="B31" s="1">
        <v>-17.0</v>
      </c>
      <c r="C31" s="1">
        <v>-29.0</v>
      </c>
      <c r="D31" s="1">
        <v>82.0</v>
      </c>
      <c r="E31" s="1">
        <v>111.0</v>
      </c>
      <c r="F31" s="1">
        <v>97.0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81</v>
      </c>
      <c r="B32" s="1">
        <v>15.0</v>
      </c>
      <c r="C32" s="1">
        <v>16.0</v>
      </c>
      <c r="D32" s="1">
        <v>82.0</v>
      </c>
      <c r="E32" s="1">
        <v>111.0</v>
      </c>
      <c r="F32" s="1">
        <v>97.0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82</v>
      </c>
      <c r="B33" s="1">
        <v>16.0</v>
      </c>
      <c r="C33" s="1">
        <v>17.0</v>
      </c>
      <c r="D33" s="1">
        <v>182.0</v>
      </c>
      <c r="E33" s="1">
        <v>140.0</v>
      </c>
      <c r="F33" s="1">
        <v>120.0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83</v>
      </c>
      <c r="B35" s="1">
        <v>16.0</v>
      </c>
      <c r="C35" s="1">
        <v>6.0</v>
      </c>
      <c r="D35" s="1">
        <v>3.0</v>
      </c>
      <c r="E35" s="1">
        <v>4.0</v>
      </c>
      <c r="F35" s="1">
        <v>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84</v>
      </c>
      <c r="B36" s="1">
        <v>16.0</v>
      </c>
      <c r="C36" s="1">
        <v>6.0</v>
      </c>
      <c r="D36" s="1">
        <v>3.0</v>
      </c>
      <c r="E36" s="1">
        <v>4.0</v>
      </c>
      <c r="F36" s="1">
        <v>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85</v>
      </c>
      <c r="B37" s="1" t="s">
        <v>86</v>
      </c>
      <c r="C37" s="1" t="s">
        <v>87</v>
      </c>
      <c r="D37" s="1" t="s">
        <v>88</v>
      </c>
      <c r="E37" s="1" t="s">
        <v>89</v>
      </c>
      <c r="F37" s="1" t="s">
        <v>90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-17.0</v>
      </c>
      <c r="C38" s="1">
        <v>-29.0</v>
      </c>
      <c r="D38" s="1">
        <v>82.0</v>
      </c>
      <c r="E38" s="1">
        <v>111.0</v>
      </c>
      <c r="F38" s="1">
        <v>97.0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 t="s">
        <v>86</v>
      </c>
      <c r="C39" s="1" t="s">
        <v>87</v>
      </c>
      <c r="D39" s="1" t="s">
        <v>88</v>
      </c>
      <c r="E39" s="1" t="s">
        <v>89</v>
      </c>
      <c r="F39" s="1" t="s">
        <v>90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15.0</v>
      </c>
      <c r="C40" s="1">
        <v>11.0</v>
      </c>
      <c r="D40" s="1">
        <v>1.0</v>
      </c>
      <c r="E40" s="1">
        <v>15.0</v>
      </c>
      <c r="F40" s="1">
        <v>14.0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-15.0</v>
      </c>
      <c r="C41" s="1">
        <v>-16.0</v>
      </c>
      <c r="D41" s="1">
        <v>-172.0</v>
      </c>
      <c r="E41" s="1">
        <v>-101.0</v>
      </c>
      <c r="F41" s="1">
        <v>-83.0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>
        <v>3.0</v>
      </c>
      <c r="C42" s="1">
        <v>3.0</v>
      </c>
      <c r="D42" s="1">
        <v>0.0</v>
      </c>
      <c r="E42" s="1">
        <v>17.0</v>
      </c>
      <c r="F42" s="1">
        <v>17.0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96</v>
      </c>
      <c r="B43" s="1">
        <v>0.0</v>
      </c>
      <c r="C43" s="1">
        <v>3.0</v>
      </c>
      <c r="D43" s="1">
        <v>0.0</v>
      </c>
      <c r="E43" s="1">
        <v>3.0</v>
      </c>
      <c r="F43" s="1">
        <v>3.0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97</v>
      </c>
      <c r="B44" s="1">
        <v>58.0</v>
      </c>
      <c r="C44" s="1">
        <v>70.0</v>
      </c>
      <c r="D44" s="1">
        <v>0.0</v>
      </c>
      <c r="E44" s="1">
        <v>4.0</v>
      </c>
      <c r="F44" s="1">
        <v>5.0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98</v>
      </c>
      <c r="B45" s="1">
        <v>0.0</v>
      </c>
      <c r="C45" s="1">
        <v>0.0</v>
      </c>
      <c r="D45" s="1">
        <v>0.0</v>
      </c>
      <c r="E45" s="1">
        <v>213.0</v>
      </c>
      <c r="F45" s="1">
        <v>131.0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99</v>
      </c>
      <c r="B2" s="1">
        <v>2.0</v>
      </c>
      <c r="C2" s="1">
        <v>3.0</v>
      </c>
      <c r="D2" s="1">
        <v>16.0</v>
      </c>
      <c r="E2" s="1">
        <v>36.0</v>
      </c>
      <c r="F2" s="1">
        <v>33.0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100</v>
      </c>
      <c r="B3" s="1">
        <v>7.0</v>
      </c>
      <c r="C3" s="1">
        <v>9.0</v>
      </c>
      <c r="D3" s="1">
        <v>22.0</v>
      </c>
      <c r="E3" s="1">
        <v>43.0</v>
      </c>
      <c r="F3" s="1">
        <v>46.0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101</v>
      </c>
      <c r="B4" s="1">
        <v>9.0</v>
      </c>
      <c r="C4" s="1">
        <v>12.0</v>
      </c>
      <c r="D4" s="1">
        <v>38.0</v>
      </c>
      <c r="E4" s="1">
        <v>80.0</v>
      </c>
      <c r="F4" s="1">
        <v>79.0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102</v>
      </c>
      <c r="B5" s="1">
        <v>-9.0</v>
      </c>
      <c r="C5" s="1">
        <v>-12.0</v>
      </c>
      <c r="D5" s="1">
        <v>-38.0</v>
      </c>
      <c r="E5" s="1">
        <v>-80.0</v>
      </c>
      <c r="F5" s="1">
        <v>-79.0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103</v>
      </c>
      <c r="B6" s="1">
        <v>0.0</v>
      </c>
      <c r="C6" s="1">
        <v>0.0</v>
      </c>
      <c r="D6" s="1">
        <v>-8.0</v>
      </c>
      <c r="E6" s="1">
        <v>-20.0</v>
      </c>
      <c r="F6" s="1">
        <v>-2.0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104</v>
      </c>
      <c r="B7" s="1">
        <v>47.0</v>
      </c>
      <c r="C7" s="1">
        <v>11.0</v>
      </c>
      <c r="D7" s="1">
        <v>2.0</v>
      </c>
      <c r="E7" s="1">
        <v>1.0</v>
      </c>
      <c r="F7" s="1">
        <v>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105</v>
      </c>
      <c r="B8" s="1">
        <v>46.0</v>
      </c>
      <c r="C8" s="1">
        <v>11.0</v>
      </c>
      <c r="D8" s="1">
        <v>-6.0</v>
      </c>
      <c r="E8" s="1">
        <v>1.0</v>
      </c>
      <c r="F8" s="1">
        <v>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106</v>
      </c>
      <c r="B9" s="1">
        <v>0.0</v>
      </c>
      <c r="C9" s="1">
        <v>0.0</v>
      </c>
      <c r="D9" s="1">
        <v>31.0</v>
      </c>
      <c r="E9" s="1">
        <v>84.0</v>
      </c>
      <c r="F9" s="1">
        <v>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107</v>
      </c>
      <c r="B10" s="1">
        <v>-9.0</v>
      </c>
      <c r="C10" s="1">
        <v>-12.0</v>
      </c>
      <c r="D10" s="1">
        <v>-7.0</v>
      </c>
      <c r="E10" s="1">
        <v>5.0</v>
      </c>
      <c r="F10" s="1">
        <v>-70.0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108</v>
      </c>
      <c r="B11" s="1">
        <v>0.0</v>
      </c>
      <c r="C11" s="1">
        <v>0.0</v>
      </c>
      <c r="D11" s="1">
        <v>0.0</v>
      </c>
      <c r="E11" s="1">
        <v>0.0</v>
      </c>
      <c r="F11" s="1">
        <v>-72.0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109</v>
      </c>
      <c r="B12" s="1">
        <v>-9.0</v>
      </c>
      <c r="C12" s="1">
        <v>-12.0</v>
      </c>
      <c r="D12" s="1">
        <v>-7.0</v>
      </c>
      <c r="E12" s="1">
        <v>5.0</v>
      </c>
      <c r="F12" s="1">
        <v>-71.0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110</v>
      </c>
      <c r="B13" s="1">
        <v>-9.0</v>
      </c>
      <c r="C13" s="1">
        <v>-12.0</v>
      </c>
      <c r="D13" s="1">
        <v>-7.0</v>
      </c>
      <c r="E13" s="1">
        <v>5.0</v>
      </c>
      <c r="F13" s="1">
        <v>-71.0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111</v>
      </c>
      <c r="B14" s="1">
        <v>-9.0</v>
      </c>
      <c r="C14" s="1">
        <v>-12.0</v>
      </c>
      <c r="D14" s="1">
        <v>-7.0</v>
      </c>
      <c r="E14" s="1">
        <v>5.0</v>
      </c>
      <c r="F14" s="1">
        <v>-71.0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112</v>
      </c>
      <c r="B15" s="1">
        <v>-9.0</v>
      </c>
      <c r="C15" s="1">
        <v>-12.0</v>
      </c>
      <c r="D15" s="1">
        <v>-7.0</v>
      </c>
      <c r="E15" s="1">
        <v>5.0</v>
      </c>
      <c r="F15" s="1">
        <v>-71.0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113</v>
      </c>
      <c r="B16" s="1">
        <v>-9.0</v>
      </c>
      <c r="C16" s="1">
        <v>-12.0</v>
      </c>
      <c r="D16" s="1">
        <v>-7.0</v>
      </c>
      <c r="E16" s="1">
        <v>5.0</v>
      </c>
      <c r="F16" s="1">
        <v>-71.0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114</v>
      </c>
      <c r="B17" s="1">
        <v>-9.0</v>
      </c>
      <c r="C17" s="1">
        <v>-12.0</v>
      </c>
      <c r="D17" s="1">
        <v>-7.0</v>
      </c>
      <c r="E17" s="1">
        <v>5.0</v>
      </c>
      <c r="F17" s="1">
        <v>-71.0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116</v>
      </c>
      <c r="B19" s="1" t="s">
        <v>117</v>
      </c>
      <c r="C19" s="1" t="s">
        <v>118</v>
      </c>
      <c r="D19" s="1" t="s">
        <v>119</v>
      </c>
      <c r="E19" s="1" t="s">
        <v>120</v>
      </c>
      <c r="F19" s="1" t="s">
        <v>121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122</v>
      </c>
      <c r="B20" s="1" t="s">
        <v>117</v>
      </c>
      <c r="C20" s="1" t="s">
        <v>118</v>
      </c>
      <c r="D20" s="1" t="s">
        <v>119</v>
      </c>
      <c r="E20" s="1" t="s">
        <v>120</v>
      </c>
      <c r="F20" s="1" t="s">
        <v>121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123</v>
      </c>
      <c r="B21" s="1">
        <v>16.0</v>
      </c>
      <c r="C21" s="1">
        <v>19.0</v>
      </c>
      <c r="D21" s="1">
        <v>4.0</v>
      </c>
      <c r="E21" s="1">
        <v>4.0</v>
      </c>
      <c r="F21" s="1">
        <v>4.0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124</v>
      </c>
      <c r="B22" s="1" t="s">
        <v>117</v>
      </c>
      <c r="C22" s="1" t="s">
        <v>118</v>
      </c>
      <c r="D22" s="1" t="s">
        <v>119</v>
      </c>
      <c r="E22" s="1" t="s">
        <v>125</v>
      </c>
      <c r="F22" s="1" t="s">
        <v>126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</v>
      </c>
      <c r="B23" s="1" t="s">
        <v>117</v>
      </c>
      <c r="C23" s="1" t="s">
        <v>118</v>
      </c>
      <c r="D23" s="1" t="s">
        <v>119</v>
      </c>
      <c r="E23" s="1" t="s">
        <v>125</v>
      </c>
      <c r="F23" s="1" t="s">
        <v>126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128</v>
      </c>
      <c r="B24" s="1">
        <v>16.0</v>
      </c>
      <c r="C24" s="1">
        <v>19.0</v>
      </c>
      <c r="D24" s="1">
        <v>4.0</v>
      </c>
      <c r="E24" s="1">
        <v>4.0</v>
      </c>
      <c r="F24" s="1">
        <v>4.0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129</v>
      </c>
      <c r="B25" s="1" t="s">
        <v>130</v>
      </c>
      <c r="C25" s="1" t="s">
        <v>131</v>
      </c>
      <c r="D25" s="1" t="s">
        <v>132</v>
      </c>
      <c r="E25" s="1" t="s">
        <v>133</v>
      </c>
      <c r="F25" s="1" t="s">
        <v>134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135</v>
      </c>
      <c r="B26" s="1" t="s">
        <v>130</v>
      </c>
      <c r="C26" s="1" t="s">
        <v>131</v>
      </c>
      <c r="D26" s="1" t="s">
        <v>132</v>
      </c>
      <c r="E26" s="1" t="s">
        <v>136</v>
      </c>
      <c r="F26" s="1" t="s">
        <v>134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137</v>
      </c>
      <c r="B28" s="1">
        <v>-9.0</v>
      </c>
      <c r="C28" s="1">
        <v>-12.0</v>
      </c>
      <c r="D28" s="1">
        <v>-38.0</v>
      </c>
      <c r="E28" s="1">
        <v>-78.0</v>
      </c>
      <c r="F28" s="1">
        <v>-78.0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138</v>
      </c>
      <c r="B29" s="1">
        <v>-9.0</v>
      </c>
      <c r="C29" s="1">
        <v>-12.0</v>
      </c>
      <c r="D29" s="1">
        <v>-38.0</v>
      </c>
      <c r="E29" s="1">
        <v>-80.0</v>
      </c>
      <c r="F29" s="1">
        <v>-79.0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139</v>
      </c>
      <c r="B30" s="1">
        <v>-9.0</v>
      </c>
      <c r="C30" s="1">
        <v>-12.0</v>
      </c>
      <c r="D30" s="1">
        <v>-38.0</v>
      </c>
      <c r="E30" s="1">
        <v>-80.0</v>
      </c>
      <c r="F30" s="1">
        <v>-79.0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140</v>
      </c>
      <c r="B31" s="1">
        <v>-9.0</v>
      </c>
      <c r="C31" s="1">
        <v>-12.0</v>
      </c>
      <c r="D31" s="1">
        <v>0.0</v>
      </c>
      <c r="E31" s="1">
        <v>-76.0</v>
      </c>
      <c r="F31" s="1">
        <v>-75.0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141</v>
      </c>
      <c r="B32" s="1">
        <v>-5.0</v>
      </c>
      <c r="C32" s="1">
        <v>-8.0</v>
      </c>
      <c r="D32" s="1">
        <v>-4.0</v>
      </c>
      <c r="E32" s="1">
        <v>3.0</v>
      </c>
      <c r="F32" s="1">
        <v>-43.0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142</v>
      </c>
      <c r="B33" s="1">
        <v>0.0</v>
      </c>
      <c r="C33" s="1">
        <v>0.0</v>
      </c>
      <c r="D33" s="1">
        <v>8.0</v>
      </c>
      <c r="E33" s="1">
        <v>20.0</v>
      </c>
      <c r="F33" s="1">
        <v>2.0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143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144</v>
      </c>
      <c r="B35" s="1">
        <v>25.0</v>
      </c>
      <c r="C35" s="1">
        <v>86.0</v>
      </c>
      <c r="D35" s="1">
        <v>2.0</v>
      </c>
      <c r="E35" s="1">
        <v>6.0</v>
      </c>
      <c r="F35" s="1">
        <v>6.0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145</v>
      </c>
      <c r="B36" s="1">
        <v>2.0</v>
      </c>
      <c r="C36" s="1">
        <v>2.0</v>
      </c>
      <c r="D36" s="1">
        <v>13.0</v>
      </c>
      <c r="E36" s="1">
        <v>29.0</v>
      </c>
      <c r="F36" s="1">
        <v>26.0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146</v>
      </c>
      <c r="B37" s="1">
        <v>7.0</v>
      </c>
      <c r="C37" s="1">
        <v>9.0</v>
      </c>
      <c r="D37" s="1">
        <v>22.0</v>
      </c>
      <c r="E37" s="1">
        <v>43.0</v>
      </c>
      <c r="F37" s="1">
        <v>47.0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147</v>
      </c>
      <c r="B38" s="1">
        <v>44.0</v>
      </c>
      <c r="C38" s="1">
        <v>44.0</v>
      </c>
      <c r="D38" s="1">
        <v>0.0</v>
      </c>
      <c r="E38" s="1">
        <v>2.0</v>
      </c>
      <c r="F38" s="1">
        <v>2.0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148</v>
      </c>
      <c r="B39" s="1">
        <v>0.0</v>
      </c>
      <c r="C39" s="1">
        <v>8.0</v>
      </c>
      <c r="D39" s="1">
        <v>0.0</v>
      </c>
      <c r="E39" s="1">
        <v>41.0</v>
      </c>
      <c r="F39" s="1">
        <v>2.0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149</v>
      </c>
      <c r="B40" s="1">
        <v>0.0</v>
      </c>
      <c r="C40" s="1">
        <v>36.0</v>
      </c>
      <c r="D40" s="1">
        <v>0.0</v>
      </c>
      <c r="E40" s="1">
        <v>1.0</v>
      </c>
      <c r="F40" s="1">
        <v>2.0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150</v>
      </c>
      <c r="B41" s="1">
        <v>22.0</v>
      </c>
      <c r="C41" s="1">
        <v>33.0</v>
      </c>
      <c r="D41" s="1">
        <v>0.0</v>
      </c>
      <c r="E41" s="1">
        <v>2.0</v>
      </c>
      <c r="F41" s="1">
        <v>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151</v>
      </c>
      <c r="B42" s="1">
        <v>3.0</v>
      </c>
      <c r="C42" s="1">
        <v>0.0</v>
      </c>
      <c r="D42" s="1">
        <v>0.0</v>
      </c>
      <c r="E42" s="1">
        <v>1.0</v>
      </c>
      <c r="F42" s="1">
        <v>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152</v>
      </c>
      <c r="B43" s="1">
        <v>8.0</v>
      </c>
      <c r="C43" s="1">
        <v>11.0</v>
      </c>
      <c r="D43" s="1">
        <v>0.0</v>
      </c>
      <c r="E43" s="1">
        <v>8.0</v>
      </c>
      <c r="F43" s="1">
        <v>8.0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153</v>
      </c>
      <c r="B44" s="1">
        <v>33.0</v>
      </c>
      <c r="C44" s="1">
        <v>44.0</v>
      </c>
      <c r="D44" s="1">
        <v>0.0</v>
      </c>
      <c r="E44" s="1">
        <v>12.0</v>
      </c>
      <c r="F44" s="1">
        <v>13.0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155</v>
      </c>
      <c r="B3" s="1">
        <v>0.0</v>
      </c>
      <c r="C3" s="1" t="s">
        <v>156</v>
      </c>
      <c r="D3" s="1" t="s">
        <v>157</v>
      </c>
      <c r="E3" s="1" t="s">
        <v>158</v>
      </c>
      <c r="F3" s="1" t="s">
        <v>159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160</v>
      </c>
      <c r="B4" s="1">
        <v>0.0</v>
      </c>
      <c r="C4" s="1" t="s">
        <v>161</v>
      </c>
      <c r="D4" s="1" t="s">
        <v>162</v>
      </c>
      <c r="E4" s="1" t="s">
        <v>163</v>
      </c>
      <c r="F4" s="1" t="s">
        <v>164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165</v>
      </c>
      <c r="B5" s="1">
        <v>0.0</v>
      </c>
      <c r="C5" s="1" t="s">
        <v>166</v>
      </c>
      <c r="D5" s="1" t="s">
        <v>121</v>
      </c>
      <c r="E5" s="1" t="s">
        <v>167</v>
      </c>
      <c r="F5" s="1" t="s">
        <v>168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169</v>
      </c>
      <c r="B6" s="1">
        <v>0.0</v>
      </c>
      <c r="C6" s="1" t="s">
        <v>170</v>
      </c>
      <c r="D6" s="1" t="s">
        <v>121</v>
      </c>
      <c r="E6" s="1" t="s">
        <v>167</v>
      </c>
      <c r="F6" s="1" t="s">
        <v>168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172</v>
      </c>
      <c r="B8" s="1" t="s">
        <v>173</v>
      </c>
      <c r="C8" s="1" t="s">
        <v>174</v>
      </c>
      <c r="D8" s="1" t="s">
        <v>175</v>
      </c>
      <c r="E8" s="1" t="s">
        <v>176</v>
      </c>
      <c r="F8" s="1" t="s">
        <v>177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178</v>
      </c>
      <c r="B9" s="1" t="s">
        <v>179</v>
      </c>
      <c r="C9" s="1" t="s">
        <v>180</v>
      </c>
      <c r="D9" s="1" t="s">
        <v>181</v>
      </c>
      <c r="E9" s="1" t="s">
        <v>182</v>
      </c>
      <c r="F9" s="1" t="s">
        <v>183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184</v>
      </c>
      <c r="B10" s="1">
        <v>-14.0</v>
      </c>
      <c r="C10" s="1" t="s">
        <v>185</v>
      </c>
      <c r="D10" s="1">
        <v>0.0</v>
      </c>
      <c r="E10" s="1" t="s">
        <v>186</v>
      </c>
      <c r="F10" s="1" t="s">
        <v>187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188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189</v>
      </c>
      <c r="B12" s="1" t="s">
        <v>190</v>
      </c>
      <c r="C12" s="1" t="s">
        <v>191</v>
      </c>
      <c r="D12" s="1" t="s">
        <v>192</v>
      </c>
      <c r="E12" s="1" t="s">
        <v>193</v>
      </c>
      <c r="F12" s="1" t="s">
        <v>194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195</v>
      </c>
      <c r="B13" s="1">
        <v>1.0</v>
      </c>
      <c r="C13" s="1" t="s">
        <v>191</v>
      </c>
      <c r="D13" s="1" t="s">
        <v>196</v>
      </c>
      <c r="E13" s="1" t="s">
        <v>197</v>
      </c>
      <c r="F13" s="1" t="s">
        <v>198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199</v>
      </c>
      <c r="B14" s="1" t="s">
        <v>200</v>
      </c>
      <c r="C14" s="1" t="s">
        <v>201</v>
      </c>
      <c r="D14" s="1" t="s">
        <v>202</v>
      </c>
      <c r="E14" s="1" t="s">
        <v>203</v>
      </c>
      <c r="F14" s="1" t="s">
        <v>204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205</v>
      </c>
      <c r="B15" s="1" t="s">
        <v>206</v>
      </c>
      <c r="C15" s="1" t="s">
        <v>201</v>
      </c>
      <c r="D15" s="1" t="s">
        <v>207</v>
      </c>
      <c r="E15" s="1" t="s">
        <v>208</v>
      </c>
      <c r="F15" s="1" t="s">
        <v>209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210</v>
      </c>
      <c r="B16" s="1" t="s">
        <v>211</v>
      </c>
      <c r="C16" s="1" t="s">
        <v>212</v>
      </c>
      <c r="D16" s="1" t="s">
        <v>213</v>
      </c>
      <c r="E16" s="1" t="s">
        <v>214</v>
      </c>
      <c r="F16" s="1" t="s">
        <v>215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216</v>
      </c>
      <c r="B17" s="1">
        <v>0.0</v>
      </c>
      <c r="C17" s="1">
        <v>0.0</v>
      </c>
      <c r="D17" s="1" t="s">
        <v>217</v>
      </c>
      <c r="E17" s="1" t="s">
        <v>218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219</v>
      </c>
      <c r="B18" s="1">
        <v>0.0</v>
      </c>
      <c r="C18" s="1">
        <v>0.0</v>
      </c>
      <c r="D18" s="1" t="s">
        <v>220</v>
      </c>
      <c r="E18" s="1" t="s">
        <v>221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222</v>
      </c>
      <c r="B19" s="1">
        <v>0.0</v>
      </c>
      <c r="C19" s="1">
        <v>0.0</v>
      </c>
      <c r="D19" s="1" t="s">
        <v>220</v>
      </c>
      <c r="E19" s="1" t="s">
        <v>223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224</v>
      </c>
      <c r="B20" s="1" t="s">
        <v>225</v>
      </c>
      <c r="C20" s="1" t="s">
        <v>226</v>
      </c>
      <c r="D20" s="1" t="s">
        <v>227</v>
      </c>
      <c r="E20" s="1" t="s">
        <v>228</v>
      </c>
      <c r="F20" s="1" t="s">
        <v>228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229</v>
      </c>
      <c r="B21" s="1" t="s">
        <v>230</v>
      </c>
      <c r="C21" s="1" t="s">
        <v>231</v>
      </c>
      <c r="D21" s="1" t="s">
        <v>232</v>
      </c>
      <c r="E21" s="1" t="s">
        <v>231</v>
      </c>
      <c r="F21" s="1" t="s">
        <v>233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234</v>
      </c>
      <c r="B22" s="1" t="s">
        <v>225</v>
      </c>
      <c r="C22" s="1" t="s">
        <v>226</v>
      </c>
      <c r="D22" s="1" t="s">
        <v>227</v>
      </c>
      <c r="E22" s="1" t="s">
        <v>235</v>
      </c>
      <c r="F22" s="1" t="s">
        <v>235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236</v>
      </c>
      <c r="B23" s="1" t="s">
        <v>237</v>
      </c>
      <c r="C23" s="1" t="s">
        <v>238</v>
      </c>
      <c r="D23" s="1" t="s">
        <v>232</v>
      </c>
      <c r="E23" s="1" t="s">
        <v>239</v>
      </c>
      <c r="F23" s="1" t="s">
        <v>240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242</v>
      </c>
      <c r="B25" s="1">
        <v>0.0</v>
      </c>
      <c r="C25" s="1" t="s">
        <v>243</v>
      </c>
      <c r="D25" s="1" t="s">
        <v>244</v>
      </c>
      <c r="E25" s="1" t="s">
        <v>245</v>
      </c>
      <c r="F25" s="1" t="s">
        <v>132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246</v>
      </c>
      <c r="B26" s="1">
        <v>0.0</v>
      </c>
      <c r="C26" s="1" t="s">
        <v>247</v>
      </c>
      <c r="D26" s="1" t="s">
        <v>248</v>
      </c>
      <c r="E26" s="1" t="s">
        <v>249</v>
      </c>
      <c r="F26" s="1" t="s">
        <v>250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251</v>
      </c>
      <c r="B27" s="1">
        <v>0.0</v>
      </c>
      <c r="C27" s="1" t="s">
        <v>247</v>
      </c>
      <c r="D27" s="1" t="s">
        <v>248</v>
      </c>
      <c r="E27" s="1" t="s">
        <v>249</v>
      </c>
      <c r="F27" s="1" t="s">
        <v>250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252</v>
      </c>
      <c r="B28" s="1">
        <v>0.0</v>
      </c>
      <c r="C28" s="1" t="s">
        <v>253</v>
      </c>
      <c r="D28" s="1" t="s">
        <v>254</v>
      </c>
      <c r="E28" s="1" t="s">
        <v>255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256</v>
      </c>
      <c r="B29" s="1">
        <v>0.0</v>
      </c>
      <c r="C29" s="1" t="s">
        <v>253</v>
      </c>
      <c r="D29" s="1" t="s">
        <v>254</v>
      </c>
      <c r="E29" s="1" t="s">
        <v>255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257</v>
      </c>
      <c r="B30" s="1">
        <v>0.0</v>
      </c>
      <c r="C30" s="1" t="s">
        <v>253</v>
      </c>
      <c r="D30" s="1" t="s">
        <v>254</v>
      </c>
      <c r="E30" s="1" t="s">
        <v>255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258</v>
      </c>
      <c r="B31" s="1">
        <v>0.0</v>
      </c>
      <c r="C31" s="1" t="s">
        <v>259</v>
      </c>
      <c r="D31" s="1" t="s">
        <v>260</v>
      </c>
      <c r="E31" s="1" t="s">
        <v>261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262</v>
      </c>
      <c r="B32" s="1">
        <v>0.0</v>
      </c>
      <c r="C32" s="1" t="s">
        <v>263</v>
      </c>
      <c r="D32" s="1" t="s">
        <v>264</v>
      </c>
      <c r="E32" s="1" t="s">
        <v>265</v>
      </c>
      <c r="F32" s="1" t="s">
        <v>266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267</v>
      </c>
      <c r="B33" s="1">
        <v>0.0</v>
      </c>
      <c r="C33" s="1" t="s">
        <v>268</v>
      </c>
      <c r="D33" s="1" t="s">
        <v>269</v>
      </c>
      <c r="E33" s="1" t="s">
        <v>270</v>
      </c>
      <c r="F33" s="1" t="s">
        <v>271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272</v>
      </c>
      <c r="B34" s="1">
        <v>0.0</v>
      </c>
      <c r="C34" s="1" t="s">
        <v>273</v>
      </c>
      <c r="D34" s="1" t="s">
        <v>274</v>
      </c>
      <c r="E34" s="1" t="s">
        <v>275</v>
      </c>
      <c r="F34" s="1" t="s">
        <v>276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277</v>
      </c>
      <c r="B35" s="1">
        <v>0.0</v>
      </c>
      <c r="C35" s="1" t="s">
        <v>273</v>
      </c>
      <c r="D35" s="1" t="s">
        <v>274</v>
      </c>
      <c r="E35" s="1" t="s">
        <v>275</v>
      </c>
      <c r="F35" s="1" t="s">
        <v>276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278</v>
      </c>
      <c r="B36" s="1">
        <v>0.0</v>
      </c>
      <c r="C36" s="1" t="s">
        <v>279</v>
      </c>
      <c r="D36" s="1">
        <v>0.0</v>
      </c>
      <c r="E36" s="1" t="s">
        <v>280</v>
      </c>
      <c r="F36" s="1" t="s">
        <v>281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282</v>
      </c>
      <c r="B37" s="1">
        <v>0.0</v>
      </c>
      <c r="C37" s="1" t="s">
        <v>283</v>
      </c>
      <c r="D37" s="1">
        <v>0.0</v>
      </c>
      <c r="E37" s="1" t="s">
        <v>284</v>
      </c>
      <c r="F37" s="1" t="s">
        <v>285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286</v>
      </c>
      <c r="B38" s="1">
        <v>0.0</v>
      </c>
      <c r="C38" s="1">
        <v>0.0</v>
      </c>
      <c r="D38" s="1">
        <v>0.0</v>
      </c>
      <c r="E38" s="1" t="s">
        <v>287</v>
      </c>
      <c r="F38" s="1" t="s">
        <v>288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289</v>
      </c>
      <c r="B39" s="1">
        <v>0.0</v>
      </c>
      <c r="C39" s="1">
        <v>0.0</v>
      </c>
      <c r="D39" s="1">
        <v>0.0</v>
      </c>
      <c r="E39" s="1" t="s">
        <v>290</v>
      </c>
      <c r="F39" s="1" t="s">
        <v>263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292</v>
      </c>
      <c r="B41" s="1">
        <v>0.0</v>
      </c>
      <c r="C41" s="1">
        <v>0.0</v>
      </c>
      <c r="D41" s="1" t="s">
        <v>293</v>
      </c>
      <c r="E41" s="1" t="s">
        <v>294</v>
      </c>
      <c r="F41" s="1" t="s">
        <v>295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296</v>
      </c>
      <c r="B42" s="1">
        <v>0.0</v>
      </c>
      <c r="C42" s="1">
        <v>0.0</v>
      </c>
      <c r="D42" s="1" t="s">
        <v>297</v>
      </c>
      <c r="E42" s="1" t="s">
        <v>298</v>
      </c>
      <c r="F42" s="1" t="s">
        <v>299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300</v>
      </c>
      <c r="B43" s="1">
        <v>0.0</v>
      </c>
      <c r="C43" s="1">
        <v>0.0</v>
      </c>
      <c r="D43" s="1" t="s">
        <v>297</v>
      </c>
      <c r="E43" s="1" t="s">
        <v>298</v>
      </c>
      <c r="F43" s="1" t="s">
        <v>299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301</v>
      </c>
      <c r="B44" s="1">
        <v>0.0</v>
      </c>
      <c r="C44" s="1">
        <v>0.0</v>
      </c>
      <c r="D44" s="1" t="s">
        <v>302</v>
      </c>
      <c r="E44" s="1" t="s">
        <v>303</v>
      </c>
      <c r="F44" s="1" t="s">
        <v>304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305</v>
      </c>
      <c r="B45" s="1">
        <v>0.0</v>
      </c>
      <c r="C45" s="1">
        <v>0.0</v>
      </c>
      <c r="D45" s="1" t="s">
        <v>302</v>
      </c>
      <c r="E45" s="1" t="s">
        <v>303</v>
      </c>
      <c r="F45" s="1" t="s">
        <v>304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306</v>
      </c>
      <c r="B46" s="1">
        <v>0.0</v>
      </c>
      <c r="C46" s="1">
        <v>0.0</v>
      </c>
      <c r="D46" s="1" t="s">
        <v>302</v>
      </c>
      <c r="E46" s="1" t="s">
        <v>303</v>
      </c>
      <c r="F46" s="1" t="s">
        <v>307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308</v>
      </c>
      <c r="B47" s="1">
        <v>0.0</v>
      </c>
      <c r="C47" s="1">
        <v>0.0</v>
      </c>
      <c r="D47" s="1" t="s">
        <v>309</v>
      </c>
      <c r="E47" s="1" t="s">
        <v>310</v>
      </c>
      <c r="F47" s="1">
        <v>16.0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311</v>
      </c>
      <c r="B48" s="1">
        <v>0.0</v>
      </c>
      <c r="C48" s="1">
        <v>0.0</v>
      </c>
      <c r="D48" s="1" t="s">
        <v>312</v>
      </c>
      <c r="E48" s="1">
        <v>551.0</v>
      </c>
      <c r="F48" s="1" t="s">
        <v>313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314</v>
      </c>
      <c r="B49" s="1">
        <v>0.0</v>
      </c>
      <c r="C49" s="1">
        <v>0.0</v>
      </c>
      <c r="D49" s="1" t="s">
        <v>315</v>
      </c>
      <c r="E49" s="1" t="s">
        <v>316</v>
      </c>
      <c r="F49" s="1" t="s">
        <v>317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318</v>
      </c>
      <c r="B50" s="1">
        <v>0.0</v>
      </c>
      <c r="C50" s="1">
        <v>0.0</v>
      </c>
      <c r="D50" s="1" t="s">
        <v>319</v>
      </c>
      <c r="E50" s="1" t="s">
        <v>320</v>
      </c>
      <c r="F50" s="1" t="s">
        <v>321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322</v>
      </c>
      <c r="B51" s="1">
        <v>0.0</v>
      </c>
      <c r="C51" s="1">
        <v>0.0</v>
      </c>
      <c r="D51" s="1" t="s">
        <v>319</v>
      </c>
      <c r="E51" s="1" t="s">
        <v>320</v>
      </c>
      <c r="F51" s="1" t="s">
        <v>321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323</v>
      </c>
      <c r="B52" s="1">
        <v>0.0</v>
      </c>
      <c r="C52" s="1">
        <v>0.0</v>
      </c>
      <c r="D52" s="1">
        <v>0.0</v>
      </c>
      <c r="E52" s="1" t="s">
        <v>324</v>
      </c>
      <c r="F52" s="1" t="s">
        <v>325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326</v>
      </c>
      <c r="B53" s="1">
        <v>0.0</v>
      </c>
      <c r="C53" s="1">
        <v>0.0</v>
      </c>
      <c r="D53" s="1">
        <v>0.0</v>
      </c>
      <c r="E53" s="1" t="s">
        <v>327</v>
      </c>
      <c r="F53" s="1" t="s">
        <v>328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329</v>
      </c>
      <c r="B54" s="1">
        <v>0.0</v>
      </c>
      <c r="C54" s="1">
        <v>0.0</v>
      </c>
      <c r="D54" s="1">
        <v>0.0</v>
      </c>
      <c r="E54" s="1" t="s">
        <v>330</v>
      </c>
      <c r="F54" s="1" t="s">
        <v>331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332</v>
      </c>
      <c r="B55" s="1">
        <v>0.0</v>
      </c>
      <c r="C55" s="1">
        <v>0.0</v>
      </c>
      <c r="D55" s="1">
        <v>0.0</v>
      </c>
      <c r="E55" s="1" t="s">
        <v>333</v>
      </c>
      <c r="F55" s="1" t="s">
        <v>334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335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336</v>
      </c>
      <c r="B57" s="1">
        <v>0.0</v>
      </c>
      <c r="C57" s="1">
        <v>0.0</v>
      </c>
      <c r="D57" s="1">
        <v>0.0</v>
      </c>
      <c r="E57" s="1" t="s">
        <v>337</v>
      </c>
      <c r="F57" s="1" t="s">
        <v>338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339</v>
      </c>
      <c r="B58" s="1">
        <v>0.0</v>
      </c>
      <c r="C58" s="1">
        <v>0.0</v>
      </c>
      <c r="D58" s="1">
        <v>0.0</v>
      </c>
      <c r="E58" s="1" t="s">
        <v>340</v>
      </c>
      <c r="F58" s="1" t="s">
        <v>341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342</v>
      </c>
      <c r="B59" s="1">
        <v>0.0</v>
      </c>
      <c r="C59" s="1">
        <v>0.0</v>
      </c>
      <c r="D59" s="1">
        <v>0.0</v>
      </c>
      <c r="E59" s="1" t="s">
        <v>340</v>
      </c>
      <c r="F59" s="1" t="s">
        <v>341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343</v>
      </c>
      <c r="B60" s="1">
        <v>0.0</v>
      </c>
      <c r="C60" s="1">
        <v>0.0</v>
      </c>
      <c r="D60" s="1">
        <v>0.0</v>
      </c>
      <c r="E60" s="1" t="s">
        <v>344</v>
      </c>
      <c r="F60" s="1" t="s">
        <v>345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346</v>
      </c>
      <c r="B61" s="1">
        <v>0.0</v>
      </c>
      <c r="C61" s="1">
        <v>0.0</v>
      </c>
      <c r="D61" s="1">
        <v>0.0</v>
      </c>
      <c r="E61" s="1" t="s">
        <v>344</v>
      </c>
      <c r="F61" s="1" t="s">
        <v>345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347</v>
      </c>
      <c r="B62" s="1">
        <v>0.0</v>
      </c>
      <c r="C62" s="1">
        <v>0.0</v>
      </c>
      <c r="D62" s="1">
        <v>0.0</v>
      </c>
      <c r="E62" s="1" t="s">
        <v>344</v>
      </c>
      <c r="F62" s="1" t="s">
        <v>348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349</v>
      </c>
      <c r="B63" s="1">
        <v>0.0</v>
      </c>
      <c r="C63" s="1">
        <v>0.0</v>
      </c>
      <c r="D63" s="1">
        <v>0.0</v>
      </c>
      <c r="E63" s="1" t="s">
        <v>350</v>
      </c>
      <c r="F63" s="1" t="s">
        <v>351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352</v>
      </c>
      <c r="B64" s="1">
        <v>0.0</v>
      </c>
      <c r="C64" s="1">
        <v>0.0</v>
      </c>
      <c r="D64" s="1">
        <v>0.0</v>
      </c>
      <c r="E64" s="1" t="s">
        <v>353</v>
      </c>
      <c r="F64" s="1" t="s">
        <v>354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355</v>
      </c>
      <c r="B65" s="1">
        <v>0.0</v>
      </c>
      <c r="C65" s="1">
        <v>0.0</v>
      </c>
      <c r="D65" s="1">
        <v>0.0</v>
      </c>
      <c r="E65" s="1" t="s">
        <v>356</v>
      </c>
      <c r="F65" s="1" t="s">
        <v>357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358</v>
      </c>
      <c r="B66" s="1">
        <v>0.0</v>
      </c>
      <c r="C66" s="1">
        <v>0.0</v>
      </c>
      <c r="D66" s="1">
        <v>0.0</v>
      </c>
      <c r="E66" s="1" t="s">
        <v>359</v>
      </c>
      <c r="F66" s="1" t="s">
        <v>360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361</v>
      </c>
      <c r="B67" s="1">
        <v>0.0</v>
      </c>
      <c r="C67" s="1">
        <v>0.0</v>
      </c>
      <c r="D67" s="1">
        <v>0.0</v>
      </c>
      <c r="E67" s="1" t="s">
        <v>359</v>
      </c>
      <c r="F67" s="1" t="s">
        <v>360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362</v>
      </c>
      <c r="B68" s="1">
        <v>0.0</v>
      </c>
      <c r="C68" s="1">
        <v>0.0</v>
      </c>
      <c r="D68" s="1">
        <v>0.0</v>
      </c>
      <c r="E68" s="1" t="s">
        <v>363</v>
      </c>
      <c r="F68" s="1" t="s">
        <v>364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365</v>
      </c>
      <c r="B69" s="1">
        <v>0.0</v>
      </c>
      <c r="C69" s="1">
        <v>0.0</v>
      </c>
      <c r="D69" s="1">
        <v>0.0</v>
      </c>
      <c r="E69" s="1" t="s">
        <v>366</v>
      </c>
      <c r="F69" s="1" t="s">
        <v>367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368</v>
      </c>
      <c r="B70" s="1">
        <v>0.0</v>
      </c>
      <c r="C70" s="1">
        <v>0.0</v>
      </c>
      <c r="D70" s="1">
        <v>0.0</v>
      </c>
      <c r="E70" s="1">
        <v>0.0</v>
      </c>
      <c r="F70" s="1" t="s">
        <v>369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370</v>
      </c>
      <c r="B71" s="1">
        <v>0.0</v>
      </c>
      <c r="C71" s="1">
        <v>0.0</v>
      </c>
      <c r="D71" s="1">
        <v>0.0</v>
      </c>
      <c r="E71" s="1">
        <v>0.0</v>
      </c>
      <c r="F71" s="1" t="s">
        <v>371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372</v>
      </c>
      <c r="C1" s="1" t="s">
        <v>373</v>
      </c>
      <c r="D1" s="1" t="s">
        <v>374</v>
      </c>
      <c r="E1" s="1" t="s">
        <v>375</v>
      </c>
      <c r="F1" s="1" t="s">
        <v>376</v>
      </c>
      <c r="G1" s="1" t="s">
        <v>377</v>
      </c>
      <c r="H1" s="1" t="s">
        <v>378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379</v>
      </c>
      <c r="B2" s="1" t="s">
        <v>380</v>
      </c>
      <c r="C2" s="1" t="s">
        <v>381</v>
      </c>
      <c r="D2" s="1" t="s">
        <v>382</v>
      </c>
      <c r="E2" s="1" t="s">
        <v>383</v>
      </c>
      <c r="F2" s="1" t="s">
        <v>384</v>
      </c>
      <c r="G2" s="1" t="s">
        <v>384</v>
      </c>
      <c r="H2" s="1" t="s">
        <v>380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385</v>
      </c>
      <c r="B3" s="1" t="s">
        <v>380</v>
      </c>
      <c r="C3" s="1" t="s">
        <v>380</v>
      </c>
      <c r="D3" s="1" t="s">
        <v>386</v>
      </c>
      <c r="E3" s="1" t="s">
        <v>387</v>
      </c>
      <c r="F3" s="1" t="s">
        <v>388</v>
      </c>
      <c r="G3" s="1" t="s">
        <v>389</v>
      </c>
      <c r="H3" s="1" t="s">
        <v>380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390</v>
      </c>
      <c r="B4" s="1" t="s">
        <v>380</v>
      </c>
      <c r="C4" s="1" t="s">
        <v>391</v>
      </c>
      <c r="D4" s="1" t="s">
        <v>382</v>
      </c>
      <c r="E4" s="1" t="s">
        <v>392</v>
      </c>
      <c r="F4" s="1" t="s">
        <v>384</v>
      </c>
      <c r="G4" s="1" t="s">
        <v>384</v>
      </c>
      <c r="H4" s="1" t="s">
        <v>384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385</v>
      </c>
      <c r="B5" s="1" t="s">
        <v>380</v>
      </c>
      <c r="C5" s="1" t="s">
        <v>380</v>
      </c>
      <c r="D5" s="1" t="s">
        <v>393</v>
      </c>
      <c r="E5" s="1" t="s">
        <v>394</v>
      </c>
      <c r="F5" s="1" t="s">
        <v>395</v>
      </c>
      <c r="G5" s="1" t="s">
        <v>389</v>
      </c>
      <c r="H5" s="1" t="s">
        <v>389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396</v>
      </c>
      <c r="B6" s="1" t="s">
        <v>397</v>
      </c>
      <c r="C6" s="1" t="s">
        <v>398</v>
      </c>
      <c r="D6" s="1" t="s">
        <v>399</v>
      </c>
      <c r="E6" s="1" t="s">
        <v>400</v>
      </c>
      <c r="F6" s="1" t="s">
        <v>401</v>
      </c>
      <c r="G6" s="1" t="s">
        <v>402</v>
      </c>
      <c r="H6" s="1" t="s">
        <v>403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404</v>
      </c>
      <c r="B7" s="1" t="s">
        <v>380</v>
      </c>
      <c r="C7" s="1" t="s">
        <v>405</v>
      </c>
      <c r="D7" s="1" t="s">
        <v>380</v>
      </c>
      <c r="E7" s="1" t="s">
        <v>406</v>
      </c>
      <c r="F7" s="1" t="s">
        <v>380</v>
      </c>
      <c r="G7" s="1" t="s">
        <v>380</v>
      </c>
      <c r="H7" s="1" t="s">
        <v>380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407</v>
      </c>
      <c r="B8" s="1" t="s">
        <v>380</v>
      </c>
      <c r="C8" s="1" t="s">
        <v>408</v>
      </c>
      <c r="D8" s="1" t="s">
        <v>409</v>
      </c>
      <c r="E8" s="1" t="s">
        <v>410</v>
      </c>
      <c r="F8" s="1" t="s">
        <v>410</v>
      </c>
      <c r="G8" s="1" t="s">
        <v>411</v>
      </c>
      <c r="H8" s="1" t="s">
        <v>411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412</v>
      </c>
      <c r="B9" s="1" t="s">
        <v>380</v>
      </c>
      <c r="C9" s="1" t="s">
        <v>380</v>
      </c>
      <c r="D9" s="1" t="s">
        <v>380</v>
      </c>
      <c r="E9" s="1" t="s">
        <v>380</v>
      </c>
      <c r="F9" s="1" t="s">
        <v>380</v>
      </c>
      <c r="G9" s="1" t="s">
        <v>380</v>
      </c>
      <c r="H9" s="1" t="s">
        <v>380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413</v>
      </c>
      <c r="B10" s="1" t="s">
        <v>380</v>
      </c>
      <c r="C10" s="1" t="s">
        <v>380</v>
      </c>
      <c r="D10" s="1" t="s">
        <v>380</v>
      </c>
      <c r="E10" s="1" t="s">
        <v>380</v>
      </c>
      <c r="F10" s="1" t="s">
        <v>380</v>
      </c>
      <c r="G10" s="1" t="s">
        <v>380</v>
      </c>
      <c r="H10" s="1" t="s">
        <v>380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414</v>
      </c>
      <c r="B11" s="1" t="s">
        <v>380</v>
      </c>
      <c r="C11" s="1" t="s">
        <v>409</v>
      </c>
      <c r="D11" s="1" t="s">
        <v>409</v>
      </c>
      <c r="E11" s="1" t="s">
        <v>410</v>
      </c>
      <c r="F11" s="1" t="s">
        <v>415</v>
      </c>
      <c r="G11" s="1" t="s">
        <v>416</v>
      </c>
      <c r="H11" s="1" t="s">
        <v>417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418</v>
      </c>
      <c r="B12" s="1" t="s">
        <v>380</v>
      </c>
      <c r="C12" s="1" t="s">
        <v>409</v>
      </c>
      <c r="D12" s="1" t="s">
        <v>409</v>
      </c>
      <c r="E12" s="1" t="s">
        <v>410</v>
      </c>
      <c r="F12" s="1" t="s">
        <v>419</v>
      </c>
      <c r="G12" s="1" t="s">
        <v>420</v>
      </c>
      <c r="H12" s="1" t="s">
        <v>421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422</v>
      </c>
      <c r="B13" s="1" t="s">
        <v>380</v>
      </c>
      <c r="C13" s="1" t="s">
        <v>423</v>
      </c>
      <c r="D13" s="1" t="s">
        <v>380</v>
      </c>
      <c r="E13" s="1" t="s">
        <v>380</v>
      </c>
      <c r="F13" s="1" t="s">
        <v>380</v>
      </c>
      <c r="G13" s="1" t="s">
        <v>380</v>
      </c>
      <c r="H13" s="1" t="s">
        <v>380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424</v>
      </c>
      <c r="B14" s="1" t="s">
        <v>380</v>
      </c>
      <c r="C14" s="1" t="s">
        <v>425</v>
      </c>
      <c r="D14" s="1" t="s">
        <v>380</v>
      </c>
      <c r="E14" s="1" t="s">
        <v>380</v>
      </c>
      <c r="F14" s="1" t="s">
        <v>380</v>
      </c>
      <c r="G14" s="1" t="s">
        <v>380</v>
      </c>
      <c r="H14" s="1" t="s">
        <v>380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426</v>
      </c>
      <c r="B15" s="1" t="s">
        <v>380</v>
      </c>
      <c r="C15" s="1" t="s">
        <v>380</v>
      </c>
      <c r="D15" s="1" t="s">
        <v>380</v>
      </c>
      <c r="E15" s="1" t="s">
        <v>380</v>
      </c>
      <c r="F15" s="1" t="s">
        <v>380</v>
      </c>
      <c r="G15" s="1" t="s">
        <v>380</v>
      </c>
      <c r="H15" s="1" t="s">
        <v>380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427</v>
      </c>
      <c r="B16" s="1" t="s">
        <v>380</v>
      </c>
      <c r="C16" s="1" t="s">
        <v>380</v>
      </c>
      <c r="D16" s="1" t="s">
        <v>380</v>
      </c>
      <c r="E16" s="1" t="s">
        <v>380</v>
      </c>
      <c r="F16" s="1" t="s">
        <v>380</v>
      </c>
      <c r="G16" s="1" t="s">
        <v>380</v>
      </c>
      <c r="H16" s="1" t="s">
        <v>380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428</v>
      </c>
      <c r="B17" s="1" t="s">
        <v>429</v>
      </c>
      <c r="C17" s="1" t="s">
        <v>119</v>
      </c>
      <c r="D17" s="1" t="s">
        <v>125</v>
      </c>
      <c r="E17" s="1" t="s">
        <v>126</v>
      </c>
      <c r="F17" s="1" t="s">
        <v>430</v>
      </c>
      <c r="G17" s="1" t="s">
        <v>431</v>
      </c>
      <c r="H17" s="1" t="s">
        <v>432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433</v>
      </c>
      <c r="B18" s="1" t="s">
        <v>380</v>
      </c>
      <c r="C18" s="1" t="s">
        <v>380</v>
      </c>
      <c r="D18" s="1" t="s">
        <v>380</v>
      </c>
      <c r="E18" s="1" t="s">
        <v>380</v>
      </c>
      <c r="F18" s="1" t="s">
        <v>380</v>
      </c>
      <c r="G18" s="1" t="s">
        <v>380</v>
      </c>
      <c r="H18" s="1" t="s">
        <v>380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434</v>
      </c>
      <c r="B19" s="1" t="s">
        <v>380</v>
      </c>
      <c r="C19" s="1" t="s">
        <v>380</v>
      </c>
      <c r="D19" s="1" t="s">
        <v>380</v>
      </c>
      <c r="E19" s="1" t="s">
        <v>380</v>
      </c>
      <c r="F19" s="1" t="s">
        <v>380</v>
      </c>
      <c r="G19" s="1" t="s">
        <v>380</v>
      </c>
      <c r="H19" s="1" t="s">
        <v>380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435</v>
      </c>
      <c r="B20" s="1" t="s">
        <v>380</v>
      </c>
      <c r="C20" s="1" t="s">
        <v>436</v>
      </c>
      <c r="D20" s="1" t="s">
        <v>437</v>
      </c>
      <c r="E20" s="1" t="s">
        <v>438</v>
      </c>
      <c r="F20" s="1" t="s">
        <v>439</v>
      </c>
      <c r="G20" s="1" t="s">
        <v>440</v>
      </c>
      <c r="H20" s="1" t="s">
        <v>441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442</v>
      </c>
      <c r="B21" s="1" t="s">
        <v>380</v>
      </c>
      <c r="C21" s="1" t="s">
        <v>443</v>
      </c>
      <c r="D21" s="1" t="s">
        <v>444</v>
      </c>
      <c r="E21" s="1" t="s">
        <v>445</v>
      </c>
      <c r="F21" s="1" t="s">
        <v>446</v>
      </c>
      <c r="G21" s="1" t="s">
        <v>447</v>
      </c>
      <c r="H21" s="1" t="s">
        <v>448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449</v>
      </c>
      <c r="B22" s="1" t="s">
        <v>450</v>
      </c>
      <c r="C22" s="1" t="s">
        <v>451</v>
      </c>
      <c r="D22" s="1" t="s">
        <v>452</v>
      </c>
      <c r="E22" s="1" t="s">
        <v>453</v>
      </c>
      <c r="F22" s="1" t="s">
        <v>454</v>
      </c>
      <c r="G22" s="1" t="s">
        <v>455</v>
      </c>
      <c r="H22" s="1" t="s">
        <v>456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94</v>
      </c>
      <c r="B23" s="1" t="s">
        <v>380</v>
      </c>
      <c r="C23" s="1" t="s">
        <v>457</v>
      </c>
      <c r="D23" s="1" t="s">
        <v>380</v>
      </c>
      <c r="E23" s="1" t="s">
        <v>458</v>
      </c>
      <c r="F23" s="1" t="s">
        <v>380</v>
      </c>
      <c r="G23" s="1" t="s">
        <v>380</v>
      </c>
      <c r="H23" s="1" t="s">
        <v>380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459</v>
      </c>
      <c r="B24" s="1" t="s">
        <v>460</v>
      </c>
      <c r="C24" s="1" t="s">
        <v>461</v>
      </c>
      <c r="D24" s="1" t="s">
        <v>462</v>
      </c>
      <c r="E24" s="1" t="s">
        <v>463</v>
      </c>
      <c r="F24" s="1" t="s">
        <v>464</v>
      </c>
      <c r="G24" s="1" t="s">
        <v>464</v>
      </c>
      <c r="H24" s="1" t="s">
        <v>464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465</v>
      </c>
      <c r="B25" s="1" t="s">
        <v>380</v>
      </c>
      <c r="C25" s="1" t="s">
        <v>466</v>
      </c>
      <c r="D25" s="1" t="s">
        <v>467</v>
      </c>
      <c r="E25" s="1" t="s">
        <v>468</v>
      </c>
      <c r="F25" s="1" t="s">
        <v>469</v>
      </c>
      <c r="G25" s="1" t="s">
        <v>469</v>
      </c>
      <c r="H25" s="1" t="s">
        <v>380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470</v>
      </c>
      <c r="B26" s="1" t="s">
        <v>471</v>
      </c>
      <c r="C26" s="1" t="s">
        <v>472</v>
      </c>
      <c r="D26" s="1" t="s">
        <v>473</v>
      </c>
      <c r="E26" s="1" t="s">
        <v>474</v>
      </c>
      <c r="F26" s="1" t="s">
        <v>380</v>
      </c>
      <c r="G26" s="1" t="s">
        <v>380</v>
      </c>
      <c r="H26" s="1" t="s">
        <v>380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475</v>
      </c>
      <c r="B2" s="1" t="s">
        <v>476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477</v>
      </c>
      <c r="B3" s="1" t="s">
        <v>478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479</v>
      </c>
      <c r="B4" s="1" t="s">
        <v>480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481</v>
      </c>
      <c r="B5" s="1" t="s">
        <v>482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483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484</v>
      </c>
      <c r="B7" s="1" t="s">
        <v>485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486</v>
      </c>
      <c r="B8" s="4" t="s">
        <v>487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488</v>
      </c>
      <c r="B9" s="1" t="s">
        <v>489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490</v>
      </c>
      <c r="B10" s="1" t="s">
        <v>491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492</v>
      </c>
      <c r="B11" s="1" t="s">
        <v>489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493</v>
      </c>
      <c r="B12" s="1" t="s">
        <v>494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495</v>
      </c>
      <c r="B13" s="1" t="s">
        <v>496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497</v>
      </c>
      <c r="B14" s="1" t="s">
        <v>494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498</v>
      </c>
      <c r="B15" s="1" t="s">
        <v>499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500</v>
      </c>
      <c r="B16" s="1">
        <v>129.0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501</v>
      </c>
      <c r="B17" s="1" t="s">
        <v>502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503</v>
      </c>
      <c r="B18" s="1">
        <v>10.0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504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505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506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507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508</v>
      </c>
      <c r="B23" s="1">
        <v>1.7304192E9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509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510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511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512</v>
      </c>
      <c r="B27" s="1">
        <v>12.46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513</v>
      </c>
      <c r="B28" s="1">
        <v>12.4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514</v>
      </c>
      <c r="B29" s="1">
        <v>12.45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515</v>
      </c>
      <c r="B30" s="1">
        <v>13.485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516</v>
      </c>
      <c r="B31" s="1">
        <v>12.46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517</v>
      </c>
      <c r="B32" s="1">
        <v>12.4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518</v>
      </c>
      <c r="B33" s="1">
        <v>12.45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519</v>
      </c>
      <c r="B34" s="1">
        <v>13.485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520</v>
      </c>
      <c r="B35" s="1">
        <v>1.032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521</v>
      </c>
      <c r="B36" s="1">
        <v>-1.4055278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522</v>
      </c>
      <c r="B37" s="1">
        <v>36572.0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523</v>
      </c>
      <c r="B38" s="1">
        <v>36572.0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524</v>
      </c>
      <c r="B39" s="1">
        <v>42630.0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525</v>
      </c>
      <c r="B40" s="1">
        <v>65770.0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526</v>
      </c>
      <c r="B41" s="1">
        <v>65770.0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527</v>
      </c>
      <c r="B42" s="1">
        <v>1000.0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528</v>
      </c>
      <c r="B43" s="1">
        <v>1000.0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529</v>
      </c>
      <c r="B44" s="1">
        <v>7.9111064E7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530</v>
      </c>
      <c r="B45" s="1">
        <v>4.27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531</v>
      </c>
      <c r="B46" s="1">
        <v>19.0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532</v>
      </c>
      <c r="B47" s="1">
        <v>12.0813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533</v>
      </c>
      <c r="B48" s="1">
        <v>8.80593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534</v>
      </c>
      <c r="B49" s="1" t="s">
        <v>535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536</v>
      </c>
      <c r="B50" s="1">
        <v>-4940677.0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537</v>
      </c>
      <c r="B51" s="1">
        <v>3108763.0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538</v>
      </c>
      <c r="B52" s="1">
        <v>5254230.0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539</v>
      </c>
      <c r="B53" s="1">
        <v>65840.0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540</v>
      </c>
      <c r="B54" s="1">
        <v>86184.0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541</v>
      </c>
      <c r="B55" s="1">
        <v>1.7276544E9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542</v>
      </c>
      <c r="B56" s="1">
        <v>1.7303328E9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543</v>
      </c>
      <c r="B57" s="1">
        <v>0.0112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544</v>
      </c>
      <c r="B58" s="1">
        <v>0.26563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545</v>
      </c>
      <c r="B59" s="1">
        <v>0.35930002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546</v>
      </c>
      <c r="B60" s="1">
        <v>3.49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547</v>
      </c>
      <c r="B61" s="1">
        <v>0.0184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548</v>
      </c>
      <c r="B62" s="1">
        <v>5908220.0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549</v>
      </c>
      <c r="B63" s="1">
        <v>16.746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550</v>
      </c>
      <c r="B64" s="1">
        <v>0.7995939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551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552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553</v>
      </c>
      <c r="B67" s="1">
        <v>1.7197056E9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554</v>
      </c>
      <c r="B68" s="1">
        <v>-6.1021E7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555</v>
      </c>
      <c r="B69" s="1">
        <v>-10.32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556</v>
      </c>
      <c r="B70" s="1">
        <v>-8.88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557</v>
      </c>
      <c r="B71" s="1" t="s">
        <v>558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559</v>
      </c>
      <c r="B72" s="1">
        <v>1.7182368E9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560</v>
      </c>
      <c r="B73" s="1">
        <v>0.073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561</v>
      </c>
      <c r="B74" s="1">
        <v>-0.089181304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562</v>
      </c>
      <c r="B75" s="1">
        <v>0.22263205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563</v>
      </c>
      <c r="B76" s="1" t="s">
        <v>564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565</v>
      </c>
      <c r="B77" s="1" t="s">
        <v>566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567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568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569</v>
      </c>
      <c r="B80" s="1" t="s">
        <v>570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571</v>
      </c>
      <c r="B81" s="1" t="s">
        <v>570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572</v>
      </c>
      <c r="B82" s="1">
        <v>1.5992262E9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573</v>
      </c>
      <c r="B83" s="1" t="s">
        <v>574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575</v>
      </c>
      <c r="B84" s="1" t="s">
        <v>576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577</v>
      </c>
      <c r="B85" s="1" t="s">
        <v>578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579</v>
      </c>
      <c r="B86" s="1" t="s">
        <v>580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581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582</v>
      </c>
      <c r="B88" s="1">
        <v>13.39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583</v>
      </c>
      <c r="B89" s="1">
        <v>13.0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584</v>
      </c>
      <c r="B90" s="1">
        <v>10.5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585</v>
      </c>
      <c r="B91" s="1">
        <v>11.75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586</v>
      </c>
      <c r="B92" s="1">
        <v>11.75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587</v>
      </c>
      <c r="B93" s="1" t="s">
        <v>588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589</v>
      </c>
      <c r="B94" s="1">
        <v>2.0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590</v>
      </c>
      <c r="B95" s="1">
        <v>7.323E7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591</v>
      </c>
      <c r="B96" s="1">
        <v>12.418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592</v>
      </c>
      <c r="B97" s="1">
        <v>-6.7956E7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593</v>
      </c>
      <c r="B98" s="1">
        <v>1.4329E7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594</v>
      </c>
      <c r="B99" s="1">
        <v>10.198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595</v>
      </c>
      <c r="B100" s="1">
        <v>10.574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596</v>
      </c>
      <c r="B101" s="1">
        <v>19.94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597</v>
      </c>
      <c r="B102" s="1">
        <v>-0.44210997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598</v>
      </c>
      <c r="B103" s="1">
        <v>-0.82712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599</v>
      </c>
      <c r="B104" s="1">
        <v>-3.0728624E7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600</v>
      </c>
      <c r="B105" s="1">
        <v>-5.4132E7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601</v>
      </c>
      <c r="B106" s="1" t="s">
        <v>535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602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48</v>
      </c>
      <c r="B3" s="1">
        <v>0.0</v>
      </c>
      <c r="C3" s="1">
        <v>-7.0</v>
      </c>
      <c r="D3" s="1">
        <v>0.0</v>
      </c>
      <c r="E3" s="1">
        <v>-39.0</v>
      </c>
      <c r="F3" s="1">
        <v>-36.0</v>
      </c>
      <c r="G3" s="1">
        <f>IF(F3*FORECAST(G2,B3:F3,B2:F2)&gt;0,FORECAST(G2,B3:F3,B2:F2),F3)*$X$1</f>
        <v>-47.6</v>
      </c>
      <c r="H3" s="1">
        <f>IF(G3*FORECAST(H2,B3:G3,B2:G2)&gt;0,FORECAST(H2,B3:G3,B2:G2),G3)*$X$1</f>
        <v>-58</v>
      </c>
      <c r="I3" s="1">
        <f>IF(H3*FORECAST(I2,B3:H3,B2:H2)&gt;0,FORECAST(I2,B3:H3,B2:H2),H3)*$X$1</f>
        <v>-68.4</v>
      </c>
      <c r="J3" s="1">
        <f>IF(I3*FORECAST(J2,B3:I3,B2:I2)&gt;0,FORECAST(J2,B3:I3,B2:I2),I3)*$X$1</f>
        <v>-78.8</v>
      </c>
      <c r="K3" s="1">
        <f>IF(J3*FORECAST(K2,B3:J3,B2:J2)&gt;0,FORECAST(K2,B3:J3,B2:J2),J3)*$X$1</f>
        <v>-89.2</v>
      </c>
      <c r="L3" s="1">
        <f>IF(K3*FORECAST(L2,B3:K3,B2:K2)&gt;0,FORECAST(L2,B3:K3,B2:K2),K3)*$X$1</f>
        <v>-99.6</v>
      </c>
      <c r="M3" s="1">
        <f>IF(L3*FORECAST(M2,B3:L3,B2:L2)&gt;0,FORECAST(M2,B3:L3,B2:L2),L3)*$X$1</f>
        <v>-110</v>
      </c>
      <c r="N3" s="5">
        <f>IF(M3*FORECAST(N2,B3:M3,B2:M2)&gt;0,FORECAST(N2,B3:M3,B2:M2),M3)*$X$1</f>
        <v>-120.4</v>
      </c>
      <c r="O3" s="5">
        <f>IF(N3*FORECAST(O2,B3:N3,B2:N2)&gt;0,FORECAST(O2,B3:N3,B2:N2),N3)*$X$1</f>
        <v>-130.8</v>
      </c>
      <c r="P3" s="5">
        <f>IF(O3*FORECAST(P2,B3:O3,B2:O2)&gt;0,FORECAST(P2,B3:O3,B2:O2),O3)*$X$1</f>
        <v>-141.2</v>
      </c>
      <c r="Q3" s="5">
        <f>IF(P3*FORECAST(Q2,B3:P3,B2:P2)&gt;0,FORECAST(Q2,B3:P3,B2:P2),P3)*$X$1</f>
        <v>-151.6</v>
      </c>
      <c r="R3" s="5">
        <f>IF(Q3*FORECAST(R2,B3:Q3,B2:Q2)&gt;0,FORECAST(R2,B3:Q3,B2:Q2),Q3)*$X$1</f>
        <v>-162</v>
      </c>
      <c r="S3" s="2"/>
      <c r="T3" s="2"/>
      <c r="U3" s="2"/>
      <c r="V3" s="2"/>
      <c r="W3" s="2"/>
      <c r="X3" s="2"/>
      <c r="Y3" s="2"/>
      <c r="Z3" s="2"/>
    </row>
    <row r="4">
      <c r="A4" s="3" t="s">
        <v>93</v>
      </c>
      <c r="B4" s="1">
        <v>-15.0</v>
      </c>
      <c r="C4" s="1">
        <v>-16.0</v>
      </c>
      <c r="D4" s="1">
        <v>-172.0</v>
      </c>
      <c r="E4" s="1">
        <v>-101.0</v>
      </c>
      <c r="F4" s="1">
        <v>-83.0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603</v>
      </c>
      <c r="B5" s="1">
        <v>16.0</v>
      </c>
      <c r="C5" s="1">
        <v>19.0</v>
      </c>
      <c r="D5" s="1">
        <v>4.0</v>
      </c>
      <c r="E5" s="1">
        <v>4.0</v>
      </c>
      <c r="F5" s="1">
        <v>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604</v>
      </c>
      <c r="L7" s="1">
        <f>IF(R3*FORECAST(R2,B3:R3,B2:R2)&gt;0,FORECAST(R2,B3:R3,B2:R2),Q3)*$X$1 * (1+0.02)/(0.0789-0.02)</f>
        <v>-2805.432937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605</v>
      </c>
      <c r="L8" s="6">
        <f t="array" ref="L8">NPV(0.0789,H3:R3)</f>
        <v>-733.4625018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606</v>
      </c>
      <c r="L9" s="6">
        <f t="array" ref="L9">NPV(0.0789,H16:R16)</f>
        <v>-1216.765164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607</v>
      </c>
      <c r="L10" s="6">
        <f>L8 + L9</f>
        <v>-1950.227666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-83.0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608</v>
      </c>
      <c r="L12" s="6">
        <f>L10 - L11</f>
        <v>-1867.227666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609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-466.8069165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(1+0.02)/(0.0789-0.02)</f>
        <v>-2805.432937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-9.0</v>
      </c>
      <c r="C3" s="1">
        <v>-12.0</v>
      </c>
      <c r="D3" s="1">
        <v>-7.0</v>
      </c>
      <c r="E3" s="1">
        <v>5.0</v>
      </c>
      <c r="F3" s="1">
        <v>-71.0</v>
      </c>
      <c r="G3" s="1">
        <f>IF(F3*FORECAST(G2,B3:F3,B2:F2)&gt;0,FORECAST(G2,B3:F3,B2:F2),F3)*$X$1</f>
        <v>-50.9</v>
      </c>
      <c r="H3" s="1">
        <f>IF(G3*FORECAST(H2,B3:G3,B2:G2)&gt;0,FORECAST(H2,B3:G3,B2:G2),G3)*$X$1</f>
        <v>-61.6</v>
      </c>
      <c r="I3" s="1">
        <f>IF(H3*FORECAST(I2,B3:H3,B2:H2)&gt;0,FORECAST(I2,B3:H3,B2:H2),H3)*$X$1</f>
        <v>-72.3</v>
      </c>
      <c r="J3" s="1">
        <f>IF(I3*FORECAST(J2,B3:I3,B2:I2)&gt;0,FORECAST(J2,B3:I3,B2:I2),I3)*$X$1</f>
        <v>-83</v>
      </c>
      <c r="K3" s="1">
        <f>IF(J3*FORECAST(K2,B3:J3,B2:J2)&gt;0,FORECAST(K2,B3:J3,B2:J2),J3)*$X$1</f>
        <v>-93.7</v>
      </c>
      <c r="L3" s="1">
        <f>IF(K3*FORECAST(L2,B3:K3,B2:K2)&gt;0,FORECAST(L2,B3:K3,B2:K2),K3)*$X$1</f>
        <v>-104.4</v>
      </c>
      <c r="M3" s="1">
        <f>IF(L3*FORECAST(M2,B3:L3,B2:L2)&gt;0,FORECAST(M2,B3:L3,B2:L2),L3)*$X$1</f>
        <v>-115.1</v>
      </c>
      <c r="N3" s="5">
        <f>IF(M3*FORECAST(N2,B3:M3,B2:M2)&gt;0,FORECAST(N2,B3:M3,B2:M2),M3)*$X$1</f>
        <v>-125.8</v>
      </c>
      <c r="O3" s="5">
        <f>IF(N3*FORECAST(O2,B3:N3,B2:N2)&gt;0,FORECAST(O2,B3:N3,B2:N2),N3)*$X$1</f>
        <v>-136.5</v>
      </c>
      <c r="P3" s="5">
        <f>IF(O3*FORECAST(P2,B3:O3,B2:O2)&gt;0,FORECAST(P2,B3:O3,B2:O2),O3)*$X$1</f>
        <v>-147.2</v>
      </c>
      <c r="Q3" s="5">
        <f>IF(P3*FORECAST(Q2,B3:P3,B2:P2)&gt;0,FORECAST(Q2,B3:P3,B2:P2),P3)*$X$1</f>
        <v>-157.9</v>
      </c>
      <c r="R3" s="5">
        <f>IF(Q3*FORECAST(R2,B3:Q3,B2:Q2)&gt;0,FORECAST(R2,B3:Q3,B2:Q2),Q3)*$X$1</f>
        <v>-168.6</v>
      </c>
      <c r="S3" s="2"/>
      <c r="T3" s="2"/>
      <c r="U3" s="2"/>
      <c r="V3" s="2"/>
      <c r="W3" s="2"/>
      <c r="X3" s="2"/>
      <c r="Y3" s="2"/>
      <c r="Z3" s="2"/>
    </row>
    <row r="4">
      <c r="A4" s="3" t="s">
        <v>93</v>
      </c>
      <c r="B4" s="1">
        <v>-15.0</v>
      </c>
      <c r="C4" s="1">
        <v>-16.0</v>
      </c>
      <c r="D4" s="1">
        <v>-172.0</v>
      </c>
      <c r="E4" s="1">
        <v>-101.0</v>
      </c>
      <c r="F4" s="1">
        <v>-83.0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603</v>
      </c>
      <c r="B5" s="1">
        <v>16.0</v>
      </c>
      <c r="C5" s="1">
        <v>19.0</v>
      </c>
      <c r="D5" s="1">
        <v>4.0</v>
      </c>
      <c r="E5" s="1">
        <v>4.0</v>
      </c>
      <c r="F5" s="1">
        <v>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604</v>
      </c>
      <c r="L7" s="1">
        <f>IF(R3*FORECAST(R2,B3:R3,B2:R2)&gt;0,FORECAST(R2,B3:R3,B2:R2),Q3)*$X$1 * (1+0.02)/(0.0789-0.02)</f>
        <v>-2919.728353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605</v>
      </c>
      <c r="L8" s="6">
        <f t="array" ref="L8">NPV(0.0789,H3:R3)</f>
        <v>-768.4500227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606</v>
      </c>
      <c r="L9" s="6">
        <f t="array" ref="L9">NPV(0.0789,H16:R16)</f>
        <v>-1266.337078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607</v>
      </c>
      <c r="L10" s="6">
        <f>L8 + L9</f>
        <v>-2034.787101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-83.0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608</v>
      </c>
      <c r="L12" s="6">
        <f>L10 - L11</f>
        <v>-1951.787101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609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-487.9467753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(1+0.02)/(0.0789-0.02)</f>
        <v>-2919.728353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