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<sst xmlns="http://schemas.openxmlformats.org/spreadsheetml/2006/main" count="1700" uniqueCount="1442">
  <si>
    <t>ticker</t>
  </si>
  <si>
    <t>RARE</t>
  </si>
  <si>
    <t>nombre</t>
  </si>
  <si>
    <t>ULTRAGENYX PHARMACEUTICAL</t>
  </si>
  <si>
    <t>empresa</t>
  </si>
  <si>
    <t>Biotechnology &amp; Medical Research</t>
  </si>
  <si>
    <t>Open</t>
  </si>
  <si>
    <t>Target Price</t>
  </si>
  <si>
    <t>Upside</t>
  </si>
  <si>
    <t>-453.71%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</si>
  <si>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</si>
  <si>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</si>
  <si>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</si>
  <si>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</si>
  <si>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</si>
  <si>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</si>
  <si>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</si>
  <si>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</si>
  <si>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-57.21%</t>
  </si>
  <si>
    <t>Total Assets Growth</t>
  </si>
  <si>
    <t>-64.64%</t>
  </si>
  <si>
    <t>Net Property, Plant and Equipment Growth</t>
  </si>
  <si>
    <t>-57.14%</t>
  </si>
  <si>
    <t>EBITDA Growth</t>
  </si>
  <si>
    <t>-24.37%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</si>
  <si>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</si>
  <si>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</si>
  <si>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</si>
  <si>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</si>
  <si>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</si>
  <si>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</si>
  <si>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</si>
  <si>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</si>
  <si>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</si>
  <si>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</si>
  <si>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</si>
  <si>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</si>
  <si>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</si>
  <si>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</si>
  <si>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</si>
  <si>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</si>
  <si>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</si>
  <si>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</si>
  <si>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</si>
  <si>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</si>
  <si>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</si>
  <si>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</si>
  <si>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</si>
  <si>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</si>
  <si>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</si>
  <si>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</si>
  <si>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</si>
  <si>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</si>
  <si>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</si>
  <si>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</si>
  <si>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</si>
  <si>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</si>
  <si>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</si>
  <si>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</si>
  <si>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</si>
  <si>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</si>
  <si>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</si>
  <si>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</si>
  <si>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</si>
  <si>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</si>
  <si>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</si>
  <si>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</si>
  <si>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</si>
  <si>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</si>
  <si>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</si>
  <si>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</si>
  <si>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</si>
  <si>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</si>
  <si>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</si>
  <si>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</si>
  <si>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</si>
  <si>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</si>
  <si>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</si>
  <si>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</si>
  <si>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</si>
  <si>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</si>
  <si>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</si>
  <si>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</si>
  <si>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</si>
  <si>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</si>
  <si>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</si>
  <si>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</si>
  <si>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</si>
  <si>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</si>
  <si>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</si>
  <si>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</si>
  <si>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</si>
  <si>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</si>
  <si>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</si>
  <si>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</si>
  <si>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</si>
  <si>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</si>
  <si>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</si>
  <si>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</si>
  <si>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</si>
  <si>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</si>
  <si>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</si>
  <si>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</si>
  <si>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</si>
  <si>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</si>
  <si>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</si>
  <si>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</si>
  <si>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</si>
  <si>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</si>
  <si>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5.79</t>
  </si>
  <si>
    <t>13.66</t>
  </si>
  <si>
    <t>11.49</t>
  </si>
  <si>
    <t>8.68</t>
  </si>
  <si>
    <t>11.97</t>
  </si>
  <si>
    <t>11.3</t>
  </si>
  <si>
    <t>17.28</t>
  </si>
  <si>
    <t>13.3</t>
  </si>
  <si>
    <t>5.02</t>
  </si>
  <si>
    <t>3.35</t>
  </si>
  <si>
    <t>Tangible Book Value</t>
  </si>
  <si>
    <t>Tangible Book Value Per Share</t>
  </si>
  <si>
    <t>4.47</t>
  </si>
  <si>
    <t>8.56</t>
  </si>
  <si>
    <t>8.31</t>
  </si>
  <si>
    <t>14.65</t>
  </si>
  <si>
    <t>10.78</t>
  </si>
  <si>
    <t>2.11</t>
  </si>
  <si>
    <t>0.79</t>
  </si>
  <si>
    <t>Total Debt</t>
  </si>
  <si>
    <t>0</t>
  </si>
  <si>
    <t>Net Debt</t>
  </si>
  <si>
    <t>Debt Equivalent Oper. Leases</t>
  </si>
  <si>
    <t>Equity Method Investments, Total</t>
  </si>
  <si>
    <t>Account Code - Inventory Valuation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</si>
  <si>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</si>
  <si>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</si>
  <si>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</si>
  <si>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</si>
  <si>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</si>
  <si>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</si>
  <si>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</si>
  <si>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</si>
  <si>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</si>
  <si>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</si>
  <si>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</si>
  <si>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</si>
  <si>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</si>
  <si>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</si>
  <si>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</si>
  <si>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</si>
  <si>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</si>
  <si>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</si>
  <si>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</si>
  <si>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</si>
  <si>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</si>
  <si>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Investments</t>
  </si>
  <si>
    <t>Gain (Loss) On Sale Of Assets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</si>
  <si>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</si>
  <si>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</si>
  <si>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</si>
  <si>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</si>
  <si>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</si>
  <si>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</si>
  <si>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</si>
  <si>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</si>
  <si>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</si>
  <si>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</si>
  <si>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-2.25</t>
  </si>
  <si>
    <t>-3.96</t>
  </si>
  <si>
    <t>-6.21</t>
  </si>
  <si>
    <t>-7.12</t>
  </si>
  <si>
    <t>-3.97</t>
  </si>
  <si>
    <t>-3.07</t>
  </si>
  <si>
    <t>-6.7</t>
  </si>
  <si>
    <t>-10.12</t>
  </si>
  <si>
    <t>-8.25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</si>
  <si>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</si>
  <si>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</si>
  <si>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</si>
  <si>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</si>
  <si>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</si>
  <si>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</si>
  <si>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-1.3</t>
  </si>
  <si>
    <t>-2.47</t>
  </si>
  <si>
    <t>-3.88</t>
  </si>
  <si>
    <t>-4.55</t>
  </si>
  <si>
    <t>-4.56</t>
  </si>
  <si>
    <t>-3.65</t>
  </si>
  <si>
    <t>-3.79</t>
  </si>
  <si>
    <t>-6.1</t>
  </si>
  <si>
    <t>-5.17</t>
  </si>
  <si>
    <t>Normalized Diluted EPS</t>
  </si>
  <si>
    <t>Payout Ratio</t>
  </si>
  <si>
    <t>-7.27</t>
  </si>
  <si>
    <t>EBITDA</t>
  </si>
  <si>
    <t>EBITA</t>
  </si>
  <si>
    <t>EBIT</t>
  </si>
  <si>
    <t>EBITDAR</t>
  </si>
  <si>
    <t>Total Revenues (As Reported)</t>
  </si>
  <si>
    <t>Effective Tax Rate - (Ratio)</t>
  </si>
  <si>
    <t>-0.01</t>
  </si>
  <si>
    <t>5.09</t>
  </si>
  <si>
    <t>-0.26</t>
  </si>
  <si>
    <t>-0.82</t>
  </si>
  <si>
    <t>-0.65</t>
  </si>
  <si>
    <t>-0.23</t>
  </si>
  <si>
    <t>-0.81</t>
  </si>
  <si>
    <t>0.3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</si>
  <si>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</si>
  <si>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</si>
  <si>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</si>
  <si>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</si>
  <si>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</si>
  <si>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</si>
  <si>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</si>
  <si>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</si>
  <si>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</si>
  <si>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</si>
  <si>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</si>
  <si>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</si>
  <si>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</si>
  <si>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</si>
  <si>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</si>
  <si>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</si>
  <si>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</si>
  <si>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</si>
  <si>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</si>
  <si>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</si>
  <si>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</si>
  <si>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-27.55</t>
  </si>
  <si>
    <t>-24.38</t>
  </si>
  <si>
    <t>-28.18</t>
  </si>
  <si>
    <t>-39.14</t>
  </si>
  <si>
    <t>-38.36</t>
  </si>
  <si>
    <t>-28.58</t>
  </si>
  <si>
    <t>-14.25</t>
  </si>
  <si>
    <t>-14.54</t>
  </si>
  <si>
    <t>-26.44</t>
  </si>
  <si>
    <t>-23.43</t>
  </si>
  <si>
    <t>Return on Total Capital</t>
  </si>
  <si>
    <t>-29.76</t>
  </si>
  <si>
    <t>-25.79</t>
  </si>
  <si>
    <t>-30.84</t>
  </si>
  <si>
    <t>-47.08</t>
  </si>
  <si>
    <t>-46.78</t>
  </si>
  <si>
    <t>-32.83</t>
  </si>
  <si>
    <t>-16.22</t>
  </si>
  <si>
    <t>-16.72</t>
  </si>
  <si>
    <t>-31.49</t>
  </si>
  <si>
    <t>-28.81</t>
  </si>
  <si>
    <t>Return On Equity %</t>
  </si>
  <si>
    <t>-50.15</t>
  </si>
  <si>
    <t>-40.67</t>
  </si>
  <si>
    <t>-48.93</t>
  </si>
  <si>
    <t>-70.48</t>
  </si>
  <si>
    <t>-39.83</t>
  </si>
  <si>
    <t>-63.79</t>
  </si>
  <si>
    <t>-20.64</t>
  </si>
  <si>
    <t>-43.72</t>
  </si>
  <si>
    <t>-110.96</t>
  </si>
  <si>
    <t>-193.23</t>
  </si>
  <si>
    <t>Return on Common Equity</t>
  </si>
  <si>
    <t>-117.34</t>
  </si>
  <si>
    <t>Margin Analysis</t>
  </si>
  <si>
    <t>Gross Profit Margin %</t>
  </si>
  <si>
    <t>-473.15</t>
  </si>
  <si>
    <t>-253.24</t>
  </si>
  <si>
    <t>-54.3</t>
  </si>
  <si>
    <t>-46.03</t>
  </si>
  <si>
    <t>-102.05</t>
  </si>
  <si>
    <t>-59.74</t>
  </si>
  <si>
    <t>SG&amp;A Margin</t>
  </si>
  <si>
    <t>248.03</t>
  </si>
  <si>
    <t>155.74</t>
  </si>
  <si>
    <t>67.5</t>
  </si>
  <si>
    <t>62.6</t>
  </si>
  <si>
    <t>76.55</t>
  </si>
  <si>
    <t>71.34</t>
  </si>
  <si>
    <t>EBITDA Margin %</t>
  </si>
  <si>
    <t>-683.24</t>
  </si>
  <si>
    <t>-400.75</t>
  </si>
  <si>
    <t>-117.28</t>
  </si>
  <si>
    <t>-104.86</t>
  </si>
  <si>
    <t>-173.59</t>
  </si>
  <si>
    <t>-125.09</t>
  </si>
  <si>
    <t>EBITA Margin %</t>
  </si>
  <si>
    <t>-697.3</t>
  </si>
  <si>
    <t>-408.79</t>
  </si>
  <si>
    <t>-121.73</t>
  </si>
  <si>
    <t>-108.55</t>
  </si>
  <si>
    <t>-177.72</t>
  </si>
  <si>
    <t>-130.2</t>
  </si>
  <si>
    <t>EBIT Margin %</t>
  </si>
  <si>
    <t>-721.18</t>
  </si>
  <si>
    <t>-408.98</t>
  </si>
  <si>
    <t>-121.8</t>
  </si>
  <si>
    <t>-108.63</t>
  </si>
  <si>
    <t>-178.6</t>
  </si>
  <si>
    <t>-131.08</t>
  </si>
  <si>
    <t>Income From Continuing Operations Margin %</t>
  </si>
  <si>
    <t>-383.75</t>
  </si>
  <si>
    <t>-388.31</t>
  </si>
  <si>
    <t>-68.84</t>
  </si>
  <si>
    <t>-129.2</t>
  </si>
  <si>
    <t>-194.71</t>
  </si>
  <si>
    <t>-139.7</t>
  </si>
  <si>
    <t>Net Income Margin %</t>
  </si>
  <si>
    <t>Net Avail. For Common Margin %</t>
  </si>
  <si>
    <t>Normalized Net Income Margin</t>
  </si>
  <si>
    <t>-439.54</t>
  </si>
  <si>
    <t>-248.8</t>
  </si>
  <si>
    <t>-82.04</t>
  </si>
  <si>
    <t>-73.08</t>
  </si>
  <si>
    <t>-117.39</t>
  </si>
  <si>
    <t>-87.63</t>
  </si>
  <si>
    <t>Levered Free Cash Flow Margin</t>
  </si>
  <si>
    <t>-311.49</t>
  </si>
  <si>
    <t>-204.31</t>
  </si>
  <si>
    <t>-31.9</t>
  </si>
  <si>
    <t>-69.67</t>
  </si>
  <si>
    <t>-71.9</t>
  </si>
  <si>
    <t>Unlevered Free Cash Flow Margin</t>
  </si>
  <si>
    <t>-203.63</t>
  </si>
  <si>
    <t>-24.22</t>
  </si>
  <si>
    <t>-64.44</t>
  </si>
  <si>
    <t>-94.6</t>
  </si>
  <si>
    <t>-62.4</t>
  </si>
  <si>
    <t>Asset Turnover</t>
  </si>
  <si>
    <t>0.01</t>
  </si>
  <si>
    <t>0.09</t>
  </si>
  <si>
    <t>0.11</t>
  </si>
  <si>
    <t>0.19</t>
  </si>
  <si>
    <t>0.21</t>
  </si>
  <si>
    <t>0.24</t>
  </si>
  <si>
    <t>0.29</t>
  </si>
  <si>
    <t>Fixed Assets Turnover</t>
  </si>
  <si>
    <t>0.13</t>
  </si>
  <si>
    <t>2.46</t>
  </si>
  <si>
    <t>2.19</t>
  </si>
  <si>
    <t>2.87</t>
  </si>
  <si>
    <t>2.42</t>
  </si>
  <si>
    <t>1.57</t>
  </si>
  <si>
    <t>1.45</t>
  </si>
  <si>
    <t>Receivables Turnover (Average Receivables)</t>
  </si>
  <si>
    <t>5.75</t>
  </si>
  <si>
    <t>4.55</t>
  </si>
  <si>
    <t>9.69</t>
  </si>
  <si>
    <t>13.64</t>
  </si>
  <si>
    <t>10.55</t>
  </si>
  <si>
    <t>7.63</t>
  </si>
  <si>
    <t>Inventory Turnover (Average Inventory)</t>
  </si>
  <si>
    <t>75.47</t>
  </si>
  <si>
    <t>39.37</t>
  </si>
  <si>
    <t>34.01</t>
  </si>
  <si>
    <t>35.05</t>
  </si>
  <si>
    <t>34.15</t>
  </si>
  <si>
    <t>22.84</t>
  </si>
  <si>
    <t>Short Term Liquidity</t>
  </si>
  <si>
    <t>Current Ratio</t>
  </si>
  <si>
    <t>15.45</t>
  </si>
  <si>
    <t>16.13</t>
  </si>
  <si>
    <t>6.67</t>
  </si>
  <si>
    <t>3.8</t>
  </si>
  <si>
    <t>6.99</t>
  </si>
  <si>
    <t>8.24</t>
  </si>
  <si>
    <t>6.83</t>
  </si>
  <si>
    <t>4.72</t>
  </si>
  <si>
    <t>3.38</t>
  </si>
  <si>
    <t>2.61</t>
  </si>
  <si>
    <t>Quick Ratio</t>
  </si>
  <si>
    <t>14.98</t>
  </si>
  <si>
    <t>15.65</t>
  </si>
  <si>
    <t>6.31</t>
  </si>
  <si>
    <t>3.37</t>
  </si>
  <si>
    <t>6.47</t>
  </si>
  <si>
    <t>7.8</t>
  </si>
  <si>
    <t>6.51</t>
  </si>
  <si>
    <t>4.33</t>
  </si>
  <si>
    <t>3.04</t>
  </si>
  <si>
    <t>2.32</t>
  </si>
  <si>
    <t>Operating Cash Flow to Current Liabilities</t>
  </si>
  <si>
    <t>-3.57</t>
  </si>
  <si>
    <t>-3.8</t>
  </si>
  <si>
    <t>-2.67</t>
  </si>
  <si>
    <t>-3.89</t>
  </si>
  <si>
    <t>-3.34</t>
  </si>
  <si>
    <t>-0.7</t>
  </si>
  <si>
    <t>-1.87</t>
  </si>
  <si>
    <t>-1.46</t>
  </si>
  <si>
    <t>-1.69</t>
  </si>
  <si>
    <t>Days Sales Outstanding (Average Receivables)</t>
  </si>
  <si>
    <t>63.48</t>
  </si>
  <si>
    <t>80.21</t>
  </si>
  <si>
    <t>37.77</t>
  </si>
  <si>
    <t>26.76</t>
  </si>
  <si>
    <t>34.6</t>
  </si>
  <si>
    <t>47.84</t>
  </si>
  <si>
    <t>Days Outstanding Inventory (Average Inventory)</t>
  </si>
  <si>
    <t>4.84</t>
  </si>
  <si>
    <t>9.27</t>
  </si>
  <si>
    <t>10.76</t>
  </si>
  <si>
    <t>10.41</t>
  </si>
  <si>
    <t>10.69</t>
  </si>
  <si>
    <t>15.98</t>
  </si>
  <si>
    <t>Average Days Payable Outstanding</t>
  </si>
  <si>
    <t>12.81</t>
  </si>
  <si>
    <t>12.37</t>
  </si>
  <si>
    <t>11.25</t>
  </si>
  <si>
    <t>10.62</t>
  </si>
  <si>
    <t>14.81</t>
  </si>
  <si>
    <t>22.23</t>
  </si>
  <si>
    <t>Cash Conversion Cycle (Average Days)</t>
  </si>
  <si>
    <t>55.51</t>
  </si>
  <si>
    <t>77.11</t>
  </si>
  <si>
    <t>37.28</t>
  </si>
  <si>
    <t>26.55</t>
  </si>
  <si>
    <t>30.48</t>
  </si>
  <si>
    <t>41.59</t>
  </si>
  <si>
    <t>Long Term Solvency</t>
  </si>
  <si>
    <t>Total Debt/Equity</t>
  </si>
  <si>
    <t>53.9</t>
  </si>
  <si>
    <t>33.26</t>
  </si>
  <si>
    <t>42.68</t>
  </si>
  <si>
    <t>257.32</t>
  </si>
  <si>
    <t>339.39</t>
  </si>
  <si>
    <t>Total Debt / Total Capital</t>
  </si>
  <si>
    <t>35.02</t>
  </si>
  <si>
    <t>24.96</t>
  </si>
  <si>
    <t>29.91</t>
  </si>
  <si>
    <t>72.01</t>
  </si>
  <si>
    <t>77.24</t>
  </si>
  <si>
    <t>LT Debt/Equity</t>
  </si>
  <si>
    <t>52.79</t>
  </si>
  <si>
    <t>32.48</t>
  </si>
  <si>
    <t>41.48</t>
  </si>
  <si>
    <t>253.98</t>
  </si>
  <si>
    <t>324.2</t>
  </si>
  <si>
    <t>Long-Term Debt / Total Capital</t>
  </si>
  <si>
    <t>34.3</t>
  </si>
  <si>
    <t>24.37</t>
  </si>
  <si>
    <t>29.07</t>
  </si>
  <si>
    <t>71.08</t>
  </si>
  <si>
    <t>73.78</t>
  </si>
  <si>
    <t>Total Liabilities / Total Assets</t>
  </si>
  <si>
    <t>6.58</t>
  </si>
  <si>
    <t>12.33</t>
  </si>
  <si>
    <t>21.86</t>
  </si>
  <si>
    <t>15.38</t>
  </si>
  <si>
    <t>42.42</t>
  </si>
  <si>
    <t>34.39</t>
  </si>
  <si>
    <t>39.4</t>
  </si>
  <si>
    <t>77.19</t>
  </si>
  <si>
    <t>81.53</t>
  </si>
  <si>
    <t>EBIT / Interest Expense</t>
  </si>
  <si>
    <t>-373.72</t>
  </si>
  <si>
    <t>-9.92</t>
  </si>
  <si>
    <t>-12.97</t>
  </si>
  <si>
    <t>-15.09</t>
  </si>
  <si>
    <t>-8.62</t>
  </si>
  <si>
    <t>EBITDA / Interest Expense</t>
  </si>
  <si>
    <t>-355.68</t>
  </si>
  <si>
    <t>-9.14</t>
  </si>
  <si>
    <t>-14.28</t>
  </si>
  <si>
    <t>-7.95</t>
  </si>
  <si>
    <t>(EBITDA - Capex) / Interest Expense</t>
  </si>
  <si>
    <t>-377.55</t>
  </si>
  <si>
    <t>-10.46</t>
  </si>
  <si>
    <t>-14.49</t>
  </si>
  <si>
    <t>-16.98</t>
  </si>
  <si>
    <t>-8.63</t>
  </si>
  <si>
    <t>Total Debt / EBITDA</t>
  </si>
  <si>
    <t>-0.87</t>
  </si>
  <si>
    <t>-1.26</t>
  </si>
  <si>
    <t>-1.11</t>
  </si>
  <si>
    <t>-1.48</t>
  </si>
  <si>
    <t>-1.78</t>
  </si>
  <si>
    <t>Net Debt / EBITDA</t>
  </si>
  <si>
    <t>3.34</t>
  </si>
  <si>
    <t>2.99</t>
  </si>
  <si>
    <t>1.55</t>
  </si>
  <si>
    <t>0.74</t>
  </si>
  <si>
    <t>1.31</t>
  </si>
  <si>
    <t>2.72</t>
  </si>
  <si>
    <t>1.71</t>
  </si>
  <si>
    <t>-0.02</t>
  </si>
  <si>
    <t>-0.3</t>
  </si>
  <si>
    <t>Total Debt / (EBITDA - Capex)</t>
  </si>
  <si>
    <t>-1.1</t>
  </si>
  <si>
    <t>-0.92</t>
  </si>
  <si>
    <t>-1.24</t>
  </si>
  <si>
    <t>-1.64</t>
  </si>
  <si>
    <t>Net Debt / (EBITDA - Capex)</t>
  </si>
  <si>
    <t>3.22</t>
  </si>
  <si>
    <t>2.89</t>
  </si>
  <si>
    <t>1.49</t>
  </si>
  <si>
    <t>0.73</t>
  </si>
  <si>
    <t>1.29</t>
  </si>
  <si>
    <t>0.94</t>
  </si>
  <si>
    <t>2.38</t>
  </si>
  <si>
    <t>1.42</t>
  </si>
  <si>
    <t>-0.28</t>
  </si>
  <si>
    <t>Growth Over Prior Year</t>
  </si>
  <si>
    <t>Total Revenues, 1 Yr. Growth %</t>
  </si>
  <si>
    <t>101.41</t>
  </si>
  <si>
    <t>161.32</t>
  </si>
  <si>
    <t>29.66</t>
  </si>
  <si>
    <t>3.39</t>
  </si>
  <si>
    <t>19.52</t>
  </si>
  <si>
    <t>Gross Profit, 1 Yr. Growth %</t>
  </si>
  <si>
    <t>25.11</t>
  </si>
  <si>
    <t>6.38</t>
  </si>
  <si>
    <t>-43.96</t>
  </si>
  <si>
    <t>9.9</t>
  </si>
  <si>
    <t>129.22</t>
  </si>
  <si>
    <t>-30.04</t>
  </si>
  <si>
    <t>EBITDA, 1 Yr. Growth %</t>
  </si>
  <si>
    <t>76.2</t>
  </si>
  <si>
    <t>160.91</t>
  </si>
  <si>
    <t>67.12</t>
  </si>
  <si>
    <t>10.95</t>
  </si>
  <si>
    <t>18.13</t>
  </si>
  <si>
    <t>-23.53</t>
  </si>
  <si>
    <t>15.93</t>
  </si>
  <si>
    <t>71.15</t>
  </si>
  <si>
    <t>-13.87</t>
  </si>
  <si>
    <t>EBITA, 1 Yr. Growth %</t>
  </si>
  <si>
    <t>75.89</t>
  </si>
  <si>
    <t>160.2</t>
  </si>
  <si>
    <t>67.87</t>
  </si>
  <si>
    <t>29.81</t>
  </si>
  <si>
    <t>11.53</t>
  </si>
  <si>
    <t>18.07</t>
  </si>
  <si>
    <t>-22.18</t>
  </si>
  <si>
    <t>15.62</t>
  </si>
  <si>
    <t>69.29</t>
  </si>
  <si>
    <t>-12.44</t>
  </si>
  <si>
    <t>EBIT, 1 Yr. Growth %</t>
  </si>
  <si>
    <t>30.21</t>
  </si>
  <si>
    <t>14.22</t>
  </si>
  <si>
    <t>-22.17</t>
  </si>
  <si>
    <t>15.64</t>
  </si>
  <si>
    <t>69.99</t>
  </si>
  <si>
    <t>-12.28</t>
  </si>
  <si>
    <t>Earnings From Cont. Operations, 1 Yr. Growth %</t>
  </si>
  <si>
    <t>70.52</t>
  </si>
  <si>
    <t>143.5</t>
  </si>
  <si>
    <t>68.85</t>
  </si>
  <si>
    <t>22.88</t>
  </si>
  <si>
    <t>-34.6</t>
  </si>
  <si>
    <t>103.8</t>
  </si>
  <si>
    <t>-53.67</t>
  </si>
  <si>
    <t>143.36</t>
  </si>
  <si>
    <t>55.81</t>
  </si>
  <si>
    <t>Net Income, 1 Yr. Growth %</t>
  </si>
  <si>
    <t>Normalized Net Income, 1 Yr. Growth %</t>
  </si>
  <si>
    <t>68.82</t>
  </si>
  <si>
    <t>25.63</t>
  </si>
  <si>
    <t>17.26</t>
  </si>
  <si>
    <t>-13.83</t>
  </si>
  <si>
    <t>15.5</t>
  </si>
  <si>
    <t>66.07</t>
  </si>
  <si>
    <t>-10.78</t>
  </si>
  <si>
    <t>Diluted EPS Before Extra, 1 Yr. Growth %</t>
  </si>
  <si>
    <t>-84.89</t>
  </si>
  <si>
    <t>56.89</t>
  </si>
  <si>
    <t>14.59</t>
  </si>
  <si>
    <t>-44.22</t>
  </si>
  <si>
    <t>79.3</t>
  </si>
  <si>
    <t>-56.92</t>
  </si>
  <si>
    <t>118.41</t>
  </si>
  <si>
    <t>51.09</t>
  </si>
  <si>
    <t>-18.48</t>
  </si>
  <si>
    <t>Accounts Receivable, 1 Yr. Growth %</t>
  </si>
  <si>
    <t>146.33</t>
  </si>
  <si>
    <t>157.8</t>
  </si>
  <si>
    <t>-29.69</t>
  </si>
  <si>
    <t>23.12</t>
  </si>
  <si>
    <t>42.25</t>
  </si>
  <si>
    <t>81.46</t>
  </si>
  <si>
    <t>Inventory, 1 Yr. Growth %</t>
  </si>
  <si>
    <t>833.29</t>
  </si>
  <si>
    <t>63.43</t>
  </si>
  <si>
    <t>13.01</t>
  </si>
  <si>
    <t>24.39</t>
  </si>
  <si>
    <t>64.91</t>
  </si>
  <si>
    <t>26.91</t>
  </si>
  <si>
    <t>Net Property, Plant and Equip., 1 Yr. Growth %</t>
  </si>
  <si>
    <t>128.91</t>
  </si>
  <si>
    <t>143.09</t>
  </si>
  <si>
    <t>131.32</t>
  </si>
  <si>
    <t>28.04</t>
  </si>
  <si>
    <t>-8.2</t>
  </si>
  <si>
    <t>272.52</t>
  </si>
  <si>
    <t>52.71</t>
  </si>
  <si>
    <t>54.49</t>
  </si>
  <si>
    <t>62.15</t>
  </si>
  <si>
    <t>10.06</t>
  </si>
  <si>
    <t>Total Assets, 1 Yr. Growth %</t>
  </si>
  <si>
    <t>231.89</t>
  </si>
  <si>
    <t>182.66</t>
  </si>
  <si>
    <t>-3.39</t>
  </si>
  <si>
    <t>-9.23</t>
  </si>
  <si>
    <t>46.62</t>
  </si>
  <si>
    <t>57.8</t>
  </si>
  <si>
    <t>54.96</t>
  </si>
  <si>
    <t>-13.48</t>
  </si>
  <si>
    <t>1.51</t>
  </si>
  <si>
    <t>-3.52</t>
  </si>
  <si>
    <t>Tangible Book Value, 1 Yr. Growth %</t>
  </si>
  <si>
    <t>-347.18</t>
  </si>
  <si>
    <t>187.16</t>
  </si>
  <si>
    <t>-10.75</t>
  </si>
  <si>
    <t>-58.33</t>
  </si>
  <si>
    <t>120.39</t>
  </si>
  <si>
    <t>10.36</t>
  </si>
  <si>
    <t>103.78</t>
  </si>
  <si>
    <t>-23.65</t>
  </si>
  <si>
    <t>-80.2</t>
  </si>
  <si>
    <t>-56.25</t>
  </si>
  <si>
    <t>Common Equity, 1 Yr. Growth %</t>
  </si>
  <si>
    <t>-19.1</t>
  </si>
  <si>
    <t>58.8</t>
  </si>
  <si>
    <t>7.37</t>
  </si>
  <si>
    <t>76.57</t>
  </si>
  <si>
    <t>-20.08</t>
  </si>
  <si>
    <t>-61.79</t>
  </si>
  <si>
    <t>-21.87</t>
  </si>
  <si>
    <t>Cash From Operations, 1 Yr. Growth %</t>
  </si>
  <si>
    <t>43.06</t>
  </si>
  <si>
    <t>137.44</t>
  </si>
  <si>
    <t>51.9</t>
  </si>
  <si>
    <t>57.69</t>
  </si>
  <si>
    <t>14.47</t>
  </si>
  <si>
    <t>18.87</t>
  </si>
  <si>
    <t>-61.72</t>
  </si>
  <si>
    <t>156.16</t>
  </si>
  <si>
    <t>24.8</t>
  </si>
  <si>
    <t>Capital Expenditures, 1 Yr. Growth %</t>
  </si>
  <si>
    <t>428.01</t>
  </si>
  <si>
    <t>130.57</t>
  </si>
  <si>
    <t>105.61</t>
  </si>
  <si>
    <t>-72.59</t>
  </si>
  <si>
    <t>45.94</t>
  </si>
  <si>
    <t>509.22</t>
  </si>
  <si>
    <t>76.81</t>
  </si>
  <si>
    <t>66.48</t>
  </si>
  <si>
    <t>58.87</t>
  </si>
  <si>
    <t>-61.88</t>
  </si>
  <si>
    <t>Levered Free Cash Flow, 1 Yr. Growth %</t>
  </si>
  <si>
    <t>58.35</t>
  </si>
  <si>
    <t>116.59</t>
  </si>
  <si>
    <t>42.21</t>
  </si>
  <si>
    <t>49.33</t>
  </si>
  <si>
    <t>20.08</t>
  </si>
  <si>
    <t>32.11</t>
  </si>
  <si>
    <t>-59.2</t>
  </si>
  <si>
    <t>183.18</t>
  </si>
  <si>
    <t>51.38</t>
  </si>
  <si>
    <t>-15.75</t>
  </si>
  <si>
    <t>Unlevered Free Cash Flow, 1 Yr. Growth %</t>
  </si>
  <si>
    <t>31.66</t>
  </si>
  <si>
    <t>-68.92</t>
  </si>
  <si>
    <t>244.92</t>
  </si>
  <si>
    <t>51.8</t>
  </si>
  <si>
    <t>-21.16</t>
  </si>
  <si>
    <t>Compound Annual Growth Rate Over Two Years</t>
  </si>
  <si>
    <t>Total Revenues, 2 Yr. CAGR %</t>
  </si>
  <si>
    <t>530.13</t>
  </si>
  <si>
    <t>129.42</t>
  </si>
  <si>
    <t>84.07</t>
  </si>
  <si>
    <t>15.78</t>
  </si>
  <si>
    <t>11.16</t>
  </si>
  <si>
    <t>Gross Profit, 2 Yr. CAGR %</t>
  </si>
  <si>
    <t>41.29</t>
  </si>
  <si>
    <t>15.36</t>
  </si>
  <si>
    <t>7.09</t>
  </si>
  <si>
    <t>-22.28</t>
  </si>
  <si>
    <t>-21.52</t>
  </si>
  <si>
    <t>58.72</t>
  </si>
  <si>
    <t>26.64</t>
  </si>
  <si>
    <t>EBITDA, 2 Yr. CAGR %</t>
  </si>
  <si>
    <t>89.19</t>
  </si>
  <si>
    <t>114.41</t>
  </si>
  <si>
    <t>108.81</t>
  </si>
  <si>
    <t>47.2</t>
  </si>
  <si>
    <t>19.94</t>
  </si>
  <si>
    <t>14.48</t>
  </si>
  <si>
    <t>-4.95</t>
  </si>
  <si>
    <t>-5.84</t>
  </si>
  <si>
    <t>40.86</t>
  </si>
  <si>
    <t>21.41</t>
  </si>
  <si>
    <t>EBITA, 2 Yr. CAGR %</t>
  </si>
  <si>
    <t>88.47</t>
  </si>
  <si>
    <t>113.93</t>
  </si>
  <si>
    <t>47.62</t>
  </si>
  <si>
    <t>20.33</t>
  </si>
  <si>
    <t>14.76</t>
  </si>
  <si>
    <t>-4.15</t>
  </si>
  <si>
    <t>-5.15</t>
  </si>
  <si>
    <t>39.9</t>
  </si>
  <si>
    <t>21.75</t>
  </si>
  <si>
    <t>EBIT, 2 Yr. CAGR %</t>
  </si>
  <si>
    <t>47.85</t>
  </si>
  <si>
    <t>22.37</t>
  </si>
  <si>
    <t>14.61</t>
  </si>
  <si>
    <t>-5.72</t>
  </si>
  <si>
    <t>-5.13</t>
  </si>
  <si>
    <t>40.2</t>
  </si>
  <si>
    <t>22.11</t>
  </si>
  <si>
    <t>Earnings From Cont. Operations, 2 Yr. CAGR %</t>
  </si>
  <si>
    <t>91.34</t>
  </si>
  <si>
    <t>103.77</t>
  </si>
  <si>
    <t>102.77</t>
  </si>
  <si>
    <t>44.04</t>
  </si>
  <si>
    <t>-10.35</t>
  </si>
  <si>
    <t>-2.83</t>
  </si>
  <si>
    <t>6.18</t>
  </si>
  <si>
    <t>94.73</t>
  </si>
  <si>
    <t>15.59</t>
  </si>
  <si>
    <t>Net Income, 2 Yr. CAGR %</t>
  </si>
  <si>
    <t>Normalized Net Income, 2 Yr. CAGR %</t>
  </si>
  <si>
    <t>102.75</t>
  </si>
  <si>
    <t>45.63</t>
  </si>
  <si>
    <t>21.37</t>
  </si>
  <si>
    <t>-0.89</t>
  </si>
  <si>
    <t>-0.24</t>
  </si>
  <si>
    <t>38.5</t>
  </si>
  <si>
    <t>21.73</t>
  </si>
  <si>
    <t>Diluted EPS Before Extra, 2 Yr. CAGR %</t>
  </si>
  <si>
    <t>-60.23</t>
  </si>
  <si>
    <t>-48.4</t>
  </si>
  <si>
    <t>66.26</t>
  </si>
  <si>
    <t>34.08</t>
  </si>
  <si>
    <t>-20.05</t>
  </si>
  <si>
    <t>-12.12</t>
  </si>
  <si>
    <t>81.66</t>
  </si>
  <si>
    <t>10.98</t>
  </si>
  <si>
    <t>Accounts Receivable, 2 Yr. CAGR %</t>
  </si>
  <si>
    <t>34.63</t>
  </si>
  <si>
    <t>-6.96</t>
  </si>
  <si>
    <t>32.34</t>
  </si>
  <si>
    <t>60.66</t>
  </si>
  <si>
    <t>Inventory, 2 Yr. CAGR %</t>
  </si>
  <si>
    <t>290.54</t>
  </si>
  <si>
    <t>35.9</t>
  </si>
  <si>
    <t>18.57</t>
  </si>
  <si>
    <t>43.23</t>
  </si>
  <si>
    <t>44.67</t>
  </si>
  <si>
    <t>Net Property, Plant and Equip., 2 Yr. CAGR %</t>
  </si>
  <si>
    <t>49.23</t>
  </si>
  <si>
    <t>135.89</t>
  </si>
  <si>
    <t>137.13</t>
  </si>
  <si>
    <t>72.1</t>
  </si>
  <si>
    <t>8.41</t>
  </si>
  <si>
    <t>84.92</t>
  </si>
  <si>
    <t>138.51</t>
  </si>
  <si>
    <t>53.6</t>
  </si>
  <si>
    <t>58.28</t>
  </si>
  <si>
    <t>33.6</t>
  </si>
  <si>
    <t>Total Assets, 2 Yr. CAGR %</t>
  </si>
  <si>
    <t>49.72</t>
  </si>
  <si>
    <t>206.28</t>
  </si>
  <si>
    <t>65.25</t>
  </si>
  <si>
    <t>-6.35</t>
  </si>
  <si>
    <t>15.37</t>
  </si>
  <si>
    <t>52.11</t>
  </si>
  <si>
    <t>56.38</t>
  </si>
  <si>
    <t>15.79</t>
  </si>
  <si>
    <t>-6.28</t>
  </si>
  <si>
    <t>-1.04</t>
  </si>
  <si>
    <t>Tangible Book Value, 2 Yr. CAGR %</t>
  </si>
  <si>
    <t>161.49</t>
  </si>
  <si>
    <t>166.42</t>
  </si>
  <si>
    <t>60.09</t>
  </si>
  <si>
    <t>-39.02</t>
  </si>
  <si>
    <t>-4.17</t>
  </si>
  <si>
    <t>55.95</t>
  </si>
  <si>
    <t>49.96</t>
  </si>
  <si>
    <t>24.73</t>
  </si>
  <si>
    <t>-61.12</t>
  </si>
  <si>
    <t>-70.57</t>
  </si>
  <si>
    <t>Common Equity, 2 Yr. CAGR %</t>
  </si>
  <si>
    <t>-15.03</t>
  </si>
  <si>
    <t>13.34</t>
  </si>
  <si>
    <t>30.57</t>
  </si>
  <si>
    <t>37.69</t>
  </si>
  <si>
    <t>18.79</t>
  </si>
  <si>
    <t>-44.74</t>
  </si>
  <si>
    <t>-45.36</t>
  </si>
  <si>
    <t>Cash From Operations, 2 Yr. CAGR %</t>
  </si>
  <si>
    <t>88.93</t>
  </si>
  <si>
    <t>84.3</t>
  </si>
  <si>
    <t>89.91</t>
  </si>
  <si>
    <t>54.77</t>
  </si>
  <si>
    <t>34.35</t>
  </si>
  <si>
    <t>16.65</t>
  </si>
  <si>
    <t>-32.54</t>
  </si>
  <si>
    <t>-0.97</t>
  </si>
  <si>
    <t>69.63</t>
  </si>
  <si>
    <t>18.4</t>
  </si>
  <si>
    <t>Capital Expenditures, 2 Yr. CAGR %</t>
  </si>
  <si>
    <t>40.35</t>
  </si>
  <si>
    <t>248.92</t>
  </si>
  <si>
    <t>117.73</t>
  </si>
  <si>
    <t>-24.92</t>
  </si>
  <si>
    <t>-36.75</t>
  </si>
  <si>
    <t>198.17</t>
  </si>
  <si>
    <t>228.2</t>
  </si>
  <si>
    <t>71.57</t>
  </si>
  <si>
    <t>62.63</t>
  </si>
  <si>
    <t>Levered Free Cash Flow, 2 Yr. CAGR %</t>
  </si>
  <si>
    <t>95.03</t>
  </si>
  <si>
    <t>85.19</t>
  </si>
  <si>
    <t>75.5</t>
  </si>
  <si>
    <t>45.73</t>
  </si>
  <si>
    <t>33.91</t>
  </si>
  <si>
    <t>25.95</t>
  </si>
  <si>
    <t>-26.58</t>
  </si>
  <si>
    <t>7.49</t>
  </si>
  <si>
    <t>107.04</t>
  </si>
  <si>
    <t>12.93</t>
  </si>
  <si>
    <t>Unlevered Free Cash Flow, 2 Yr. CAGR %</t>
  </si>
  <si>
    <t>25.74</t>
  </si>
  <si>
    <t>-36.03</t>
  </si>
  <si>
    <t>3.54</t>
  </si>
  <si>
    <t>128.82</t>
  </si>
  <si>
    <t>9.39</t>
  </si>
  <si>
    <t>Compound Annual Growth Rate Over Three Years</t>
  </si>
  <si>
    <t>Total Revenues, 3 Yr. CAGR %</t>
  </si>
  <si>
    <t>820.44</t>
  </si>
  <si>
    <t>369.91</t>
  </si>
  <si>
    <t>89.68</t>
  </si>
  <si>
    <t>51.88</t>
  </si>
  <si>
    <t>17.01</t>
  </si>
  <si>
    <t>Gross Profit, 3 Yr. CAGR %</t>
  </si>
  <si>
    <t>28.53</t>
  </si>
  <si>
    <t>12.79</t>
  </si>
  <si>
    <t>-13.7</t>
  </si>
  <si>
    <t>-12.76</t>
  </si>
  <si>
    <t>12.18</t>
  </si>
  <si>
    <t>20.79</t>
  </si>
  <si>
    <t>EBITDA, 3 Yr. CAGR %</t>
  </si>
  <si>
    <t>104.83</t>
  </si>
  <si>
    <t>110.58</t>
  </si>
  <si>
    <t>97.32</t>
  </si>
  <si>
    <t>78.14</t>
  </si>
  <si>
    <t>33.96</t>
  </si>
  <si>
    <t>19.33</t>
  </si>
  <si>
    <t>0.08</t>
  </si>
  <si>
    <t>14.91</t>
  </si>
  <si>
    <t>19.56</t>
  </si>
  <si>
    <t>EBITA, 3 Yr. CAGR %</t>
  </si>
  <si>
    <t>105.31</t>
  </si>
  <si>
    <t>109.86</t>
  </si>
  <si>
    <t>78.32</t>
  </si>
  <si>
    <t>34.45</t>
  </si>
  <si>
    <t>19.57</t>
  </si>
  <si>
    <t>0.82</t>
  </si>
  <si>
    <t>2.03</t>
  </si>
  <si>
    <t>15.05</t>
  </si>
  <si>
    <t>19.67</t>
  </si>
  <si>
    <t>EBIT, 3 Yr. CAGR %</t>
  </si>
  <si>
    <t>78.5</t>
  </si>
  <si>
    <t>35.97</t>
  </si>
  <si>
    <t>19.59</t>
  </si>
  <si>
    <t>0.92</t>
  </si>
  <si>
    <t>15.23</t>
  </si>
  <si>
    <t>19.91</t>
  </si>
  <si>
    <t>Earnings From Cont. Operations, 3 Yr. CAGR %</t>
  </si>
  <si>
    <t>105.92</t>
  </si>
  <si>
    <t>107.35</t>
  </si>
  <si>
    <t>91.39</t>
  </si>
  <si>
    <t>71.59</t>
  </si>
  <si>
    <t>10.71</t>
  </si>
  <si>
    <t>17.88</t>
  </si>
  <si>
    <t>-14.85</t>
  </si>
  <si>
    <t>31.95</t>
  </si>
  <si>
    <t>20.66</t>
  </si>
  <si>
    <t>48.15</t>
  </si>
  <si>
    <t>Net Income, 3 Yr. CAGR %</t>
  </si>
  <si>
    <t>Normalized Net Income, 3 Yr. CAGR %</t>
  </si>
  <si>
    <t>91.38</t>
  </si>
  <si>
    <t>72.85</t>
  </si>
  <si>
    <t>35.48</t>
  </si>
  <si>
    <t>18.86</t>
  </si>
  <si>
    <t>4.83</t>
  </si>
  <si>
    <t>4.3</t>
  </si>
  <si>
    <t>18.24</t>
  </si>
  <si>
    <t>19.62</t>
  </si>
  <si>
    <t>Diluted EPS Before Extra, 3 Yr. CAGR %</t>
  </si>
  <si>
    <t>-21.34</t>
  </si>
  <si>
    <t>-34.68</t>
  </si>
  <si>
    <t>-25.24</t>
  </si>
  <si>
    <t>46.86</t>
  </si>
  <si>
    <t>4.65</t>
  </si>
  <si>
    <t>-24.47</t>
  </si>
  <si>
    <t>19.04</t>
  </si>
  <si>
    <t>12.44</t>
  </si>
  <si>
    <t>39.08</t>
  </si>
  <si>
    <t>Accounts Receivable, 3 Yr. CAGR %</t>
  </si>
  <si>
    <t>64.67</t>
  </si>
  <si>
    <t>30.68</t>
  </si>
  <si>
    <t>7.19</t>
  </si>
  <si>
    <t>47.02</t>
  </si>
  <si>
    <t>Inventory, 3 Yr. CAGR %</t>
  </si>
  <si>
    <t>158.31</t>
  </si>
  <si>
    <t>32.35</t>
  </si>
  <si>
    <t>37.57</t>
  </si>
  <si>
    <t>Net Property, Plant and Equip., 3 Yr. CAGR %</t>
  </si>
  <si>
    <t>58.69</t>
  </si>
  <si>
    <t>75.59</t>
  </si>
  <si>
    <t>134.36</t>
  </si>
  <si>
    <t>93.1</t>
  </si>
  <si>
    <t>39.57</t>
  </si>
  <si>
    <t>63.6</t>
  </si>
  <si>
    <t>73.49</t>
  </si>
  <si>
    <t>106.37</t>
  </si>
  <si>
    <t>56.4</t>
  </si>
  <si>
    <t>40.23</t>
  </si>
  <si>
    <t>Total Assets, 3 Yr. CAGR %</t>
  </si>
  <si>
    <t>153.66</t>
  </si>
  <si>
    <t>85.04</t>
  </si>
  <si>
    <t>108.5</t>
  </si>
  <si>
    <t>35.34</t>
  </si>
  <si>
    <t>8.74</t>
  </si>
  <si>
    <t>28.06</t>
  </si>
  <si>
    <t>53.05</t>
  </si>
  <si>
    <t>28.38</t>
  </si>
  <si>
    <t>10.82</t>
  </si>
  <si>
    <t>-5.37</t>
  </si>
  <si>
    <t>Tangible Book Value, 3 Yr. CAGR %</t>
  </si>
  <si>
    <t>185.34</t>
  </si>
  <si>
    <t>169.78</t>
  </si>
  <si>
    <t>85.03</t>
  </si>
  <si>
    <t>2.21</t>
  </si>
  <si>
    <t>-6.42</t>
  </si>
  <si>
    <t>0.45</t>
  </si>
  <si>
    <t>70.5</t>
  </si>
  <si>
    <t>19.74</t>
  </si>
  <si>
    <t>-32.46</t>
  </si>
  <si>
    <t>-59.56</t>
  </si>
  <si>
    <t>Common Equity, 3 Yr. CAGR %</t>
  </si>
  <si>
    <t>27.51</t>
  </si>
  <si>
    <t>4.66</t>
  </si>
  <si>
    <t>11.32</t>
  </si>
  <si>
    <t>44.39</t>
  </si>
  <si>
    <t>14.85</t>
  </si>
  <si>
    <t>-18.61</t>
  </si>
  <si>
    <t>-37.98</t>
  </si>
  <si>
    <t>Cash From Operations, 3 Yr. CAGR %</t>
  </si>
  <si>
    <t>97.15</t>
  </si>
  <si>
    <t>103.89</t>
  </si>
  <si>
    <t>72.8</t>
  </si>
  <si>
    <t>39.96</t>
  </si>
  <si>
    <t>28.98</t>
  </si>
  <si>
    <t>-19.54</t>
  </si>
  <si>
    <t>5.24</t>
  </si>
  <si>
    <t>3.28</t>
  </si>
  <si>
    <t>53.13</t>
  </si>
  <si>
    <t>Capital Expenditures, 3 Yr. CAGR %</t>
  </si>
  <si>
    <t>57.7</t>
  </si>
  <si>
    <t>65.6</t>
  </si>
  <si>
    <t>192.53</t>
  </si>
  <si>
    <t>9.13</t>
  </si>
  <si>
    <t>-6.3</t>
  </si>
  <si>
    <t>34.58</t>
  </si>
  <si>
    <t>150.5</t>
  </si>
  <si>
    <t>161.75</t>
  </si>
  <si>
    <t>67.23</t>
  </si>
  <si>
    <t>0.27</t>
  </si>
  <si>
    <t>Levered Free Cash Flow, 3 Yr. CAGR %</t>
  </si>
  <si>
    <t>101.96</t>
  </si>
  <si>
    <t>69.59</t>
  </si>
  <si>
    <t>66.3</t>
  </si>
  <si>
    <t>36.62</t>
  </si>
  <si>
    <t>33.3</t>
  </si>
  <si>
    <t>-13.5</t>
  </si>
  <si>
    <t>15.14</t>
  </si>
  <si>
    <t>20.48</t>
  </si>
  <si>
    <t>53.42</t>
  </si>
  <si>
    <t>Unlevered Free Cash Flow, 3 Yr. CAGR %</t>
  </si>
  <si>
    <t>33.15</t>
  </si>
  <si>
    <t>-21.09</t>
  </si>
  <si>
    <t>17.63</t>
  </si>
  <si>
    <t>60.41</t>
  </si>
  <si>
    <t>Compound Annual Growth Rate Over Five Years</t>
  </si>
  <si>
    <t>Total Revenues, 5 Yr. CAGR %</t>
  </si>
  <si>
    <t>383.49</t>
  </si>
  <si>
    <t>168.33</t>
  </si>
  <si>
    <t>53.18</t>
  </si>
  <si>
    <t>Gross Profit, 5 Yr. CAGR %</t>
  </si>
  <si>
    <t>5.11</t>
  </si>
  <si>
    <t>-2.45</t>
  </si>
  <si>
    <t>10.11</t>
  </si>
  <si>
    <t>1.26</t>
  </si>
  <si>
    <t>EBITDA, 5 Yr. CAGR %</t>
  </si>
  <si>
    <t>106.42</t>
  </si>
  <si>
    <t>82.48</t>
  </si>
  <si>
    <t>61.69</t>
  </si>
  <si>
    <t>49.27</t>
  </si>
  <si>
    <t>16.78</t>
  </si>
  <si>
    <t>8.54</t>
  </si>
  <si>
    <t>14.74</t>
  </si>
  <si>
    <t>9.07</t>
  </si>
  <si>
    <t>EBITA, 5 Yr. CAGR %</t>
  </si>
  <si>
    <t>106.78</t>
  </si>
  <si>
    <t>82.31</t>
  </si>
  <si>
    <t>61.9</t>
  </si>
  <si>
    <t>49.5</t>
  </si>
  <si>
    <t>17.43</t>
  </si>
  <si>
    <t>8.99</t>
  </si>
  <si>
    <t>14.94</t>
  </si>
  <si>
    <t>9.51</t>
  </si>
  <si>
    <t>EBIT, 5 Yr. CAGR %</t>
  </si>
  <si>
    <t>82.42</t>
  </si>
  <si>
    <t>49.51</t>
  </si>
  <si>
    <t>17.45</t>
  </si>
  <si>
    <t>9.01</t>
  </si>
  <si>
    <t>8.92</t>
  </si>
  <si>
    <t>Earnings From Cont. Operations, 5 Yr. CAGR %</t>
  </si>
  <si>
    <t>104.65</t>
  </si>
  <si>
    <t>79.24</t>
  </si>
  <si>
    <t>41.31</t>
  </si>
  <si>
    <t>46.44</t>
  </si>
  <si>
    <t>5.08</t>
  </si>
  <si>
    <t>13.05</t>
  </si>
  <si>
    <t>18.55</t>
  </si>
  <si>
    <t>25.15</t>
  </si>
  <si>
    <t>Net Income, 5 Yr. CAGR %</t>
  </si>
  <si>
    <t>Normalized Net Income, 5 Yr. CAGR %</t>
  </si>
  <si>
    <t>80.02</t>
  </si>
  <si>
    <t>59.51</t>
  </si>
  <si>
    <t>47.17</t>
  </si>
  <si>
    <t>17.18</t>
  </si>
  <si>
    <t>Diluted EPS Before Extra, 5 Yr. CAGR %</t>
  </si>
  <si>
    <t>6.12</t>
  </si>
  <si>
    <t>-12.91</t>
  </si>
  <si>
    <t>-23.21</t>
  </si>
  <si>
    <t>25.94</t>
  </si>
  <si>
    <t>-4.98</t>
  </si>
  <si>
    <t>1.52</t>
  </si>
  <si>
    <t>7.29</t>
  </si>
  <si>
    <t>15.75</t>
  </si>
  <si>
    <t>Accounts Receivable, 5 Yr. CAGR %</t>
  </si>
  <si>
    <t>50.88</t>
  </si>
  <si>
    <t>41.94</t>
  </si>
  <si>
    <t>Inventory, 5 Yr. CAGR %</t>
  </si>
  <si>
    <t>104.03</t>
  </si>
  <si>
    <t>36.9</t>
  </si>
  <si>
    <t>Net Property, Plant and Equip., 5 Yr. CAGR %</t>
  </si>
  <si>
    <t>86.35</t>
  </si>
  <si>
    <t>74.18</t>
  </si>
  <si>
    <t>72.17</t>
  </si>
  <si>
    <t>89.78</t>
  </si>
  <si>
    <t>72.93</t>
  </si>
  <si>
    <t>59.52</t>
  </si>
  <si>
    <t>67.24</t>
  </si>
  <si>
    <t>73.42</t>
  </si>
  <si>
    <t>Total Assets, 5 Yr. CAGR %</t>
  </si>
  <si>
    <t>113.7</t>
  </si>
  <si>
    <t>40.92</t>
  </si>
  <si>
    <t>64.55</t>
  </si>
  <si>
    <t>41.81</t>
  </si>
  <si>
    <t>25.75</t>
  </si>
  <si>
    <t>23.01</t>
  </si>
  <si>
    <t>25.79</t>
  </si>
  <si>
    <t>15.69</t>
  </si>
  <si>
    <t>Tangible Book Value, 5 Yr. CAGR %</t>
  </si>
  <si>
    <t>126.44</t>
  </si>
  <si>
    <t>48.83</t>
  </si>
  <si>
    <t>42.22</t>
  </si>
  <si>
    <t>21.03</t>
  </si>
  <si>
    <t>9.54</t>
  </si>
  <si>
    <t>-5.61</t>
  </si>
  <si>
    <t>-31.69</t>
  </si>
  <si>
    <t>Common Equity, 5 Yr. CAGR %</t>
  </si>
  <si>
    <t>69.95</t>
  </si>
  <si>
    <t>52.09</t>
  </si>
  <si>
    <t>28.73</t>
  </si>
  <si>
    <t>16.8</t>
  </si>
  <si>
    <t>14.25</t>
  </si>
  <si>
    <t>-1.67</t>
  </si>
  <si>
    <t>-14.67</t>
  </si>
  <si>
    <t>Cash From Operations, 5 Yr. CAGR %</t>
  </si>
  <si>
    <t>94.22</t>
  </si>
  <si>
    <t>82.6</t>
  </si>
  <si>
    <t>56.25</t>
  </si>
  <si>
    <t>50.57</t>
  </si>
  <si>
    <t>4.52</t>
  </si>
  <si>
    <t>16.04</t>
  </si>
  <si>
    <t>8.43</t>
  </si>
  <si>
    <t>10.32</t>
  </si>
  <si>
    <t>Capital Expenditures, 5 Yr. CAGR %</t>
  </si>
  <si>
    <t>79.42</t>
  </si>
  <si>
    <t>20.68</t>
  </si>
  <si>
    <t>58.54</t>
  </si>
  <si>
    <t>63.14</t>
  </si>
  <si>
    <t>54.7</t>
  </si>
  <si>
    <t>48.31</t>
  </si>
  <si>
    <t>110.75</t>
  </si>
  <si>
    <t>61.13</t>
  </si>
  <si>
    <t>Levered Free Cash Flow, 5 Yr. CAGR %</t>
  </si>
  <si>
    <t>77.25</t>
  </si>
  <si>
    <t>54.3</t>
  </si>
  <si>
    <t>48.81</t>
  </si>
  <si>
    <t>6.57</t>
  </si>
  <si>
    <t>22.31</t>
  </si>
  <si>
    <t>22.64</t>
  </si>
  <si>
    <t>Unlevered Free Cash Flow, 5 Yr. CAGR %</t>
  </si>
  <si>
    <t>48.71</t>
  </si>
  <si>
    <t>0.86</t>
  </si>
  <si>
    <t>20.41</t>
  </si>
  <si>
    <t>20.81</t>
  </si>
  <si>
    <t>11.06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</si>
  <si>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</si>
  <si>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</si>
  <si>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</si>
  <si>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</si>
  <si>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</si>
  <si>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</si>
  <si>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</si>
  <si>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</si>
  <si>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</si>
  <si>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2,467</t>
  </si>
  <si>
    <t>9,158</t>
  </si>
  <si>
    <t>5,732</t>
  </si>
  <si>
    <t>3,248</t>
  </si>
  <si>
    <t>3,926</t>
  </si>
  <si>
    <t>3,983</t>
  </si>
  <si>
    <t>-</t>
  </si>
  <si>
    <t>Change</t>
  </si>
  <si>
    <t>271.16%</t>
  </si>
  <si>
    <t>-37.41%</t>
  </si>
  <si>
    <t>-43.33%</t>
  </si>
  <si>
    <t>20.88%</t>
  </si>
  <si>
    <t>1.43%</t>
  </si>
  <si>
    <t>0%</t>
  </si>
  <si>
    <t>Enterprise Value (EV)
                                    1</t>
  </si>
  <si>
    <t>1,712</t>
  </si>
  <si>
    <t>7,956</t>
  </si>
  <si>
    <t>4,992</t>
  </si>
  <si>
    <t>2,500</t>
  </si>
  <si>
    <t>3,149</t>
  </si>
  <si>
    <t>3,218</t>
  </si>
  <si>
    <t>3,520</t>
  </si>
  <si>
    <t>364.7%</t>
  </si>
  <si>
    <t>-37.26%</t>
  </si>
  <si>
    <t>-49.91%</t>
  </si>
  <si>
    <t>25.96%</t>
  </si>
  <si>
    <t>2.18%</t>
  </si>
  <si>
    <t>9.41%</t>
  </si>
  <si>
    <t>13.13%</t>
  </si>
  <si>
    <t>P/E ratio</t>
  </si>
  <si>
    <t>-6x</t>
  </si>
  <si>
    <t>-45.1x</t>
  </si>
  <si>
    <t>-12.6x</t>
  </si>
  <si>
    <t>-4.58x</t>
  </si>
  <si>
    <t>-5.8x</t>
  </si>
  <si>
    <t>-6.92x</t>
  </si>
  <si>
    <t>-8.38x</t>
  </si>
  <si>
    <t>PBR</t>
  </si>
  <si>
    <t>3.78x</t>
  </si>
  <si>
    <t>7.3x</t>
  </si>
  <si>
    <t>6.32x</t>
  </si>
  <si>
    <t>9.23x</t>
  </si>
  <si>
    <t>12.8x</t>
  </si>
  <si>
    <t>10.8x</t>
  </si>
  <si>
    <t>5.4x</t>
  </si>
  <si>
    <t>4.48x</t>
  </si>
  <si>
    <t>PEG</t>
  </si>
  <si>
    <t>0.8x</t>
  </si>
  <si>
    <t>-0x</t>
  </si>
  <si>
    <t>-0.1x</t>
  </si>
  <si>
    <t>0.3x</t>
  </si>
  <si>
    <t>0.5x</t>
  </si>
  <si>
    <t>0.4x</t>
  </si>
  <si>
    <t>Capitalization / Revenue</t>
  </si>
  <si>
    <t>23.8x</t>
  </si>
  <si>
    <t>33.8x</t>
  </si>
  <si>
    <t>16.3x</t>
  </si>
  <si>
    <t>8.94x</t>
  </si>
  <si>
    <t>9.04x</t>
  </si>
  <si>
    <t>7.08x</t>
  </si>
  <si>
    <t>6.23x</t>
  </si>
  <si>
    <t>4.54x</t>
  </si>
  <si>
    <t>EV / Revenue</t>
  </si>
  <si>
    <t>16.5x</t>
  </si>
  <si>
    <t>29.4x</t>
  </si>
  <si>
    <t>14.2x</t>
  </si>
  <si>
    <t>6.88x</t>
  </si>
  <si>
    <t>7.25x</t>
  </si>
  <si>
    <t>5.72x</t>
  </si>
  <si>
    <t>5.51x</t>
  </si>
  <si>
    <t>EV / EBITDA</t>
  </si>
  <si>
    <t>-4.12x</t>
  </si>
  <si>
    <t>-25x</t>
  </si>
  <si>
    <t>-13.5x</t>
  </si>
  <si>
    <t>-3.96x</t>
  </si>
  <si>
    <t>-6.19x</t>
  </si>
  <si>
    <t>-7.25x</t>
  </si>
  <si>
    <t>-12.7x</t>
  </si>
  <si>
    <t>EV / EBIT</t>
  </si>
  <si>
    <t>-4.04x</t>
  </si>
  <si>
    <t>-24.1x</t>
  </si>
  <si>
    <t>-13.1x</t>
  </si>
  <si>
    <t>-3.85x</t>
  </si>
  <si>
    <t>-5.53x</t>
  </si>
  <si>
    <t>-6.01x</t>
  </si>
  <si>
    <t>-7.48x</t>
  </si>
  <si>
    <t>EV / FCF</t>
  </si>
  <si>
    <t>-4.62x</t>
  </si>
  <si>
    <t>-45.2x</t>
  </si>
  <si>
    <t>-12.1x</t>
  </si>
  <si>
    <t>-5.03x</t>
  </si>
  <si>
    <t>-6.07x</t>
  </si>
  <si>
    <t>-8.78x</t>
  </si>
  <si>
    <t>-18.9x</t>
  </si>
  <si>
    <t>-239x</t>
  </si>
  <si>
    <t>FCF Yield</t>
  </si>
  <si>
    <t>-21.6%</t>
  </si>
  <si>
    <t>-2.21%</t>
  </si>
  <si>
    <t>-8.25%</t>
  </si>
  <si>
    <t>-19.9%</t>
  </si>
  <si>
    <t>-16.5%</t>
  </si>
  <si>
    <t>-11.4%</t>
  </si>
  <si>
    <t>-5.29%</t>
  </si>
  <si>
    <t>-0.42%</t>
  </si>
  <si>
    <t>Dividend per Share
                                    2</t>
  </si>
  <si>
    <t>Rate of return</t>
  </si>
  <si>
    <t>EPS
                                    2</t>
  </si>
  <si>
    <t>-6.237</t>
  </si>
  <si>
    <t>-3.431</t>
  </si>
  <si>
    <t>Distribution rate</t>
  </si>
  <si>
    <t>Net sales
                                    1</t>
  </si>
  <si>
    <t>103.7</t>
  </si>
  <si>
    <t>271</t>
  </si>
  <si>
    <t>351.4</t>
  </si>
  <si>
    <t>363.3</t>
  </si>
  <si>
    <t>434.2</t>
  </si>
  <si>
    <t>562.7</t>
  </si>
  <si>
    <t>639.2</t>
  </si>
  <si>
    <t>876.9</t>
  </si>
  <si>
    <t>EBITDA
                                    1</t>
  </si>
  <si>
    <t>-415.6</t>
  </si>
  <si>
    <t>-317.9</t>
  </si>
  <si>
    <t>-368.5</t>
  </si>
  <si>
    <t>-630.7</t>
  </si>
  <si>
    <t>-543.2</t>
  </si>
  <si>
    <t>-519.6</t>
  </si>
  <si>
    <t>-485.8</t>
  </si>
  <si>
    <t>-314.3</t>
  </si>
  <si>
    <t>EBIT
                                    1</t>
  </si>
  <si>
    <t>-424.2</t>
  </si>
  <si>
    <t>-330.1</t>
  </si>
  <si>
    <t>-381.7</t>
  </si>
  <si>
    <t>-648.9</t>
  </si>
  <si>
    <t>-569.2</t>
  </si>
  <si>
    <t>-535.8</t>
  </si>
  <si>
    <t>-470.4</t>
  </si>
  <si>
    <t>-315.2</t>
  </si>
  <si>
    <t>Net income
                                    1</t>
  </si>
  <si>
    <t>-402.7</t>
  </si>
  <si>
    <t>-186.6</t>
  </si>
  <si>
    <t>-454</t>
  </si>
  <si>
    <t>-707.4</t>
  </si>
  <si>
    <t>-606.6</t>
  </si>
  <si>
    <t>-565.1</t>
  </si>
  <si>
    <t>-504.8</t>
  </si>
  <si>
    <t>-341.8</t>
  </si>
  <si>
    <t>Net Debt
                                    1</t>
  </si>
  <si>
    <t>-755.2</t>
  </si>
  <si>
    <t>-1,202</t>
  </si>
  <si>
    <t>-740.2</t>
  </si>
  <si>
    <t>-747.8</t>
  </si>
  <si>
    <t>-777.1</t>
  </si>
  <si>
    <t>-764.8</t>
  </si>
  <si>
    <t>-462.2</t>
  </si>
  <si>
    <t>Reference price
                                    2</t>
  </si>
  <si>
    <t>42.71</t>
  </si>
  <si>
    <t>138.43</t>
  </si>
  <si>
    <t>84.09</t>
  </si>
  <si>
    <t>46.33</t>
  </si>
  <si>
    <t>47.82</t>
  </si>
  <si>
    <t>43.16</t>
  </si>
  <si>
    <t>Nbr of stocks (in thousands)</t>
  </si>
  <si>
    <t>57,771</t>
  </si>
  <si>
    <t>66,156</t>
  </si>
  <si>
    <t>68,162</t>
  </si>
  <si>
    <t>70,106</t>
  </si>
  <si>
    <t>82,106</t>
  </si>
  <si>
    <t>92,275</t>
  </si>
  <si>
    <t>Announcement Date</t>
  </si>
  <si>
    <t>2/13/20</t>
  </si>
  <si>
    <t>2/11/21</t>
  </si>
  <si>
    <t>2/10/22</t>
  </si>
  <si>
    <t>2/16/23</t>
  </si>
  <si>
    <t>2/15/24</t>
  </si>
  <si>
    <t>address1</t>
  </si>
  <si>
    <t>60 Leveroni Court</t>
  </si>
  <si>
    <t>city</t>
  </si>
  <si>
    <t>Novato</t>
  </si>
  <si>
    <t>state</t>
  </si>
  <si>
    <t>CA</t>
  </si>
  <si>
    <t>zip</t>
  </si>
  <si>
    <t>94949</t>
  </si>
  <si>
    <t>country</t>
  </si>
  <si>
    <t>phone</t>
  </si>
  <si>
    <t>415 483 8800</t>
  </si>
  <si>
    <t>website</t>
  </si>
  <si>
    <t>https://www.ultragenyx.com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</si>
  <si>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</si>
  <si>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</si>
  <si>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</si>
  <si>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</si>
  <si>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</si>
  <si>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</si>
  <si>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</si>
  <si>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</si>
  <si>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</si>
  <si>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</si>
  <si>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</si>
  <si>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Ultragenyx Pharmaceutical Inc., a biopharmaceutical company, focuses on the identification, acquisition, development, and commercialization of novel products for the treatment of rare and ultra-rare genetic diseases in North America, Latin America, Japan, Europe, and internationally. Its biologic products include Crysvita (burosumab), an antibody targeting fibroblast growth factor 23 for the treatment of X-linked hypophosphatemia, as well as tumor-induced osteomalacia; Mepsevii, an enzyme replacement therapy for the treatment of children and adults with Mucopolysaccharidosis VII; Dojolvi for treating long-chain fatty acid oxidation disorders; and Evkeeza (evinacumab) for the treatment of homozygous familial hypercholesterolemia. The company's products candidatures include DTX401, an adeno-associated virus 8 (AAV8) gene therapy clinical candidate for the treatment of patients with glycogen storage disease type Ia; DTX301, an AAV8 gene therapy for the treatment of patients with ornithine transcarbamylase; UX143, a human monoclonal antibody for the treatment of osteogenesis imperfecta; GTX-102, an antisense oligonucleotide for the treatment of Angelman syndrome; UX111, an AAV9 gene therapy product candidate for the treatment of patients with Sanfilippo syndrome type A, or MPS IIIA, a rare lysosomal storage disease; UX701, for the treatment of Wilson disease; and UX053 for the treatment of glycogen storage disease type III. Ultragenyx Pharmaceutical Inc. has collaboration and license agreement with Kyowa Kirin Co., Ltd.; Saint Louis University; Baylor Research Institute; REGENXBIO Inc.; Bayer Healthcare LLC; GeneTx; Mereo; University of Pennsylvania; Arcturus Therapeutics Holdings Inc.; Solid Biosciences Inc.; Regeneron; Abeona; and Daiichi Sankyo Co., Ltd. The company was incorporated in 2010 and is headquartered in Novato, California.</t>
  </si>
  <si>
    <t>fullTimeEmployees</t>
  </si>
  <si>
    <t>companyOfficers</t>
  </si>
  <si>
    <t>[{'maxAge': 1, 'name': 'Dr. Emil D. Kakkis M.D., Ph.D.', 'age': 64, 'title': 'Founder, President, CEO &amp; Director', 'yearBorn': 1960, 'fiscalYear': 2023, 'totalPay': 1459548, 'exercisedValue': 1272193, 'unexercisedValue': 0}, {'maxAge': 1, 'name': 'Mr. Howard  Horn', 'age': 46, 'title': 'Executive VP of Corporate Strategy &amp; CFO', 'yearBorn': 1978, 'fiscalYear': 2023, 'totalPay': 184808, 'exercisedValue': 0, 'unexercisedValue': 0}, {'maxAge': 1, 'name': 'Ms. Karah Herdman Parschauer J.D.', 'age': 46, 'title': 'Chief Legal Officer &amp; Executive VP of Corporate Affairs', 'yearBorn': 1978, 'fiscalYear': 2023, 'totalPay': 846744, 'exercisedValue': 0, 'unexercisedValue': 0}, {'maxAge': 1, 'name': 'Mr. John Richard Pinion II', 'age': 58, 'title': 'Chief Quality Operations Officer &amp; Executive VP of Translational Sciences', 'yearBorn': 1966, 'fiscalYear': 2023, 'totalPay': 860053, 'exercisedValue': 0, 'unexercisedValue': 0}, {'maxAge': 1, 'name': 'Mr. Erik  Harris M.B.A.', 'age': 54, 'title': 'Executive VP &amp; Chief Commercial Officer', 'yearBorn': 1970, 'fiscalYear': 2023, 'totalPay': 878767, 'exercisedValue': 0, 'unexercisedValue': 0}, {'maxAge': 1, 'name': 'Mr. Theodore A. Huizenga', 'age': 53, 'title': 'Senior VP, Corporate Controller &amp; Principal Accounting Officer', 'yearBorn': 1971, 'fiscalYear': 2023, 'exercisedValue': 0, 'unexercisedValue': 0}, {'maxAge': 1, 'name': 'Mr. Ernie W. Meyer', 'age': 59, 'title': 'Chief Human Resources Officer &amp; Executive VP', 'yearBorn': 1965, 'fiscalYear': 2023, 'exercisedValue': 0, 'unexercisedValue': 0}, {'maxAge': 1, 'name': 'Mr. Thomas R. Kassberg', 'age': 64, 'title': 'Chief Business Officer &amp; Executive VP', 'yearBorn': 1960, 'fiscalYear': 2023, 'totalPay': 714838, 'exercisedValue': 0, 'unexercisedValue': 6082348}, {'maxAge': 1, 'name': 'Mr. Vimal  Srivastava', 'age': 59, 'title': 'Senior Vice President of Business Development &amp; Alliance Management', 'yearBorn': 1965, 'fiscalYear': 2023, 'exercisedValue': 0, 'unexercisedValue': 0}, {'maxAge': 1, 'name': 'Mr. Dennis Karl Huang', 'age': 59, 'title': 'Chief Technical Operations Officer and Executive VP of Gene Therapy Research &amp; Development', 'yearBorn': 1965, 'fiscalYear': 2023, 'totalPay': 331330,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</si>
  <si>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</si>
  <si>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</si>
  <si>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</si>
  <si>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</si>
  <si>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</si>
  <si>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</si>
  <si>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</si>
  <si>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</si>
  <si>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</si>
  <si>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</si>
  <si>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</si>
  <si>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</si>
  <si>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</si>
  <si>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</si>
  <si>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</si>
  <si>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</si>
  <si>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</si>
  <si>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</si>
  <si>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</si>
  <si>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</si>
  <si>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</si>
  <si>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</si>
  <si>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</si>
  <si>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</si>
  <si>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</si>
  <si>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</si>
  <si>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</si>
  <si>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</si>
  <si>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</si>
  <si>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</si>
  <si>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</si>
  <si>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</si>
  <si>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</si>
  <si>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</si>
  <si>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</si>
  <si>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</si>
  <si>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</si>
  <si>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</si>
  <si>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</si>
  <si>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</si>
  <si>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</si>
  <si>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</si>
  <si>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</si>
  <si>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</si>
  <si>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</si>
  <si>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</si>
  <si>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</si>
  <si>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</si>
  <si>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</si>
  <si>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</si>
  <si>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</si>
  <si>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</si>
  <si>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</si>
  <si>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</si>
  <si>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</si>
  <si>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</si>
  <si>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</si>
  <si>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</si>
  <si>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</si>
  <si>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</si>
  <si>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</si>
  <si>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</si>
  <si>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</si>
  <si>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</si>
  <si>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</si>
  <si>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</si>
  <si>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</si>
  <si>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</si>
  <si>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</si>
  <si>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Ultragenyx Pharmaceutical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</si>
  <si>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</si>
  <si>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</si>
  <si>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</si>
  <si>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</si>
  <si>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</si>
  <si>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</si>
  <si>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</si>
  <si>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b052b015-0bd3-3428-acad-e3223ac2e5e2</t>
  </si>
  <si>
    <t>messageBoardId</t>
  </si>
  <si>
    <t>finmb_117471985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</si>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</sst>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ultrageny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41.0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-145.0212711360806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3.985580032E9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-8.413255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-59.0</v>
      </c>
      <c r="C2" s="1">
        <v>-146.0</v>
      </c>
      <c r="D2" s="1">
        <v>-246.0</v>
      </c>
      <c r="E2" s="1">
        <v>-302.0</v>
      </c>
      <c r="F2" s="1">
        <v>-198.0</v>
      </c>
      <c r="G2" s="1">
        <v>-403.0</v>
      </c>
      <c r="H2" s="1">
        <v>-187.0</v>
      </c>
      <c r="I2" s="1">
        <v>-454.0</v>
      </c>
      <c r="J2" s="1">
        <v>-707.0</v>
      </c>
      <c r="K2" s="1">
        <v>-607.0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68.0</v>
      </c>
      <c r="C3" s="1">
        <v>1.0</v>
      </c>
      <c r="D3" s="1">
        <v>3.0</v>
      </c>
      <c r="E3" s="1">
        <v>4.0</v>
      </c>
      <c r="F3" s="1">
        <v>7.0</v>
      </c>
      <c r="G3" s="1">
        <v>8.0</v>
      </c>
      <c r="H3" s="1">
        <v>12.0</v>
      </c>
      <c r="I3" s="1">
        <v>12.0</v>
      </c>
      <c r="J3" s="1">
        <v>15.0</v>
      </c>
      <c r="K3" s="1">
        <v>22.0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1.0</v>
      </c>
      <c r="F4" s="1">
        <v>12.0</v>
      </c>
      <c r="G4" s="1">
        <v>20.0</v>
      </c>
      <c r="H4" s="1">
        <v>20.0</v>
      </c>
      <c r="I4" s="1">
        <v>30.0</v>
      </c>
      <c r="J4" s="1">
        <v>3.0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68.0</v>
      </c>
      <c r="C5" s="1">
        <v>1.0</v>
      </c>
      <c r="D5" s="1">
        <v>3.0</v>
      </c>
      <c r="E5" s="1">
        <v>5.0</v>
      </c>
      <c r="F5" s="1">
        <v>19.0</v>
      </c>
      <c r="G5" s="1">
        <v>8.0</v>
      </c>
      <c r="H5" s="1">
        <v>12.0</v>
      </c>
      <c r="I5" s="1">
        <v>13.0</v>
      </c>
      <c r="J5" s="1">
        <v>18.0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-170.0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3.0</v>
      </c>
      <c r="C7" s="1">
        <v>5.0</v>
      </c>
      <c r="D7" s="1">
        <v>4.0</v>
      </c>
      <c r="E7" s="1">
        <v>1.0</v>
      </c>
      <c r="F7" s="1">
        <v>-2.0</v>
      </c>
      <c r="G7" s="1">
        <v>-19.0</v>
      </c>
      <c r="H7" s="1">
        <v>-170.0</v>
      </c>
      <c r="I7" s="1">
        <v>48.0</v>
      </c>
      <c r="J7" s="1">
        <v>22.0</v>
      </c>
      <c r="K7" s="1">
        <v>-13.0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75.0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5.0</v>
      </c>
      <c r="C9" s="1">
        <v>24.0</v>
      </c>
      <c r="D9" s="1">
        <v>48.0</v>
      </c>
      <c r="E9" s="1">
        <v>68.0</v>
      </c>
      <c r="F9" s="1">
        <v>80.0</v>
      </c>
      <c r="G9" s="1">
        <v>82.0</v>
      </c>
      <c r="H9" s="1">
        <v>85.0</v>
      </c>
      <c r="I9" s="1">
        <v>105.0</v>
      </c>
      <c r="J9" s="1">
        <v>130.0</v>
      </c>
      <c r="K9" s="1">
        <v>135.0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3.0</v>
      </c>
      <c r="C10" s="1">
        <v>0.0</v>
      </c>
      <c r="D10" s="1">
        <v>2.0</v>
      </c>
      <c r="E10" s="1">
        <v>-7.0</v>
      </c>
      <c r="F10" s="1">
        <v>5.0</v>
      </c>
      <c r="G10" s="1">
        <v>2.0</v>
      </c>
      <c r="H10" s="1">
        <v>21.0</v>
      </c>
      <c r="I10" s="1">
        <v>11.0</v>
      </c>
      <c r="J10" s="1">
        <v>21.0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0.0</v>
      </c>
      <c r="F11" s="1">
        <v>-7.0</v>
      </c>
      <c r="G11" s="1">
        <v>-20.0</v>
      </c>
      <c r="H11" s="1">
        <v>9.0</v>
      </c>
      <c r="I11" s="1">
        <v>-5.0</v>
      </c>
      <c r="J11" s="1">
        <v>-12.0</v>
      </c>
      <c r="K11" s="1">
        <v>-22.0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1">
        <v>-5.0</v>
      </c>
      <c r="G12" s="1">
        <v>-4.0</v>
      </c>
      <c r="H12" s="1">
        <v>-1.0</v>
      </c>
      <c r="I12" s="1">
        <v>-3.0</v>
      </c>
      <c r="J12" s="1">
        <v>-9.0</v>
      </c>
      <c r="K12" s="1">
        <v>-6.0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3.0</v>
      </c>
      <c r="C13" s="1">
        <v>-1.0</v>
      </c>
      <c r="D13" s="1">
        <v>2.0</v>
      </c>
      <c r="E13" s="1">
        <v>3.0</v>
      </c>
      <c r="F13" s="1">
        <v>3.0</v>
      </c>
      <c r="G13" s="1">
        <v>13.0</v>
      </c>
      <c r="H13" s="1">
        <v>26.0</v>
      </c>
      <c r="I13" s="1">
        <v>32.0</v>
      </c>
      <c r="J13" s="1">
        <v>87.0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66.0</v>
      </c>
      <c r="I14" s="1">
        <v>-57.0</v>
      </c>
      <c r="J14" s="1">
        <v>-7.0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-16.0</v>
      </c>
      <c r="F15" s="1">
        <v>0.0</v>
      </c>
      <c r="G15" s="1">
        <v>2.0</v>
      </c>
      <c r="H15" s="1">
        <v>0.0</v>
      </c>
      <c r="I15" s="1">
        <v>0.0</v>
      </c>
      <c r="J15" s="1">
        <v>-1.0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-1.0</v>
      </c>
      <c r="C16" s="1">
        <v>9.0</v>
      </c>
      <c r="D16" s="1">
        <v>23.0</v>
      </c>
      <c r="E16" s="1">
        <v>-7.0</v>
      </c>
      <c r="F16" s="1">
        <v>-15.0</v>
      </c>
      <c r="G16" s="1">
        <v>-6.0</v>
      </c>
      <c r="H16" s="1">
        <v>2.0</v>
      </c>
      <c r="I16" s="1">
        <v>-29.0</v>
      </c>
      <c r="J16" s="1">
        <v>3.0</v>
      </c>
      <c r="K16" s="1">
        <v>15.0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-44.0</v>
      </c>
      <c r="C17" s="1">
        <v>-106.0</v>
      </c>
      <c r="D17" s="1">
        <v>-161.0</v>
      </c>
      <c r="E17" s="1">
        <v>-254.0</v>
      </c>
      <c r="F17" s="1">
        <v>-291.0</v>
      </c>
      <c r="G17" s="1">
        <v>-345.0</v>
      </c>
      <c r="H17" s="1">
        <v>-132.0</v>
      </c>
      <c r="I17" s="1">
        <v>-339.0</v>
      </c>
      <c r="J17" s="1">
        <v>-380.0</v>
      </c>
      <c r="K17" s="1">
        <v>-475.0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-2.0</v>
      </c>
      <c r="C18" s="1">
        <v>-4.0</v>
      </c>
      <c r="D18" s="1">
        <v>-10.0</v>
      </c>
      <c r="E18" s="1">
        <v>-2.0</v>
      </c>
      <c r="F18" s="1">
        <v>-4.0</v>
      </c>
      <c r="G18" s="1">
        <v>-24.0</v>
      </c>
      <c r="H18" s="1">
        <v>-43.0</v>
      </c>
      <c r="I18" s="1">
        <v>-73.0</v>
      </c>
      <c r="J18" s="1">
        <v>-116.0</v>
      </c>
      <c r="K18" s="1">
        <v>-44.0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170.0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-143.0</v>
      </c>
      <c r="F20" s="1">
        <v>0.0</v>
      </c>
      <c r="G20" s="1">
        <v>0.0</v>
      </c>
      <c r="H20" s="1">
        <v>0.0</v>
      </c>
      <c r="I20" s="1">
        <v>0.0</v>
      </c>
      <c r="J20" s="1">
        <v>-75.0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-30.0</v>
      </c>
      <c r="K21" s="1">
        <v>-2.0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-121.0</v>
      </c>
      <c r="C22" s="1">
        <v>-286.0</v>
      </c>
      <c r="D22" s="1">
        <v>101.0</v>
      </c>
      <c r="E22" s="1">
        <v>201.0</v>
      </c>
      <c r="F22" s="1">
        <v>-200.0</v>
      </c>
      <c r="G22" s="1">
        <v>11.0</v>
      </c>
      <c r="H22" s="1">
        <v>-130.0</v>
      </c>
      <c r="I22" s="1">
        <v>-121.0</v>
      </c>
      <c r="J22" s="1">
        <v>-69.0</v>
      </c>
      <c r="K22" s="1">
        <v>220.0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-29.0</v>
      </c>
      <c r="C23" s="1">
        <v>-1.0</v>
      </c>
      <c r="D23" s="1">
        <v>-1.0</v>
      </c>
      <c r="E23" s="1">
        <v>93.0</v>
      </c>
      <c r="F23" s="1">
        <v>0.0</v>
      </c>
      <c r="G23" s="1">
        <v>0.0</v>
      </c>
      <c r="H23" s="1">
        <v>-5.0</v>
      </c>
      <c r="I23" s="1">
        <v>-94.0</v>
      </c>
      <c r="J23" s="1">
        <v>-84.0</v>
      </c>
      <c r="K23" s="1">
        <v>-5.0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-123.0</v>
      </c>
      <c r="C24" s="1">
        <v>-292.0</v>
      </c>
      <c r="D24" s="1">
        <v>89.0</v>
      </c>
      <c r="E24" s="1">
        <v>56.0</v>
      </c>
      <c r="F24" s="1">
        <v>-33.0</v>
      </c>
      <c r="G24" s="1">
        <v>-13.0</v>
      </c>
      <c r="H24" s="1">
        <v>-179.0</v>
      </c>
      <c r="I24" s="1">
        <v>-195.0</v>
      </c>
      <c r="J24" s="1">
        <v>-292.0</v>
      </c>
      <c r="K24" s="1">
        <v>168.0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-4.0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-4.0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189.0</v>
      </c>
      <c r="C27" s="1">
        <v>468.0</v>
      </c>
      <c r="D27" s="1">
        <v>139.0</v>
      </c>
      <c r="E27" s="1">
        <v>141.0</v>
      </c>
      <c r="F27" s="1">
        <v>337.0</v>
      </c>
      <c r="G27" s="1">
        <v>365.0</v>
      </c>
      <c r="H27" s="1">
        <v>601.0</v>
      </c>
      <c r="I27" s="1">
        <v>119.0</v>
      </c>
      <c r="J27" s="1">
        <v>10.0</v>
      </c>
      <c r="K27" s="1">
        <v>388.0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-4.0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-4.0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314.0</v>
      </c>
      <c r="H30" s="1">
        <v>-23.0</v>
      </c>
      <c r="I30" s="1">
        <v>-49.0</v>
      </c>
      <c r="J30" s="1">
        <v>490.0</v>
      </c>
      <c r="K30" s="1">
        <v>-2.0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185.0</v>
      </c>
      <c r="C31" s="1">
        <v>468.0</v>
      </c>
      <c r="D31" s="1">
        <v>139.0</v>
      </c>
      <c r="E31" s="1">
        <v>136.0</v>
      </c>
      <c r="F31" s="1">
        <v>337.0</v>
      </c>
      <c r="G31" s="1">
        <v>679.0</v>
      </c>
      <c r="H31" s="1">
        <v>600.0</v>
      </c>
      <c r="I31" s="1">
        <v>119.0</v>
      </c>
      <c r="J31" s="1">
        <v>501.0</v>
      </c>
      <c r="K31" s="1">
        <v>388.0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-6.0</v>
      </c>
      <c r="E32" s="1">
        <v>52.0</v>
      </c>
      <c r="F32" s="1">
        <v>-47.0</v>
      </c>
      <c r="G32" s="1">
        <v>-16.0</v>
      </c>
      <c r="H32" s="1">
        <v>1.0</v>
      </c>
      <c r="I32" s="1">
        <v>-1.0</v>
      </c>
      <c r="J32" s="1">
        <v>-1.0</v>
      </c>
      <c r="K32" s="1">
        <v>46.0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16.0</v>
      </c>
      <c r="C33" s="1">
        <v>69.0</v>
      </c>
      <c r="D33" s="1">
        <v>67.0</v>
      </c>
      <c r="E33" s="1">
        <v>-60.0</v>
      </c>
      <c r="F33" s="1">
        <v>12.0</v>
      </c>
      <c r="G33" s="1">
        <v>321.0</v>
      </c>
      <c r="H33" s="1">
        <v>290.0</v>
      </c>
      <c r="I33" s="1">
        <v>-417.0</v>
      </c>
      <c r="J33" s="1">
        <v>-172.0</v>
      </c>
      <c r="K33" s="1">
        <v>81.0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-29.0</v>
      </c>
      <c r="C35" s="1">
        <v>-62.0</v>
      </c>
      <c r="D35" s="1">
        <v>-89.0</v>
      </c>
      <c r="E35" s="1">
        <v>-134.0</v>
      </c>
      <c r="F35" s="1">
        <v>-160.0</v>
      </c>
      <c r="G35" s="1">
        <v>-212.0</v>
      </c>
      <c r="H35" s="1">
        <v>-86.0</v>
      </c>
      <c r="I35" s="1">
        <v>-245.0</v>
      </c>
      <c r="J35" s="1">
        <v>-371.0</v>
      </c>
      <c r="K35" s="1">
        <v>-312.0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-29.0</v>
      </c>
      <c r="C36" s="1">
        <v>-62.0</v>
      </c>
      <c r="D36" s="1">
        <v>-89.0</v>
      </c>
      <c r="E36" s="1">
        <v>-134.0</v>
      </c>
      <c r="F36" s="1">
        <v>-160.0</v>
      </c>
      <c r="G36" s="1">
        <v>-211.0</v>
      </c>
      <c r="H36" s="1">
        <v>-65.0</v>
      </c>
      <c r="I36" s="1">
        <v>-226.0</v>
      </c>
      <c r="J36" s="1">
        <v>-344.0</v>
      </c>
      <c r="K36" s="1">
        <v>-271.0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-2.0</v>
      </c>
      <c r="C37" s="1">
        <v>-8.0</v>
      </c>
      <c r="D37" s="1">
        <v>-24.0</v>
      </c>
      <c r="E37" s="1">
        <v>2.0</v>
      </c>
      <c r="F37" s="1">
        <v>23.0</v>
      </c>
      <c r="G37" s="1">
        <v>11.0</v>
      </c>
      <c r="H37" s="1">
        <v>-86.0</v>
      </c>
      <c r="I37" s="1">
        <v>32.0</v>
      </c>
      <c r="J37" s="1">
        <v>-59.0</v>
      </c>
      <c r="K37" s="1">
        <v>29.0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0.0</v>
      </c>
      <c r="D38" s="1">
        <v>0.0</v>
      </c>
      <c r="E38" s="1">
        <v>-4.0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24.0</v>
      </c>
      <c r="C3" s="1">
        <v>93.0</v>
      </c>
      <c r="D3" s="1">
        <v>161.0</v>
      </c>
      <c r="E3" s="1">
        <v>100.0</v>
      </c>
      <c r="F3" s="1">
        <v>113.0</v>
      </c>
      <c r="G3" s="1">
        <v>434.0</v>
      </c>
      <c r="H3" s="1">
        <v>714.0</v>
      </c>
      <c r="I3" s="1">
        <v>308.0</v>
      </c>
      <c r="J3" s="1">
        <v>133.0</v>
      </c>
      <c r="K3" s="1">
        <v>214.0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163.0</v>
      </c>
      <c r="C4" s="1">
        <v>343.0</v>
      </c>
      <c r="D4" s="1">
        <v>219.0</v>
      </c>
      <c r="E4" s="1">
        <v>134.0</v>
      </c>
      <c r="F4" s="1">
        <v>346.0</v>
      </c>
      <c r="G4" s="1">
        <v>322.0</v>
      </c>
      <c r="H4" s="1">
        <v>488.0</v>
      </c>
      <c r="I4" s="1">
        <v>433.0</v>
      </c>
      <c r="J4" s="1">
        <v>615.0</v>
      </c>
      <c r="K4" s="1">
        <v>364.0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187.0</v>
      </c>
      <c r="C5" s="1">
        <v>437.0</v>
      </c>
      <c r="D5" s="1">
        <v>380.0</v>
      </c>
      <c r="E5" s="1">
        <v>234.0</v>
      </c>
      <c r="F5" s="1">
        <v>460.0</v>
      </c>
      <c r="G5" s="1">
        <v>755.0</v>
      </c>
      <c r="H5" s="1">
        <v>1200.0</v>
      </c>
      <c r="I5" s="1">
        <v>740.0</v>
      </c>
      <c r="J5" s="1">
        <v>748.0</v>
      </c>
      <c r="K5" s="1">
        <v>577.0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0.0</v>
      </c>
      <c r="C6" s="1">
        <v>0.0</v>
      </c>
      <c r="D6" s="1">
        <v>0.0</v>
      </c>
      <c r="E6" s="1">
        <v>5.0</v>
      </c>
      <c r="F6" s="1">
        <v>12.0</v>
      </c>
      <c r="G6" s="1">
        <v>32.0</v>
      </c>
      <c r="H6" s="1">
        <v>23.0</v>
      </c>
      <c r="I6" s="1">
        <v>28.0</v>
      </c>
      <c r="J6" s="1">
        <v>40.0</v>
      </c>
      <c r="K6" s="1">
        <v>73.0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0.0</v>
      </c>
      <c r="C7" s="1">
        <v>0.0</v>
      </c>
      <c r="D7" s="1">
        <v>0.0</v>
      </c>
      <c r="E7" s="1">
        <v>0.0</v>
      </c>
      <c r="F7" s="1">
        <v>11.0</v>
      </c>
      <c r="G7" s="1">
        <v>17.0</v>
      </c>
      <c r="H7" s="1">
        <v>9.0</v>
      </c>
      <c r="I7" s="1">
        <v>16.0</v>
      </c>
      <c r="J7" s="1">
        <v>6.0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0.0</v>
      </c>
      <c r="C8" s="1">
        <v>0.0</v>
      </c>
      <c r="D8" s="1">
        <v>0.0</v>
      </c>
      <c r="E8" s="1">
        <v>5.0</v>
      </c>
      <c r="F8" s="1">
        <v>23.0</v>
      </c>
      <c r="G8" s="1">
        <v>50.0</v>
      </c>
      <c r="H8" s="1">
        <v>32.0</v>
      </c>
      <c r="I8" s="1">
        <v>44.0</v>
      </c>
      <c r="J8" s="1">
        <v>46.0</v>
      </c>
      <c r="K8" s="1">
        <v>74.0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0.0</v>
      </c>
      <c r="C9" s="1">
        <v>0.0</v>
      </c>
      <c r="D9" s="1">
        <v>0.0</v>
      </c>
      <c r="E9" s="1">
        <v>75.0</v>
      </c>
      <c r="F9" s="1">
        <v>7.0</v>
      </c>
      <c r="G9" s="1">
        <v>11.0</v>
      </c>
      <c r="H9" s="1">
        <v>13.0</v>
      </c>
      <c r="I9" s="1">
        <v>16.0</v>
      </c>
      <c r="J9" s="1">
        <v>26.0</v>
      </c>
      <c r="K9" s="1">
        <v>33.0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5.0</v>
      </c>
      <c r="C10" s="1">
        <v>13.0</v>
      </c>
      <c r="D10" s="1">
        <v>20.0</v>
      </c>
      <c r="E10" s="1">
        <v>28.0</v>
      </c>
      <c r="F10" s="1">
        <v>31.0</v>
      </c>
      <c r="G10" s="1">
        <v>33.0</v>
      </c>
      <c r="H10" s="1">
        <v>37.0</v>
      </c>
      <c r="I10" s="1">
        <v>55.0</v>
      </c>
      <c r="J10" s="1">
        <v>61.0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0.0</v>
      </c>
      <c r="C11" s="1">
        <v>15.0</v>
      </c>
      <c r="D11" s="1">
        <v>1.0</v>
      </c>
      <c r="E11" s="1">
        <v>46.0</v>
      </c>
      <c r="F11" s="1">
        <v>27.0</v>
      </c>
      <c r="G11" s="1">
        <v>16.0</v>
      </c>
      <c r="H11" s="1">
        <v>10.0</v>
      </c>
      <c r="I11" s="1">
        <v>0.0</v>
      </c>
      <c r="J11" s="1">
        <v>86.0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44.0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193.0</v>
      </c>
      <c r="C13" s="1">
        <v>450.0</v>
      </c>
      <c r="D13" s="1">
        <v>402.0</v>
      </c>
      <c r="E13" s="1">
        <v>270.0</v>
      </c>
      <c r="F13" s="1">
        <v>522.0</v>
      </c>
      <c r="G13" s="1">
        <v>851.0</v>
      </c>
      <c r="H13" s="1">
        <v>1300.0</v>
      </c>
      <c r="I13" s="1">
        <v>857.0</v>
      </c>
      <c r="J13" s="1">
        <v>884.0</v>
      </c>
      <c r="K13" s="1">
        <v>732.0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4.0</v>
      </c>
      <c r="C14" s="1">
        <v>10.0</v>
      </c>
      <c r="D14" s="1">
        <v>23.0</v>
      </c>
      <c r="E14" s="1">
        <v>32.0</v>
      </c>
      <c r="F14" s="1">
        <v>38.0</v>
      </c>
      <c r="G14" s="1">
        <v>101.0</v>
      </c>
      <c r="H14" s="1">
        <v>151.0</v>
      </c>
      <c r="I14" s="1">
        <v>226.0</v>
      </c>
      <c r="J14" s="1">
        <v>349.0</v>
      </c>
      <c r="K14" s="1">
        <v>398.0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-1.0</v>
      </c>
      <c r="C15" s="1">
        <v>-2.0</v>
      </c>
      <c r="D15" s="1">
        <v>-6.0</v>
      </c>
      <c r="E15" s="1">
        <v>-10.0</v>
      </c>
      <c r="F15" s="1">
        <v>-18.0</v>
      </c>
      <c r="G15" s="1">
        <v>-25.0</v>
      </c>
      <c r="H15" s="1">
        <v>-37.0</v>
      </c>
      <c r="I15" s="1">
        <v>-50.0</v>
      </c>
      <c r="J15" s="1">
        <v>-63.0</v>
      </c>
      <c r="K15" s="1">
        <v>-83.0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3.0</v>
      </c>
      <c r="C16" s="1">
        <v>7.0</v>
      </c>
      <c r="D16" s="1">
        <v>17.0</v>
      </c>
      <c r="E16" s="1">
        <v>21.0</v>
      </c>
      <c r="F16" s="1">
        <v>20.0</v>
      </c>
      <c r="G16" s="1">
        <v>74.0</v>
      </c>
      <c r="H16" s="1">
        <v>114.0</v>
      </c>
      <c r="I16" s="1">
        <v>176.0</v>
      </c>
      <c r="J16" s="1">
        <v>286.0</v>
      </c>
      <c r="K16" s="1">
        <v>314.0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>
        <v>99.0</v>
      </c>
      <c r="D17" s="1">
        <v>118.0</v>
      </c>
      <c r="E17" s="1">
        <v>9.0</v>
      </c>
      <c r="F17" s="1">
        <v>0.0</v>
      </c>
      <c r="G17" s="1">
        <v>32.0</v>
      </c>
      <c r="H17" s="1">
        <v>166.0</v>
      </c>
      <c r="I17" s="1">
        <v>294.0</v>
      </c>
      <c r="J17" s="1">
        <v>155.0</v>
      </c>
      <c r="K17" s="1">
        <v>200.0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0.0</v>
      </c>
      <c r="C18" s="1">
        <v>0.0</v>
      </c>
      <c r="D18" s="1">
        <v>0.0</v>
      </c>
      <c r="E18" s="1">
        <v>44.0</v>
      </c>
      <c r="F18" s="1">
        <v>44.0</v>
      </c>
      <c r="G18" s="1">
        <v>44.0</v>
      </c>
      <c r="H18" s="1">
        <v>44.0</v>
      </c>
      <c r="I18" s="1">
        <v>44.0</v>
      </c>
      <c r="J18" s="1">
        <v>44.0</v>
      </c>
      <c r="K18" s="1">
        <v>44.0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0.0</v>
      </c>
      <c r="C19" s="1">
        <v>0.0</v>
      </c>
      <c r="D19" s="1">
        <v>0.0</v>
      </c>
      <c r="E19" s="1">
        <v>142.0</v>
      </c>
      <c r="F19" s="1">
        <v>129.0</v>
      </c>
      <c r="G19" s="1">
        <v>129.0</v>
      </c>
      <c r="H19" s="1">
        <v>131.0</v>
      </c>
      <c r="I19" s="1">
        <v>131.0</v>
      </c>
      <c r="J19" s="1">
        <v>160.0</v>
      </c>
      <c r="K19" s="1">
        <v>166.0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2.0</v>
      </c>
      <c r="I20" s="1">
        <v>2.0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1.0</v>
      </c>
      <c r="C21" s="1">
        <v>2.0</v>
      </c>
      <c r="D21" s="1">
        <v>3.0</v>
      </c>
      <c r="E21" s="1">
        <v>3.0</v>
      </c>
      <c r="F21" s="1">
        <v>3.0</v>
      </c>
      <c r="G21" s="1">
        <v>3.0</v>
      </c>
      <c r="H21" s="1">
        <v>6.0</v>
      </c>
      <c r="I21" s="1">
        <v>18.0</v>
      </c>
      <c r="J21" s="1">
        <v>16.0</v>
      </c>
      <c r="K21" s="1">
        <v>33.0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198.0</v>
      </c>
      <c r="C22" s="1">
        <v>560.0</v>
      </c>
      <c r="D22" s="1">
        <v>541.0</v>
      </c>
      <c r="E22" s="1">
        <v>491.0</v>
      </c>
      <c r="F22" s="1">
        <v>720.0</v>
      </c>
      <c r="G22" s="1">
        <v>1140.0</v>
      </c>
      <c r="H22" s="1">
        <v>1760.0</v>
      </c>
      <c r="I22" s="1">
        <v>1520.0</v>
      </c>
      <c r="J22" s="1">
        <v>1550.0</v>
      </c>
      <c r="K22" s="1">
        <v>1490.0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4.0</v>
      </c>
      <c r="C24" s="1">
        <v>2.0</v>
      </c>
      <c r="D24" s="1">
        <v>5.0</v>
      </c>
      <c r="E24" s="1">
        <v>8.0</v>
      </c>
      <c r="F24" s="1">
        <v>12.0</v>
      </c>
      <c r="G24" s="1">
        <v>12.0</v>
      </c>
      <c r="H24" s="1">
        <v>12.0</v>
      </c>
      <c r="I24" s="1">
        <v>17.0</v>
      </c>
      <c r="J24" s="1">
        <v>43.0</v>
      </c>
      <c r="K24" s="1">
        <v>42.0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7.0</v>
      </c>
      <c r="C25" s="1">
        <v>24.0</v>
      </c>
      <c r="D25" s="1">
        <v>40.0</v>
      </c>
      <c r="E25" s="1">
        <v>51.0</v>
      </c>
      <c r="F25" s="1">
        <v>62.0</v>
      </c>
      <c r="G25" s="1">
        <v>83.0</v>
      </c>
      <c r="H25" s="1">
        <v>108.0</v>
      </c>
      <c r="I25" s="1">
        <v>146.0</v>
      </c>
      <c r="J25" s="1">
        <v>205.0</v>
      </c>
      <c r="K25" s="1">
        <v>196.0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29.0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7.0</v>
      </c>
      <c r="H27" s="1">
        <v>8.0</v>
      </c>
      <c r="I27" s="1">
        <v>11.0</v>
      </c>
      <c r="J27" s="1">
        <v>11.0</v>
      </c>
      <c r="K27" s="1">
        <v>12.0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0.0</v>
      </c>
      <c r="D28" s="1">
        <v>0.0</v>
      </c>
      <c r="E28" s="1">
        <v>5.0</v>
      </c>
      <c r="F28" s="1">
        <v>0.0</v>
      </c>
      <c r="G28" s="1">
        <v>0.0</v>
      </c>
      <c r="H28" s="1">
        <v>59.0</v>
      </c>
      <c r="I28" s="1">
        <v>7.0</v>
      </c>
      <c r="J28" s="1">
        <v>1.0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8.0</v>
      </c>
      <c r="C29" s="1">
        <v>19.0</v>
      </c>
      <c r="D29" s="1">
        <v>13.0</v>
      </c>
      <c r="E29" s="1">
        <v>4.0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12.0</v>
      </c>
      <c r="C30" s="1">
        <v>27.0</v>
      </c>
      <c r="D30" s="1">
        <v>60.0</v>
      </c>
      <c r="E30" s="1">
        <v>71.0</v>
      </c>
      <c r="F30" s="1">
        <v>74.0</v>
      </c>
      <c r="G30" s="1">
        <v>103.0</v>
      </c>
      <c r="H30" s="1">
        <v>190.0</v>
      </c>
      <c r="I30" s="1">
        <v>181.0</v>
      </c>
      <c r="J30" s="1">
        <v>261.0</v>
      </c>
      <c r="K30" s="1">
        <v>280.0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315.0</v>
      </c>
      <c r="H31" s="1">
        <v>336.0</v>
      </c>
      <c r="I31" s="1">
        <v>352.0</v>
      </c>
      <c r="J31" s="1">
        <v>875.0</v>
      </c>
      <c r="K31" s="1">
        <v>862.0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29.0</v>
      </c>
      <c r="H32" s="1">
        <v>39.0</v>
      </c>
      <c r="I32" s="1">
        <v>30.0</v>
      </c>
      <c r="J32" s="1">
        <v>19.0</v>
      </c>
      <c r="K32" s="1">
        <v>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7.0</v>
      </c>
      <c r="I33" s="1">
        <v>1.0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0.0</v>
      </c>
      <c r="C34" s="1">
        <v>0.0</v>
      </c>
      <c r="D34" s="1">
        <v>0.0</v>
      </c>
      <c r="E34" s="1">
        <v>31.0</v>
      </c>
      <c r="F34" s="1">
        <v>31.0</v>
      </c>
      <c r="G34" s="1">
        <v>33.0</v>
      </c>
      <c r="H34" s="1">
        <v>33.0</v>
      </c>
      <c r="I34" s="1">
        <v>33.0</v>
      </c>
      <c r="J34" s="1">
        <v>31.0</v>
      </c>
      <c r="K34" s="1">
        <v>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50.0</v>
      </c>
      <c r="C35" s="1">
        <v>56.0</v>
      </c>
      <c r="D35" s="1">
        <v>6.0</v>
      </c>
      <c r="E35" s="1">
        <v>5.0</v>
      </c>
      <c r="F35" s="1">
        <v>4.0</v>
      </c>
      <c r="G35" s="1">
        <v>0.0</v>
      </c>
      <c r="H35" s="1">
        <v>0.0</v>
      </c>
      <c r="I35" s="1">
        <v>1.0</v>
      </c>
      <c r="J35" s="1">
        <v>4.0</v>
      </c>
      <c r="K35" s="1">
        <v>12.0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13.0</v>
      </c>
      <c r="C36" s="1">
        <v>28.0</v>
      </c>
      <c r="D36" s="1">
        <v>66.0</v>
      </c>
      <c r="E36" s="1">
        <v>107.0</v>
      </c>
      <c r="F36" s="1">
        <v>111.0</v>
      </c>
      <c r="G36" s="1">
        <v>482.0</v>
      </c>
      <c r="H36" s="1">
        <v>605.0</v>
      </c>
      <c r="I36" s="1">
        <v>600.0</v>
      </c>
      <c r="J36" s="1">
        <v>1190.0</v>
      </c>
      <c r="K36" s="1">
        <v>1220.0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3.0</v>
      </c>
      <c r="C37" s="1">
        <v>3.0</v>
      </c>
      <c r="D37" s="1">
        <v>4.0</v>
      </c>
      <c r="E37" s="1">
        <v>4.0</v>
      </c>
      <c r="F37" s="1">
        <v>5.0</v>
      </c>
      <c r="G37" s="1">
        <v>5.0</v>
      </c>
      <c r="H37" s="1">
        <v>6.0</v>
      </c>
      <c r="I37" s="1">
        <v>6.0</v>
      </c>
      <c r="J37" s="1">
        <v>7.0</v>
      </c>
      <c r="K37" s="1">
        <v>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324.0</v>
      </c>
      <c r="C38" s="1">
        <v>817.0</v>
      </c>
      <c r="D38" s="1">
        <v>1000.0</v>
      </c>
      <c r="E38" s="1">
        <v>1220.0</v>
      </c>
      <c r="F38" s="1">
        <v>1640.0</v>
      </c>
      <c r="G38" s="1">
        <v>2090.0</v>
      </c>
      <c r="H38" s="1">
        <v>2770.0</v>
      </c>
      <c r="I38" s="1">
        <v>3000.0</v>
      </c>
      <c r="J38" s="1">
        <v>3140.0</v>
      </c>
      <c r="K38" s="1">
        <v>3660.0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-139.0</v>
      </c>
      <c r="C39" s="1">
        <v>-285.0</v>
      </c>
      <c r="D39" s="1">
        <v>-531.0</v>
      </c>
      <c r="E39" s="1">
        <v>-833.0</v>
      </c>
      <c r="F39" s="1">
        <v>-1030.0</v>
      </c>
      <c r="G39" s="1">
        <v>-1430.0</v>
      </c>
      <c r="H39" s="1">
        <v>-1620.0</v>
      </c>
      <c r="I39" s="1">
        <v>-2070.0</v>
      </c>
      <c r="J39" s="1">
        <v>-2780.0</v>
      </c>
      <c r="K39" s="1">
        <v>-3390.0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-43.0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-17.0</v>
      </c>
      <c r="C41" s="1">
        <v>-86.0</v>
      </c>
      <c r="D41" s="1">
        <v>90.0</v>
      </c>
      <c r="E41" s="1">
        <v>-5.0</v>
      </c>
      <c r="F41" s="1">
        <v>-63.0</v>
      </c>
      <c r="G41" s="1">
        <v>-14.0</v>
      </c>
      <c r="H41" s="1">
        <v>68.0</v>
      </c>
      <c r="I41" s="1">
        <v>-1.0</v>
      </c>
      <c r="J41" s="1">
        <v>-6.0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185.0</v>
      </c>
      <c r="C42" s="1">
        <v>531.0</v>
      </c>
      <c r="D42" s="1">
        <v>474.0</v>
      </c>
      <c r="E42" s="1">
        <v>383.0</v>
      </c>
      <c r="F42" s="1">
        <v>609.0</v>
      </c>
      <c r="G42" s="1">
        <v>654.0</v>
      </c>
      <c r="H42" s="1">
        <v>1150.0</v>
      </c>
      <c r="I42" s="1">
        <v>923.0</v>
      </c>
      <c r="J42" s="1">
        <v>352.0</v>
      </c>
      <c r="K42" s="1">
        <v>275.0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185.0</v>
      </c>
      <c r="C43" s="1">
        <v>531.0</v>
      </c>
      <c r="D43" s="1">
        <v>474.0</v>
      </c>
      <c r="E43" s="1">
        <v>383.0</v>
      </c>
      <c r="F43" s="1">
        <v>609.0</v>
      </c>
      <c r="G43" s="1">
        <v>654.0</v>
      </c>
      <c r="H43" s="1">
        <v>1150.0</v>
      </c>
      <c r="I43" s="1">
        <v>923.0</v>
      </c>
      <c r="J43" s="1">
        <v>352.0</v>
      </c>
      <c r="K43" s="1">
        <v>275.0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198.0</v>
      </c>
      <c r="C44" s="1">
        <v>560.0</v>
      </c>
      <c r="D44" s="1">
        <v>541.0</v>
      </c>
      <c r="E44" s="1">
        <v>491.0</v>
      </c>
      <c r="F44" s="1">
        <v>720.0</v>
      </c>
      <c r="G44" s="1">
        <v>1140.0</v>
      </c>
      <c r="H44" s="1">
        <v>1760.0</v>
      </c>
      <c r="I44" s="1">
        <v>1520.0</v>
      </c>
      <c r="J44" s="1">
        <v>1550.0</v>
      </c>
      <c r="K44" s="1">
        <v>1490.0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35.0</v>
      </c>
      <c r="C46" s="1">
        <v>38.0</v>
      </c>
      <c r="D46" s="1">
        <v>41.0</v>
      </c>
      <c r="E46" s="1">
        <v>49.0</v>
      </c>
      <c r="F46" s="1">
        <v>51.0</v>
      </c>
      <c r="G46" s="1">
        <v>57.0</v>
      </c>
      <c r="H46" s="1">
        <v>66.0</v>
      </c>
      <c r="I46" s="1">
        <v>69.0</v>
      </c>
      <c r="J46" s="1">
        <v>70.0</v>
      </c>
      <c r="K46" s="1">
        <v>82.0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31.0</v>
      </c>
      <c r="C47" s="1">
        <v>38.0</v>
      </c>
      <c r="D47" s="1">
        <v>41.0</v>
      </c>
      <c r="E47" s="1">
        <v>44.0</v>
      </c>
      <c r="F47" s="1">
        <v>50.0</v>
      </c>
      <c r="G47" s="1">
        <v>57.0</v>
      </c>
      <c r="H47" s="1">
        <v>66.0</v>
      </c>
      <c r="I47" s="1">
        <v>69.0</v>
      </c>
      <c r="J47" s="1">
        <v>70.0</v>
      </c>
      <c r="K47" s="1">
        <v>82.0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 t="s">
        <v>109</v>
      </c>
      <c r="C48" s="1" t="s">
        <v>110</v>
      </c>
      <c r="D48" s="1" t="s">
        <v>111</v>
      </c>
      <c r="E48" s="1" t="s">
        <v>112</v>
      </c>
      <c r="F48" s="1" t="s">
        <v>113</v>
      </c>
      <c r="G48" s="1" t="s">
        <v>114</v>
      </c>
      <c r="H48" s="1" t="s">
        <v>115</v>
      </c>
      <c r="I48" s="1" t="s">
        <v>116</v>
      </c>
      <c r="J48" s="1" t="s">
        <v>117</v>
      </c>
      <c r="K48" s="1" t="s">
        <v>118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>
        <v>185.0</v>
      </c>
      <c r="C49" s="1">
        <v>531.0</v>
      </c>
      <c r="D49" s="1">
        <v>474.0</v>
      </c>
      <c r="E49" s="1">
        <v>198.0</v>
      </c>
      <c r="F49" s="1">
        <v>435.0</v>
      </c>
      <c r="G49" s="1">
        <v>480.0</v>
      </c>
      <c r="H49" s="1">
        <v>979.0</v>
      </c>
      <c r="I49" s="1">
        <v>747.0</v>
      </c>
      <c r="J49" s="1">
        <v>148.0</v>
      </c>
      <c r="K49" s="1">
        <v>64.0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120</v>
      </c>
      <c r="B50" s="1" t="s">
        <v>109</v>
      </c>
      <c r="C50" s="1" t="s">
        <v>110</v>
      </c>
      <c r="D50" s="1" t="s">
        <v>111</v>
      </c>
      <c r="E50" s="1" t="s">
        <v>121</v>
      </c>
      <c r="F50" s="1" t="s">
        <v>122</v>
      </c>
      <c r="G50" s="1" t="s">
        <v>123</v>
      </c>
      <c r="H50" s="1" t="s">
        <v>124</v>
      </c>
      <c r="I50" s="1" t="s">
        <v>125</v>
      </c>
      <c r="J50" s="1" t="s">
        <v>126</v>
      </c>
      <c r="K50" s="1" t="s">
        <v>127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 t="s">
        <v>129</v>
      </c>
      <c r="C51" s="1" t="s">
        <v>129</v>
      </c>
      <c r="D51" s="1" t="s">
        <v>129</v>
      </c>
      <c r="E51" s="1" t="s">
        <v>129</v>
      </c>
      <c r="F51" s="1" t="s">
        <v>129</v>
      </c>
      <c r="G51" s="1">
        <v>352.0</v>
      </c>
      <c r="H51" s="1">
        <v>384.0</v>
      </c>
      <c r="I51" s="1">
        <v>394.0</v>
      </c>
      <c r="J51" s="1">
        <v>907.0</v>
      </c>
      <c r="K51" s="1">
        <v>935.0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130</v>
      </c>
      <c r="B52" s="1">
        <v>-187.0</v>
      </c>
      <c r="C52" s="1">
        <v>-437.0</v>
      </c>
      <c r="D52" s="1">
        <v>-380.0</v>
      </c>
      <c r="E52" s="1">
        <v>-234.0</v>
      </c>
      <c r="F52" s="1">
        <v>-460.0</v>
      </c>
      <c r="G52" s="1">
        <v>-403.0</v>
      </c>
      <c r="H52" s="1">
        <v>-828.0</v>
      </c>
      <c r="I52" s="1">
        <v>-605.0</v>
      </c>
      <c r="J52" s="1">
        <v>10.0</v>
      </c>
      <c r="K52" s="1">
        <v>158.0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>
        <v>4.0</v>
      </c>
      <c r="C53" s="1">
        <v>11.0</v>
      </c>
      <c r="D53" s="1">
        <v>26.0</v>
      </c>
      <c r="E53" s="1">
        <v>36.0</v>
      </c>
      <c r="F53" s="1">
        <v>51.0</v>
      </c>
      <c r="G53" s="1">
        <v>95.0</v>
      </c>
      <c r="H53" s="1">
        <v>108.0</v>
      </c>
      <c r="I53" s="1">
        <v>123.0</v>
      </c>
      <c r="J53" s="1">
        <v>132.0</v>
      </c>
      <c r="K53" s="1">
        <v>145.0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27.0</v>
      </c>
      <c r="H54" s="1">
        <v>155.0</v>
      </c>
      <c r="I54" s="1">
        <v>34.0</v>
      </c>
      <c r="J54" s="1">
        <v>5.0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133</v>
      </c>
      <c r="B55" s="1">
        <v>3.0</v>
      </c>
      <c r="C55" s="1">
        <v>3.0</v>
      </c>
      <c r="D55" s="1">
        <v>3.0</v>
      </c>
      <c r="E55" s="1">
        <v>6.0</v>
      </c>
      <c r="F55" s="1">
        <v>6.0</v>
      </c>
      <c r="G55" s="1">
        <v>6.0</v>
      </c>
      <c r="H55" s="1">
        <v>6.0</v>
      </c>
      <c r="I55" s="1">
        <v>6.0</v>
      </c>
      <c r="J55" s="1">
        <v>6.0</v>
      </c>
      <c r="K55" s="1">
        <v>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134</v>
      </c>
      <c r="B56" s="1">
        <v>0.0</v>
      </c>
      <c r="C56" s="1">
        <v>0.0</v>
      </c>
      <c r="D56" s="1">
        <v>0.0</v>
      </c>
      <c r="E56" s="1">
        <v>73.0</v>
      </c>
      <c r="F56" s="1">
        <v>5.0</v>
      </c>
      <c r="G56" s="1">
        <v>8.0</v>
      </c>
      <c r="H56" s="1">
        <v>7.0</v>
      </c>
      <c r="I56" s="1">
        <v>10.0</v>
      </c>
      <c r="J56" s="1">
        <v>17.0</v>
      </c>
      <c r="K56" s="1">
        <v>18.0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135</v>
      </c>
      <c r="B57" s="1">
        <v>0.0</v>
      </c>
      <c r="C57" s="1">
        <v>0.0</v>
      </c>
      <c r="D57" s="1">
        <v>0.0</v>
      </c>
      <c r="E57" s="1">
        <v>2.0</v>
      </c>
      <c r="F57" s="1">
        <v>1.0</v>
      </c>
      <c r="G57" s="1">
        <v>3.0</v>
      </c>
      <c r="H57" s="1">
        <v>5.0</v>
      </c>
      <c r="I57" s="1">
        <v>5.0</v>
      </c>
      <c r="J57" s="1">
        <v>9.0</v>
      </c>
      <c r="K57" s="1">
        <v>15.0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136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11.0</v>
      </c>
      <c r="I58" s="1">
        <v>15.0</v>
      </c>
      <c r="J58" s="1">
        <v>16.0</v>
      </c>
      <c r="K58" s="1">
        <v>16.0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137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181.0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138</v>
      </c>
      <c r="B60" s="1">
        <v>1.0</v>
      </c>
      <c r="C60" s="1">
        <v>2.0</v>
      </c>
      <c r="D60" s="1">
        <v>6.0</v>
      </c>
      <c r="E60" s="1">
        <v>13.0</v>
      </c>
      <c r="F60" s="1">
        <v>20.0</v>
      </c>
      <c r="G60" s="1">
        <v>29.0</v>
      </c>
      <c r="H60" s="1">
        <v>41.0</v>
      </c>
      <c r="I60" s="1">
        <v>54.0</v>
      </c>
      <c r="J60" s="1">
        <v>69.0</v>
      </c>
      <c r="K60" s="1">
        <v>116.0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139</v>
      </c>
      <c r="B61" s="1">
        <v>107.0</v>
      </c>
      <c r="C61" s="1">
        <v>249.0</v>
      </c>
      <c r="D61" s="1">
        <v>376.0</v>
      </c>
      <c r="E61" s="1">
        <v>520.0</v>
      </c>
      <c r="F61" s="1">
        <v>610.0</v>
      </c>
      <c r="G61" s="1">
        <v>740.0</v>
      </c>
      <c r="H61" s="1">
        <v>893.0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0.0</v>
      </c>
      <c r="C2" s="1">
        <v>0.0</v>
      </c>
      <c r="D2" s="1">
        <v>13.0</v>
      </c>
      <c r="E2" s="1">
        <v>2.0</v>
      </c>
      <c r="F2" s="1">
        <v>51.0</v>
      </c>
      <c r="G2" s="1">
        <v>104.0</v>
      </c>
      <c r="H2" s="1">
        <v>271.0</v>
      </c>
      <c r="I2" s="1">
        <v>351.0</v>
      </c>
      <c r="J2" s="1">
        <v>363.0</v>
      </c>
      <c r="K2" s="1">
        <v>434.0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0.0</v>
      </c>
      <c r="C3" s="1">
        <v>0.0</v>
      </c>
      <c r="D3" s="1">
        <v>13.0</v>
      </c>
      <c r="E3" s="1">
        <v>2.0</v>
      </c>
      <c r="F3" s="1">
        <v>51.0</v>
      </c>
      <c r="G3" s="1">
        <v>104.0</v>
      </c>
      <c r="H3" s="1">
        <v>271.0</v>
      </c>
      <c r="I3" s="1">
        <v>351.0</v>
      </c>
      <c r="J3" s="1">
        <v>363.0</v>
      </c>
      <c r="K3" s="1">
        <v>434.0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0.0</v>
      </c>
      <c r="C4" s="1">
        <v>0.0</v>
      </c>
      <c r="D4" s="1">
        <v>0.0</v>
      </c>
      <c r="E4" s="1">
        <v>232.0</v>
      </c>
      <c r="F4" s="1">
        <v>295.0</v>
      </c>
      <c r="G4" s="1">
        <v>366.0</v>
      </c>
      <c r="H4" s="1">
        <v>418.0</v>
      </c>
      <c r="I4" s="1">
        <v>513.0</v>
      </c>
      <c r="J4" s="1">
        <v>734.0</v>
      </c>
      <c r="K4" s="1">
        <v>694.0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0.0</v>
      </c>
      <c r="C5" s="1">
        <v>0.0</v>
      </c>
      <c r="D5" s="1">
        <v>13.0</v>
      </c>
      <c r="E5" s="1">
        <v>-229.0</v>
      </c>
      <c r="F5" s="1">
        <v>-244.0</v>
      </c>
      <c r="G5" s="1">
        <v>-263.0</v>
      </c>
      <c r="H5" s="1">
        <v>-147.0</v>
      </c>
      <c r="I5" s="1">
        <v>-162.0</v>
      </c>
      <c r="J5" s="1">
        <v>-371.0</v>
      </c>
      <c r="K5" s="1">
        <v>-259.0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10.0</v>
      </c>
      <c r="C6" s="1">
        <v>33.0</v>
      </c>
      <c r="D6" s="1">
        <v>64.0</v>
      </c>
      <c r="E6" s="1">
        <v>93.0</v>
      </c>
      <c r="F6" s="1">
        <v>128.0</v>
      </c>
      <c r="G6" s="1">
        <v>162.0</v>
      </c>
      <c r="H6" s="1">
        <v>183.0</v>
      </c>
      <c r="I6" s="1">
        <v>220.0</v>
      </c>
      <c r="J6" s="1">
        <v>278.0</v>
      </c>
      <c r="K6" s="1">
        <v>310.0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45.0</v>
      </c>
      <c r="C7" s="1">
        <v>115.0</v>
      </c>
      <c r="D7" s="1">
        <v>183.0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56.0</v>
      </c>
      <c r="C8" s="1">
        <v>148.0</v>
      </c>
      <c r="D8" s="1">
        <v>248.0</v>
      </c>
      <c r="E8" s="1">
        <v>93.0</v>
      </c>
      <c r="F8" s="1">
        <v>128.0</v>
      </c>
      <c r="G8" s="1">
        <v>162.0</v>
      </c>
      <c r="H8" s="1">
        <v>183.0</v>
      </c>
      <c r="I8" s="1">
        <v>220.0</v>
      </c>
      <c r="J8" s="1">
        <v>278.0</v>
      </c>
      <c r="K8" s="1">
        <v>310.0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-56.0</v>
      </c>
      <c r="C9" s="1">
        <v>-148.0</v>
      </c>
      <c r="D9" s="1">
        <v>-248.0</v>
      </c>
      <c r="E9" s="1">
        <v>-323.0</v>
      </c>
      <c r="F9" s="1">
        <v>-371.0</v>
      </c>
      <c r="G9" s="1">
        <v>-424.0</v>
      </c>
      <c r="H9" s="1">
        <v>-330.0</v>
      </c>
      <c r="I9" s="1">
        <v>-382.0</v>
      </c>
      <c r="J9" s="1">
        <v>-649.0</v>
      </c>
      <c r="K9" s="1">
        <v>-569.0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-1.0</v>
      </c>
      <c r="H10" s="1">
        <v>-33.0</v>
      </c>
      <c r="I10" s="1">
        <v>-29.0</v>
      </c>
      <c r="J10" s="1">
        <v>-43.0</v>
      </c>
      <c r="K10" s="1">
        <v>-66.0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1">
        <v>60.0</v>
      </c>
      <c r="C11" s="1">
        <v>2.0</v>
      </c>
      <c r="D11" s="1">
        <v>3.0</v>
      </c>
      <c r="E11" s="1">
        <v>4.0</v>
      </c>
      <c r="F11" s="1">
        <v>9.0</v>
      </c>
      <c r="G11" s="1">
        <v>13.0</v>
      </c>
      <c r="H11" s="1">
        <v>7.0</v>
      </c>
      <c r="I11" s="1">
        <v>1.0</v>
      </c>
      <c r="J11" s="1">
        <v>11.0</v>
      </c>
      <c r="K11" s="1">
        <v>26.0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60.0</v>
      </c>
      <c r="C12" s="1">
        <v>2.0</v>
      </c>
      <c r="D12" s="1">
        <v>3.0</v>
      </c>
      <c r="E12" s="1">
        <v>4.0</v>
      </c>
      <c r="F12" s="1">
        <v>9.0</v>
      </c>
      <c r="G12" s="1">
        <v>12.0</v>
      </c>
      <c r="H12" s="1">
        <v>-26.0</v>
      </c>
      <c r="I12" s="1">
        <v>-27.0</v>
      </c>
      <c r="J12" s="1">
        <v>-31.0</v>
      </c>
      <c r="K12" s="1">
        <v>-39.0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0.0</v>
      </c>
      <c r="C13" s="1">
        <v>0.0</v>
      </c>
      <c r="D13" s="1">
        <v>-1.0</v>
      </c>
      <c r="E13" s="1">
        <v>10.0</v>
      </c>
      <c r="F13" s="1">
        <v>-31.0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</v>
      </c>
      <c r="B14" s="1">
        <v>-3.0</v>
      </c>
      <c r="C14" s="1">
        <v>-20.0</v>
      </c>
      <c r="D14" s="1">
        <v>0.0</v>
      </c>
      <c r="E14" s="1">
        <v>0.0</v>
      </c>
      <c r="F14" s="1">
        <v>0.0</v>
      </c>
      <c r="G14" s="1">
        <v>-78.0</v>
      </c>
      <c r="H14" s="1">
        <v>60.0</v>
      </c>
      <c r="I14" s="1">
        <v>-1.0</v>
      </c>
      <c r="J14" s="1">
        <v>-1.0</v>
      </c>
      <c r="K14" s="1">
        <v>-33.0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</v>
      </c>
      <c r="B15" s="1">
        <v>-59.0</v>
      </c>
      <c r="C15" s="1">
        <v>-146.0</v>
      </c>
      <c r="D15" s="1">
        <v>-246.0</v>
      </c>
      <c r="E15" s="1">
        <v>-309.0</v>
      </c>
      <c r="F15" s="1">
        <v>-362.0</v>
      </c>
      <c r="G15" s="1">
        <v>-413.0</v>
      </c>
      <c r="H15" s="1">
        <v>-356.0</v>
      </c>
      <c r="I15" s="1">
        <v>-411.0</v>
      </c>
      <c r="J15" s="1">
        <v>-682.0</v>
      </c>
      <c r="K15" s="1">
        <v>-609.0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</v>
      </c>
      <c r="B16" s="1">
        <v>0.0</v>
      </c>
      <c r="C16" s="1">
        <v>0.0</v>
      </c>
      <c r="D16" s="1">
        <v>0.0</v>
      </c>
      <c r="E16" s="1">
        <v>-6.0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13.0</v>
      </c>
      <c r="H17" s="1">
        <v>170.0</v>
      </c>
      <c r="I17" s="1">
        <v>-42.0</v>
      </c>
      <c r="J17" s="1">
        <v>-19.0</v>
      </c>
      <c r="K17" s="1">
        <v>39.0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156</v>
      </c>
      <c r="B18" s="1">
        <v>0.0</v>
      </c>
      <c r="C18" s="1">
        <v>0.0</v>
      </c>
      <c r="D18" s="1">
        <v>0.0</v>
      </c>
      <c r="E18" s="1">
        <v>-3.0</v>
      </c>
      <c r="F18" s="1">
        <v>165.0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157</v>
      </c>
      <c r="B19" s="1">
        <v>-59.0</v>
      </c>
      <c r="C19" s="1">
        <v>-146.0</v>
      </c>
      <c r="D19" s="1">
        <v>-246.0</v>
      </c>
      <c r="E19" s="1">
        <v>-318.0</v>
      </c>
      <c r="F19" s="1">
        <v>-197.0</v>
      </c>
      <c r="G19" s="1">
        <v>-399.0</v>
      </c>
      <c r="H19" s="1">
        <v>-185.0</v>
      </c>
      <c r="I19" s="1">
        <v>-453.0</v>
      </c>
      <c r="J19" s="1">
        <v>-702.0</v>
      </c>
      <c r="K19" s="1">
        <v>-608.0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>
        <v>0.0</v>
      </c>
      <c r="C20" s="1">
        <v>0.0</v>
      </c>
      <c r="D20" s="1">
        <v>3.0</v>
      </c>
      <c r="E20" s="1">
        <v>-16.0</v>
      </c>
      <c r="F20" s="1">
        <v>51.0</v>
      </c>
      <c r="G20" s="1">
        <v>3.0</v>
      </c>
      <c r="H20" s="1">
        <v>1.0</v>
      </c>
      <c r="I20" s="1">
        <v>1.0</v>
      </c>
      <c r="J20" s="1">
        <v>5.0</v>
      </c>
      <c r="K20" s="1">
        <v>-1.0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>
        <v>-59.0</v>
      </c>
      <c r="C21" s="1">
        <v>-146.0</v>
      </c>
      <c r="D21" s="1">
        <v>-246.0</v>
      </c>
      <c r="E21" s="1">
        <v>-302.0</v>
      </c>
      <c r="F21" s="1">
        <v>-198.0</v>
      </c>
      <c r="G21" s="1">
        <v>-403.0</v>
      </c>
      <c r="H21" s="1">
        <v>-187.0</v>
      </c>
      <c r="I21" s="1">
        <v>-454.0</v>
      </c>
      <c r="J21" s="1">
        <v>-707.0</v>
      </c>
      <c r="K21" s="1">
        <v>-607.0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-59.0</v>
      </c>
      <c r="C22" s="1">
        <v>-146.0</v>
      </c>
      <c r="D22" s="1">
        <v>-246.0</v>
      </c>
      <c r="E22" s="1">
        <v>-302.0</v>
      </c>
      <c r="F22" s="1">
        <v>-198.0</v>
      </c>
      <c r="G22" s="1">
        <v>-403.0</v>
      </c>
      <c r="H22" s="1">
        <v>-187.0</v>
      </c>
      <c r="I22" s="1">
        <v>-454.0</v>
      </c>
      <c r="J22" s="1">
        <v>-707.0</v>
      </c>
      <c r="K22" s="1">
        <v>-607.0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161</v>
      </c>
      <c r="B23" s="1">
        <v>-59.0</v>
      </c>
      <c r="C23" s="1">
        <v>-146.0</v>
      </c>
      <c r="D23" s="1">
        <v>-246.0</v>
      </c>
      <c r="E23" s="1">
        <v>-302.0</v>
      </c>
      <c r="F23" s="1">
        <v>-198.0</v>
      </c>
      <c r="G23" s="1">
        <v>-403.0</v>
      </c>
      <c r="H23" s="1">
        <v>-187.0</v>
      </c>
      <c r="I23" s="1">
        <v>-454.0</v>
      </c>
      <c r="J23" s="1">
        <v>-707.0</v>
      </c>
      <c r="K23" s="1">
        <v>-607.0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</v>
      </c>
      <c r="B24" s="1">
        <v>4.0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163</v>
      </c>
      <c r="B25" s="1">
        <v>-64.0</v>
      </c>
      <c r="C25" s="1">
        <v>-146.0</v>
      </c>
      <c r="D25" s="1">
        <v>-246.0</v>
      </c>
      <c r="E25" s="1">
        <v>-302.0</v>
      </c>
      <c r="F25" s="1">
        <v>-198.0</v>
      </c>
      <c r="G25" s="1">
        <v>-403.0</v>
      </c>
      <c r="H25" s="1">
        <v>-187.0</v>
      </c>
      <c r="I25" s="1">
        <v>-454.0</v>
      </c>
      <c r="J25" s="1">
        <v>-707.0</v>
      </c>
      <c r="K25" s="1">
        <v>-607.0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>
        <v>-64.0</v>
      </c>
      <c r="C26" s="1">
        <v>-146.0</v>
      </c>
      <c r="D26" s="1">
        <v>-246.0</v>
      </c>
      <c r="E26" s="1">
        <v>-302.0</v>
      </c>
      <c r="F26" s="1">
        <v>-198.0</v>
      </c>
      <c r="G26" s="1">
        <v>-403.0</v>
      </c>
      <c r="H26" s="1">
        <v>-187.0</v>
      </c>
      <c r="I26" s="1">
        <v>-454.0</v>
      </c>
      <c r="J26" s="1">
        <v>-707.0</v>
      </c>
      <c r="K26" s="1">
        <v>-607.0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 t="s">
        <v>167</v>
      </c>
      <c r="C28" s="1" t="s">
        <v>168</v>
      </c>
      <c r="D28" s="1" t="s">
        <v>169</v>
      </c>
      <c r="E28" s="1" t="s">
        <v>170</v>
      </c>
      <c r="F28" s="1" t="s">
        <v>171</v>
      </c>
      <c r="G28" s="1" t="s">
        <v>170</v>
      </c>
      <c r="H28" s="1" t="s">
        <v>172</v>
      </c>
      <c r="I28" s="1" t="s">
        <v>173</v>
      </c>
      <c r="J28" s="1" t="s">
        <v>174</v>
      </c>
      <c r="K28" s="1" t="s">
        <v>175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176</v>
      </c>
      <c r="B29" s="1" t="s">
        <v>167</v>
      </c>
      <c r="C29" s="1" t="s">
        <v>168</v>
      </c>
      <c r="D29" s="1" t="s">
        <v>169</v>
      </c>
      <c r="E29" s="1" t="s">
        <v>170</v>
      </c>
      <c r="F29" s="1" t="s">
        <v>171</v>
      </c>
      <c r="G29" s="1" t="s">
        <v>170</v>
      </c>
      <c r="H29" s="1" t="s">
        <v>172</v>
      </c>
      <c r="I29" s="1" t="s">
        <v>173</v>
      </c>
      <c r="J29" s="1" t="s">
        <v>174</v>
      </c>
      <c r="K29" s="1" t="s">
        <v>175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177</v>
      </c>
      <c r="B30" s="1">
        <v>28.0</v>
      </c>
      <c r="C30" s="1">
        <v>36.0</v>
      </c>
      <c r="D30" s="1">
        <v>39.0</v>
      </c>
      <c r="E30" s="1">
        <v>42.0</v>
      </c>
      <c r="F30" s="1">
        <v>49.0</v>
      </c>
      <c r="G30" s="1">
        <v>56.0</v>
      </c>
      <c r="H30" s="1">
        <v>60.0</v>
      </c>
      <c r="I30" s="1">
        <v>67.0</v>
      </c>
      <c r="J30" s="1">
        <v>69.0</v>
      </c>
      <c r="K30" s="1">
        <v>73.0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178</v>
      </c>
      <c r="B31" s="1" t="s">
        <v>167</v>
      </c>
      <c r="C31" s="1" t="s">
        <v>168</v>
      </c>
      <c r="D31" s="1" t="s">
        <v>169</v>
      </c>
      <c r="E31" s="1" t="s">
        <v>170</v>
      </c>
      <c r="F31" s="1" t="s">
        <v>171</v>
      </c>
      <c r="G31" s="1" t="s">
        <v>170</v>
      </c>
      <c r="H31" s="1" t="s">
        <v>172</v>
      </c>
      <c r="I31" s="1" t="s">
        <v>173</v>
      </c>
      <c r="J31" s="1" t="s">
        <v>174</v>
      </c>
      <c r="K31" s="1" t="s">
        <v>175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179</v>
      </c>
      <c r="B32" s="1" t="s">
        <v>167</v>
      </c>
      <c r="C32" s="1" t="s">
        <v>168</v>
      </c>
      <c r="D32" s="1" t="s">
        <v>169</v>
      </c>
      <c r="E32" s="1" t="s">
        <v>170</v>
      </c>
      <c r="F32" s="1" t="s">
        <v>171</v>
      </c>
      <c r="G32" s="1" t="s">
        <v>170</v>
      </c>
      <c r="H32" s="1" t="s">
        <v>172</v>
      </c>
      <c r="I32" s="1" t="s">
        <v>173</v>
      </c>
      <c r="J32" s="1" t="s">
        <v>174</v>
      </c>
      <c r="K32" s="1" t="s">
        <v>175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180</v>
      </c>
      <c r="B33" s="1">
        <v>28.0</v>
      </c>
      <c r="C33" s="1">
        <v>36.0</v>
      </c>
      <c r="D33" s="1">
        <v>39.0</v>
      </c>
      <c r="E33" s="1">
        <v>42.0</v>
      </c>
      <c r="F33" s="1">
        <v>49.0</v>
      </c>
      <c r="G33" s="1">
        <v>56.0</v>
      </c>
      <c r="H33" s="1">
        <v>60.0</v>
      </c>
      <c r="I33" s="1">
        <v>67.0</v>
      </c>
      <c r="J33" s="1">
        <v>69.0</v>
      </c>
      <c r="K33" s="1">
        <v>73.0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181</v>
      </c>
      <c r="B34" s="1" t="s">
        <v>182</v>
      </c>
      <c r="C34" s="1" t="s">
        <v>183</v>
      </c>
      <c r="D34" s="1" t="s">
        <v>184</v>
      </c>
      <c r="E34" s="1" t="s">
        <v>185</v>
      </c>
      <c r="F34" s="1" t="s">
        <v>185</v>
      </c>
      <c r="G34" s="1" t="s">
        <v>186</v>
      </c>
      <c r="H34" s="1" t="s">
        <v>187</v>
      </c>
      <c r="I34" s="1" t="s">
        <v>188</v>
      </c>
      <c r="J34" s="1" t="s">
        <v>189</v>
      </c>
      <c r="K34" s="1" t="s">
        <v>190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191</v>
      </c>
      <c r="B35" s="1" t="s">
        <v>182</v>
      </c>
      <c r="C35" s="1" t="s">
        <v>183</v>
      </c>
      <c r="D35" s="1" t="s">
        <v>184</v>
      </c>
      <c r="E35" s="1" t="s">
        <v>185</v>
      </c>
      <c r="F35" s="1" t="s">
        <v>185</v>
      </c>
      <c r="G35" s="1" t="s">
        <v>186</v>
      </c>
      <c r="H35" s="1" t="s">
        <v>187</v>
      </c>
      <c r="I35" s="1" t="s">
        <v>188</v>
      </c>
      <c r="J35" s="1" t="s">
        <v>189</v>
      </c>
      <c r="K35" s="1" t="s">
        <v>190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192</v>
      </c>
      <c r="B36" s="1" t="s">
        <v>193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194</v>
      </c>
      <c r="B38" s="1">
        <v>-56.0</v>
      </c>
      <c r="C38" s="1">
        <v>-146.0</v>
      </c>
      <c r="D38" s="1">
        <v>-245.0</v>
      </c>
      <c r="E38" s="1">
        <v>-317.0</v>
      </c>
      <c r="F38" s="1">
        <v>-352.0</v>
      </c>
      <c r="G38" s="1">
        <v>-416.0</v>
      </c>
      <c r="H38" s="1">
        <v>-318.0</v>
      </c>
      <c r="I38" s="1">
        <v>-368.0</v>
      </c>
      <c r="J38" s="1">
        <v>-631.0</v>
      </c>
      <c r="K38" s="1">
        <v>-543.0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195</v>
      </c>
      <c r="B39" s="1">
        <v>-56.0</v>
      </c>
      <c r="C39" s="1">
        <v>-148.0</v>
      </c>
      <c r="D39" s="1">
        <v>-248.0</v>
      </c>
      <c r="E39" s="1">
        <v>-322.0</v>
      </c>
      <c r="F39" s="1">
        <v>-359.0</v>
      </c>
      <c r="G39" s="1">
        <v>-424.0</v>
      </c>
      <c r="H39" s="1">
        <v>-330.0</v>
      </c>
      <c r="I39" s="1">
        <v>-381.0</v>
      </c>
      <c r="J39" s="1">
        <v>-646.0</v>
      </c>
      <c r="K39" s="1">
        <v>-565.0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196</v>
      </c>
      <c r="B40" s="1">
        <v>-56.0</v>
      </c>
      <c r="C40" s="1">
        <v>-148.0</v>
      </c>
      <c r="D40" s="1">
        <v>-248.0</v>
      </c>
      <c r="E40" s="1">
        <v>-323.0</v>
      </c>
      <c r="F40" s="1">
        <v>-371.0</v>
      </c>
      <c r="G40" s="1">
        <v>-424.0</v>
      </c>
      <c r="H40" s="1">
        <v>-330.0</v>
      </c>
      <c r="I40" s="1">
        <v>-382.0</v>
      </c>
      <c r="J40" s="1">
        <v>-649.0</v>
      </c>
      <c r="K40" s="1">
        <v>-569.0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197</v>
      </c>
      <c r="B41" s="1">
        <v>-55.0</v>
      </c>
      <c r="C41" s="1">
        <v>-145.0</v>
      </c>
      <c r="D41" s="1">
        <v>-241.0</v>
      </c>
      <c r="E41" s="1">
        <v>-313.0</v>
      </c>
      <c r="F41" s="1">
        <v>-345.0</v>
      </c>
      <c r="G41" s="1">
        <v>-404.0</v>
      </c>
      <c r="H41" s="1">
        <v>-304.0</v>
      </c>
      <c r="I41" s="1">
        <v>-353.0</v>
      </c>
      <c r="J41" s="1">
        <v>-614.0</v>
      </c>
      <c r="K41" s="1">
        <v>-525.0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198</v>
      </c>
      <c r="B42" s="1">
        <v>0.0</v>
      </c>
      <c r="C42" s="1">
        <v>0.0</v>
      </c>
      <c r="D42" s="1">
        <v>0.0</v>
      </c>
      <c r="E42" s="1">
        <v>2.0</v>
      </c>
      <c r="F42" s="1">
        <v>51.0</v>
      </c>
      <c r="G42" s="1">
        <v>104.0</v>
      </c>
      <c r="H42" s="1">
        <v>271.0</v>
      </c>
      <c r="I42" s="1">
        <v>351.0</v>
      </c>
      <c r="J42" s="1">
        <v>363.0</v>
      </c>
      <c r="K42" s="1">
        <v>434.0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199</v>
      </c>
      <c r="B43" s="1">
        <v>0.0</v>
      </c>
      <c r="C43" s="1">
        <v>0.0</v>
      </c>
      <c r="D43" s="1" t="s">
        <v>200</v>
      </c>
      <c r="E43" s="1" t="s">
        <v>201</v>
      </c>
      <c r="F43" s="1" t="s">
        <v>202</v>
      </c>
      <c r="G43" s="1" t="s">
        <v>203</v>
      </c>
      <c r="H43" s="1" t="s">
        <v>204</v>
      </c>
      <c r="I43" s="1" t="s">
        <v>205</v>
      </c>
      <c r="J43" s="1" t="s">
        <v>206</v>
      </c>
      <c r="K43" s="1" t="s">
        <v>207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208</v>
      </c>
      <c r="B44" s="1">
        <v>0.0</v>
      </c>
      <c r="C44" s="1">
        <v>0.0</v>
      </c>
      <c r="D44" s="1">
        <v>0.0</v>
      </c>
      <c r="E44" s="1">
        <v>0.0</v>
      </c>
      <c r="F44" s="1">
        <v>1.0</v>
      </c>
      <c r="G44" s="1">
        <v>5.0</v>
      </c>
      <c r="H44" s="1">
        <v>1.0</v>
      </c>
      <c r="I44" s="1">
        <v>-1.0</v>
      </c>
      <c r="J44" s="1">
        <v>6.0</v>
      </c>
      <c r="K44" s="1">
        <v>-3.0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209</v>
      </c>
      <c r="B45" s="1">
        <v>0.0</v>
      </c>
      <c r="C45" s="1">
        <v>0.0</v>
      </c>
      <c r="D45" s="1">
        <v>0.0</v>
      </c>
      <c r="E45" s="1">
        <v>4.0</v>
      </c>
      <c r="F45" s="1">
        <v>50.0</v>
      </c>
      <c r="G45" s="1">
        <v>1.0</v>
      </c>
      <c r="H45" s="1">
        <v>1.0</v>
      </c>
      <c r="I45" s="1">
        <v>1.0</v>
      </c>
      <c r="J45" s="1">
        <v>1.0</v>
      </c>
      <c r="K45" s="1">
        <v>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210</v>
      </c>
      <c r="B46" s="1">
        <v>0.0</v>
      </c>
      <c r="C46" s="1">
        <v>0.0</v>
      </c>
      <c r="D46" s="1">
        <v>0.0</v>
      </c>
      <c r="E46" s="1">
        <v>4.0</v>
      </c>
      <c r="F46" s="1">
        <v>51.0</v>
      </c>
      <c r="G46" s="1">
        <v>1.0</v>
      </c>
      <c r="H46" s="1">
        <v>1.0</v>
      </c>
      <c r="I46" s="1">
        <v>1.0</v>
      </c>
      <c r="J46" s="1">
        <v>7.0</v>
      </c>
      <c r="K46" s="1">
        <v>-6.0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211</v>
      </c>
      <c r="B47" s="1">
        <v>0.0</v>
      </c>
      <c r="C47" s="1">
        <v>0.0</v>
      </c>
      <c r="D47" s="1">
        <v>0.0</v>
      </c>
      <c r="E47" s="1">
        <v>-16.0</v>
      </c>
      <c r="F47" s="1">
        <v>0.0</v>
      </c>
      <c r="G47" s="1">
        <v>2.0</v>
      </c>
      <c r="H47" s="1">
        <v>0.0</v>
      </c>
      <c r="I47" s="1">
        <v>0.0</v>
      </c>
      <c r="J47" s="1">
        <v>-1.0</v>
      </c>
      <c r="K47" s="1">
        <v>-1.0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212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-15.0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213</v>
      </c>
      <c r="B49" s="1">
        <v>0.0</v>
      </c>
      <c r="C49" s="1">
        <v>0.0</v>
      </c>
      <c r="D49" s="1">
        <v>0.0</v>
      </c>
      <c r="E49" s="1">
        <v>-16.0</v>
      </c>
      <c r="F49" s="1">
        <v>0.0</v>
      </c>
      <c r="G49" s="1">
        <v>2.0</v>
      </c>
      <c r="H49" s="1">
        <v>0.0</v>
      </c>
      <c r="I49" s="1">
        <v>0.0</v>
      </c>
      <c r="J49" s="1">
        <v>-1.0</v>
      </c>
      <c r="K49" s="1">
        <v>-1.0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214</v>
      </c>
      <c r="B50" s="1">
        <v>-37.0</v>
      </c>
      <c r="C50" s="1">
        <v>-91.0</v>
      </c>
      <c r="D50" s="1">
        <v>-154.0</v>
      </c>
      <c r="E50" s="1">
        <v>-193.0</v>
      </c>
      <c r="F50" s="1">
        <v>-226.0</v>
      </c>
      <c r="G50" s="1">
        <v>-258.0</v>
      </c>
      <c r="H50" s="1">
        <v>-222.0</v>
      </c>
      <c r="I50" s="1">
        <v>-257.0</v>
      </c>
      <c r="J50" s="1">
        <v>-427.0</v>
      </c>
      <c r="K50" s="1">
        <v>-381.0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215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4.0</v>
      </c>
      <c r="I51" s="1">
        <v>5.0</v>
      </c>
      <c r="J51" s="1">
        <v>3.0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216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217</v>
      </c>
      <c r="B53" s="1">
        <v>10.0</v>
      </c>
      <c r="C53" s="1">
        <v>33.0</v>
      </c>
      <c r="D53" s="1">
        <v>64.0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218</v>
      </c>
      <c r="B54" s="1">
        <v>45.0</v>
      </c>
      <c r="C54" s="1">
        <v>115.0</v>
      </c>
      <c r="D54" s="1">
        <v>183.0</v>
      </c>
      <c r="E54" s="1">
        <v>263.0</v>
      </c>
      <c r="F54" s="1">
        <v>326.0</v>
      </c>
      <c r="G54" s="1">
        <v>385.0</v>
      </c>
      <c r="H54" s="1">
        <v>434.0</v>
      </c>
      <c r="I54" s="1">
        <v>519.0</v>
      </c>
      <c r="J54" s="1">
        <v>722.0</v>
      </c>
      <c r="K54" s="1">
        <v>655.0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219</v>
      </c>
      <c r="B55" s="1">
        <v>57.0</v>
      </c>
      <c r="C55" s="1">
        <v>1.0</v>
      </c>
      <c r="D55" s="1">
        <v>3.0</v>
      </c>
      <c r="E55" s="1">
        <v>4.0</v>
      </c>
      <c r="F55" s="1">
        <v>6.0</v>
      </c>
      <c r="G55" s="1">
        <v>11.0</v>
      </c>
      <c r="H55" s="1">
        <v>13.0</v>
      </c>
      <c r="I55" s="1">
        <v>15.0</v>
      </c>
      <c r="J55" s="1">
        <v>16.0</v>
      </c>
      <c r="K55" s="1">
        <v>18.0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220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9.0</v>
      </c>
      <c r="I56" s="1">
        <v>9.0</v>
      </c>
      <c r="J56" s="1">
        <v>8.0</v>
      </c>
      <c r="K56" s="1">
        <v>10.0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221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3.0</v>
      </c>
      <c r="I57" s="1">
        <v>6.0</v>
      </c>
      <c r="J57" s="1">
        <v>7.0</v>
      </c>
      <c r="K57" s="1">
        <v>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222</v>
      </c>
      <c r="B58" s="1">
        <v>0.0</v>
      </c>
      <c r="C58" s="1">
        <v>0.0</v>
      </c>
      <c r="D58" s="1">
        <v>0.0</v>
      </c>
      <c r="E58" s="1">
        <v>38.0</v>
      </c>
      <c r="F58" s="1">
        <v>45.0</v>
      </c>
      <c r="G58" s="1">
        <v>45.0</v>
      </c>
      <c r="H58" s="1">
        <v>48.0</v>
      </c>
      <c r="I58" s="1">
        <v>59.0</v>
      </c>
      <c r="J58" s="1">
        <v>75.0</v>
      </c>
      <c r="K58" s="1">
        <v>75.0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223</v>
      </c>
      <c r="B59" s="1">
        <v>4.0</v>
      </c>
      <c r="C59" s="1">
        <v>17.0</v>
      </c>
      <c r="D59" s="1">
        <v>29.0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224</v>
      </c>
      <c r="B60" s="1">
        <v>1.0</v>
      </c>
      <c r="C60" s="1">
        <v>7.0</v>
      </c>
      <c r="D60" s="1">
        <v>18.0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225</v>
      </c>
      <c r="B61" s="1">
        <v>0.0</v>
      </c>
      <c r="C61" s="1">
        <v>0.0</v>
      </c>
      <c r="D61" s="1">
        <v>0.0</v>
      </c>
      <c r="E61" s="1">
        <v>29.0</v>
      </c>
      <c r="F61" s="1">
        <v>34.0</v>
      </c>
      <c r="G61" s="1">
        <v>36.0</v>
      </c>
      <c r="H61" s="1">
        <v>36.0</v>
      </c>
      <c r="I61" s="1">
        <v>45.0</v>
      </c>
      <c r="J61" s="1">
        <v>55.0</v>
      </c>
      <c r="K61" s="1">
        <v>59.0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226</v>
      </c>
      <c r="B62" s="1">
        <v>5.0</v>
      </c>
      <c r="C62" s="1">
        <v>24.0</v>
      </c>
      <c r="D62" s="1">
        <v>48.0</v>
      </c>
      <c r="E62" s="1">
        <v>68.0</v>
      </c>
      <c r="F62" s="1">
        <v>80.0</v>
      </c>
      <c r="G62" s="1">
        <v>82.0</v>
      </c>
      <c r="H62" s="1">
        <v>85.0</v>
      </c>
      <c r="I62" s="1">
        <v>105.0</v>
      </c>
      <c r="J62" s="1">
        <v>130.0</v>
      </c>
      <c r="K62" s="1">
        <v>135.0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228</v>
      </c>
      <c r="B3" s="1" t="s">
        <v>229</v>
      </c>
      <c r="C3" s="1" t="s">
        <v>230</v>
      </c>
      <c r="D3" s="1" t="s">
        <v>231</v>
      </c>
      <c r="E3" s="1" t="s">
        <v>232</v>
      </c>
      <c r="F3" s="1" t="s">
        <v>233</v>
      </c>
      <c r="G3" s="1" t="s">
        <v>234</v>
      </c>
      <c r="H3" s="1" t="s">
        <v>235</v>
      </c>
      <c r="I3" s="1" t="s">
        <v>236</v>
      </c>
      <c r="J3" s="1" t="s">
        <v>237</v>
      </c>
      <c r="K3" s="1" t="s">
        <v>238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239</v>
      </c>
      <c r="B4" s="1" t="s">
        <v>240</v>
      </c>
      <c r="C4" s="1" t="s">
        <v>241</v>
      </c>
      <c r="D4" s="1" t="s">
        <v>242</v>
      </c>
      <c r="E4" s="1" t="s">
        <v>243</v>
      </c>
      <c r="F4" s="1" t="s">
        <v>244</v>
      </c>
      <c r="G4" s="1" t="s">
        <v>245</v>
      </c>
      <c r="H4" s="1" t="s">
        <v>246</v>
      </c>
      <c r="I4" s="1" t="s">
        <v>247</v>
      </c>
      <c r="J4" s="1" t="s">
        <v>248</v>
      </c>
      <c r="K4" s="1" t="s">
        <v>249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250</v>
      </c>
      <c r="B5" s="1" t="s">
        <v>251</v>
      </c>
      <c r="C5" s="1" t="s">
        <v>252</v>
      </c>
      <c r="D5" s="1" t="s">
        <v>253</v>
      </c>
      <c r="E5" s="1" t="s">
        <v>254</v>
      </c>
      <c r="F5" s="1" t="s">
        <v>255</v>
      </c>
      <c r="G5" s="1" t="s">
        <v>256</v>
      </c>
      <c r="H5" s="1" t="s">
        <v>257</v>
      </c>
      <c r="I5" s="1" t="s">
        <v>258</v>
      </c>
      <c r="J5" s="1" t="s">
        <v>259</v>
      </c>
      <c r="K5" s="1" t="s">
        <v>260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261</v>
      </c>
      <c r="B6" s="1" t="s">
        <v>262</v>
      </c>
      <c r="C6" s="1" t="s">
        <v>252</v>
      </c>
      <c r="D6" s="1" t="s">
        <v>253</v>
      </c>
      <c r="E6" s="1" t="s">
        <v>254</v>
      </c>
      <c r="F6" s="1" t="s">
        <v>255</v>
      </c>
      <c r="G6" s="1" t="s">
        <v>256</v>
      </c>
      <c r="H6" s="1" t="s">
        <v>257</v>
      </c>
      <c r="I6" s="1" t="s">
        <v>258</v>
      </c>
      <c r="J6" s="1" t="s">
        <v>259</v>
      </c>
      <c r="K6" s="1" t="s">
        <v>260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264</v>
      </c>
      <c r="B8" s="1">
        <v>0.0</v>
      </c>
      <c r="C8" s="1">
        <v>0.0</v>
      </c>
      <c r="D8" s="1">
        <v>100.0</v>
      </c>
      <c r="E8" s="1">
        <v>0.0</v>
      </c>
      <c r="F8" s="1" t="s">
        <v>265</v>
      </c>
      <c r="G8" s="1" t="s">
        <v>266</v>
      </c>
      <c r="H8" s="1" t="s">
        <v>267</v>
      </c>
      <c r="I8" s="1" t="s">
        <v>268</v>
      </c>
      <c r="J8" s="1" t="s">
        <v>269</v>
      </c>
      <c r="K8" s="1" t="s">
        <v>270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271</v>
      </c>
      <c r="B9" s="1">
        <v>0.0</v>
      </c>
      <c r="C9" s="1">
        <v>0.0</v>
      </c>
      <c r="D9" s="1">
        <v>4.0</v>
      </c>
      <c r="E9" s="1">
        <v>0.0</v>
      </c>
      <c r="F9" s="1" t="s">
        <v>272</v>
      </c>
      <c r="G9" s="1" t="s">
        <v>273</v>
      </c>
      <c r="H9" s="1" t="s">
        <v>274</v>
      </c>
      <c r="I9" s="1" t="s">
        <v>275</v>
      </c>
      <c r="J9" s="1" t="s">
        <v>276</v>
      </c>
      <c r="K9" s="1" t="s">
        <v>277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278</v>
      </c>
      <c r="B10" s="1">
        <v>0.0</v>
      </c>
      <c r="C10" s="1">
        <v>0.0</v>
      </c>
      <c r="D10" s="1">
        <v>-18.0</v>
      </c>
      <c r="E10" s="1">
        <v>-1.0</v>
      </c>
      <c r="F10" s="1" t="s">
        <v>279</v>
      </c>
      <c r="G10" s="1" t="s">
        <v>280</v>
      </c>
      <c r="H10" s="1" t="s">
        <v>281</v>
      </c>
      <c r="I10" s="1" t="s">
        <v>282</v>
      </c>
      <c r="J10" s="1" t="s">
        <v>283</v>
      </c>
      <c r="K10" s="1" t="s">
        <v>284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285</v>
      </c>
      <c r="B11" s="1">
        <v>0.0</v>
      </c>
      <c r="C11" s="1">
        <v>0.0</v>
      </c>
      <c r="D11" s="1">
        <v>-18.0</v>
      </c>
      <c r="E11" s="1">
        <v>-1.0</v>
      </c>
      <c r="F11" s="1" t="s">
        <v>286</v>
      </c>
      <c r="G11" s="1" t="s">
        <v>287</v>
      </c>
      <c r="H11" s="1" t="s">
        <v>288</v>
      </c>
      <c r="I11" s="1" t="s">
        <v>289</v>
      </c>
      <c r="J11" s="1" t="s">
        <v>290</v>
      </c>
      <c r="K11" s="1" t="s">
        <v>291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292</v>
      </c>
      <c r="B12" s="1">
        <v>0.0</v>
      </c>
      <c r="C12" s="1">
        <v>0.0</v>
      </c>
      <c r="D12" s="1">
        <v>-18.0</v>
      </c>
      <c r="E12" s="1">
        <v>-1.0</v>
      </c>
      <c r="F12" s="1" t="s">
        <v>293</v>
      </c>
      <c r="G12" s="1" t="s">
        <v>294</v>
      </c>
      <c r="H12" s="1" t="s">
        <v>295</v>
      </c>
      <c r="I12" s="1" t="s">
        <v>296</v>
      </c>
      <c r="J12" s="1" t="s">
        <v>297</v>
      </c>
      <c r="K12" s="1" t="s">
        <v>298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299</v>
      </c>
      <c r="B13" s="1">
        <v>0.0</v>
      </c>
      <c r="C13" s="1">
        <v>0.0</v>
      </c>
      <c r="D13" s="1">
        <v>-18.0</v>
      </c>
      <c r="E13" s="1">
        <v>-1.0</v>
      </c>
      <c r="F13" s="1" t="s">
        <v>300</v>
      </c>
      <c r="G13" s="1" t="s">
        <v>301</v>
      </c>
      <c r="H13" s="1" t="s">
        <v>302</v>
      </c>
      <c r="I13" s="1" t="s">
        <v>303</v>
      </c>
      <c r="J13" s="1" t="s">
        <v>304</v>
      </c>
      <c r="K13" s="1" t="s">
        <v>305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306</v>
      </c>
      <c r="B14" s="1">
        <v>0.0</v>
      </c>
      <c r="C14" s="1">
        <v>0.0</v>
      </c>
      <c r="D14" s="1">
        <v>-18.0</v>
      </c>
      <c r="E14" s="1">
        <v>-1.0</v>
      </c>
      <c r="F14" s="1" t="s">
        <v>300</v>
      </c>
      <c r="G14" s="1" t="s">
        <v>301</v>
      </c>
      <c r="H14" s="1" t="s">
        <v>302</v>
      </c>
      <c r="I14" s="1" t="s">
        <v>303</v>
      </c>
      <c r="J14" s="1" t="s">
        <v>304</v>
      </c>
      <c r="K14" s="1" t="s">
        <v>305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307</v>
      </c>
      <c r="B15" s="1">
        <v>0.0</v>
      </c>
      <c r="C15" s="1">
        <v>0.0</v>
      </c>
      <c r="D15" s="1">
        <v>-18.0</v>
      </c>
      <c r="E15" s="1">
        <v>-1.0</v>
      </c>
      <c r="F15" s="1" t="s">
        <v>300</v>
      </c>
      <c r="G15" s="1" t="s">
        <v>301</v>
      </c>
      <c r="H15" s="1" t="s">
        <v>302</v>
      </c>
      <c r="I15" s="1" t="s">
        <v>303</v>
      </c>
      <c r="J15" s="1" t="s">
        <v>304</v>
      </c>
      <c r="K15" s="1" t="s">
        <v>305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308</v>
      </c>
      <c r="B16" s="1">
        <v>0.0</v>
      </c>
      <c r="C16" s="1">
        <v>0.0</v>
      </c>
      <c r="D16" s="1">
        <v>-11.0</v>
      </c>
      <c r="E16" s="1">
        <v>0.0</v>
      </c>
      <c r="F16" s="1" t="s">
        <v>309</v>
      </c>
      <c r="G16" s="1" t="s">
        <v>310</v>
      </c>
      <c r="H16" s="1" t="s">
        <v>311</v>
      </c>
      <c r="I16" s="1" t="s">
        <v>312</v>
      </c>
      <c r="J16" s="1" t="s">
        <v>313</v>
      </c>
      <c r="K16" s="1" t="s">
        <v>314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315</v>
      </c>
      <c r="B17" s="1">
        <v>0.0</v>
      </c>
      <c r="C17" s="1">
        <v>0.0</v>
      </c>
      <c r="D17" s="1">
        <v>-6.0</v>
      </c>
      <c r="E17" s="1">
        <v>0.0</v>
      </c>
      <c r="F17" s="1" t="s">
        <v>316</v>
      </c>
      <c r="G17" s="1" t="s">
        <v>317</v>
      </c>
      <c r="H17" s="1" t="s">
        <v>318</v>
      </c>
      <c r="I17" s="1" t="s">
        <v>319</v>
      </c>
      <c r="J17" s="1">
        <v>-102.0</v>
      </c>
      <c r="K17" s="1" t="s">
        <v>320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321</v>
      </c>
      <c r="B18" s="1">
        <v>0.0</v>
      </c>
      <c r="C18" s="1">
        <v>0.0</v>
      </c>
      <c r="D18" s="1">
        <v>-6.0</v>
      </c>
      <c r="E18" s="1">
        <v>0.0</v>
      </c>
      <c r="F18" s="1" t="s">
        <v>316</v>
      </c>
      <c r="G18" s="1" t="s">
        <v>322</v>
      </c>
      <c r="H18" s="1" t="s">
        <v>323</v>
      </c>
      <c r="I18" s="1" t="s">
        <v>324</v>
      </c>
      <c r="J18" s="1" t="s">
        <v>325</v>
      </c>
      <c r="K18" s="1" t="s">
        <v>326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327</v>
      </c>
      <c r="B20" s="1">
        <v>0.0</v>
      </c>
      <c r="C20" s="1">
        <v>0.0</v>
      </c>
      <c r="D20" s="1" t="s">
        <v>129</v>
      </c>
      <c r="E20" s="1" t="s">
        <v>328</v>
      </c>
      <c r="F20" s="1" t="s">
        <v>329</v>
      </c>
      <c r="G20" s="1" t="s">
        <v>330</v>
      </c>
      <c r="H20" s="1" t="s">
        <v>331</v>
      </c>
      <c r="I20" s="1" t="s">
        <v>332</v>
      </c>
      <c r="J20" s="1" t="s">
        <v>333</v>
      </c>
      <c r="K20" s="1" t="s">
        <v>334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335</v>
      </c>
      <c r="B21" s="1">
        <v>0.0</v>
      </c>
      <c r="C21" s="1">
        <v>0.0</v>
      </c>
      <c r="D21" s="1" t="s">
        <v>328</v>
      </c>
      <c r="E21" s="1" t="s">
        <v>336</v>
      </c>
      <c r="F21" s="1" t="s">
        <v>337</v>
      </c>
      <c r="G21" s="1" t="s">
        <v>338</v>
      </c>
      <c r="H21" s="1" t="s">
        <v>339</v>
      </c>
      <c r="I21" s="1" t="s">
        <v>340</v>
      </c>
      <c r="J21" s="1" t="s">
        <v>341</v>
      </c>
      <c r="K21" s="1" t="s">
        <v>342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343</v>
      </c>
      <c r="B22" s="1">
        <v>0.0</v>
      </c>
      <c r="C22" s="1">
        <v>0.0</v>
      </c>
      <c r="D22" s="1">
        <v>0.0</v>
      </c>
      <c r="E22" s="1">
        <v>0.0</v>
      </c>
      <c r="F22" s="1" t="s">
        <v>344</v>
      </c>
      <c r="G22" s="1" t="s">
        <v>345</v>
      </c>
      <c r="H22" s="1" t="s">
        <v>346</v>
      </c>
      <c r="I22" s="1" t="s">
        <v>347</v>
      </c>
      <c r="J22" s="1" t="s">
        <v>348</v>
      </c>
      <c r="K22" s="1" t="s">
        <v>349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350</v>
      </c>
      <c r="B23" s="1">
        <v>0.0</v>
      </c>
      <c r="C23" s="1">
        <v>0.0</v>
      </c>
      <c r="D23" s="1">
        <v>0.0</v>
      </c>
      <c r="E23" s="1">
        <v>0.0</v>
      </c>
      <c r="F23" s="1" t="s">
        <v>351</v>
      </c>
      <c r="G23" s="1" t="s">
        <v>352</v>
      </c>
      <c r="H23" s="1" t="s">
        <v>353</v>
      </c>
      <c r="I23" s="1" t="s">
        <v>354</v>
      </c>
      <c r="J23" s="1" t="s">
        <v>355</v>
      </c>
      <c r="K23" s="1" t="s">
        <v>356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358</v>
      </c>
      <c r="B25" s="1" t="s">
        <v>359</v>
      </c>
      <c r="C25" s="1" t="s">
        <v>360</v>
      </c>
      <c r="D25" s="1" t="s">
        <v>361</v>
      </c>
      <c r="E25" s="1" t="s">
        <v>362</v>
      </c>
      <c r="F25" s="1" t="s">
        <v>363</v>
      </c>
      <c r="G25" s="1" t="s">
        <v>364</v>
      </c>
      <c r="H25" s="1" t="s">
        <v>365</v>
      </c>
      <c r="I25" s="1" t="s">
        <v>366</v>
      </c>
      <c r="J25" s="1" t="s">
        <v>367</v>
      </c>
      <c r="K25" s="1" t="s">
        <v>368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369</v>
      </c>
      <c r="B26" s="1" t="s">
        <v>370</v>
      </c>
      <c r="C26" s="1" t="s">
        <v>371</v>
      </c>
      <c r="D26" s="1" t="s">
        <v>372</v>
      </c>
      <c r="E26" s="1" t="s">
        <v>373</v>
      </c>
      <c r="F26" s="1" t="s">
        <v>374</v>
      </c>
      <c r="G26" s="1" t="s">
        <v>375</v>
      </c>
      <c r="H26" s="1" t="s">
        <v>376</v>
      </c>
      <c r="I26" s="1" t="s">
        <v>377</v>
      </c>
      <c r="J26" s="1" t="s">
        <v>378</v>
      </c>
      <c r="K26" s="1" t="s">
        <v>379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380</v>
      </c>
      <c r="B27" s="1" t="s">
        <v>381</v>
      </c>
      <c r="C27" s="1" t="s">
        <v>382</v>
      </c>
      <c r="D27" s="1" t="s">
        <v>383</v>
      </c>
      <c r="E27" s="1" t="s">
        <v>381</v>
      </c>
      <c r="F27" s="1" t="s">
        <v>384</v>
      </c>
      <c r="G27" s="1" t="s">
        <v>385</v>
      </c>
      <c r="H27" s="1" t="s">
        <v>386</v>
      </c>
      <c r="I27" s="1" t="s">
        <v>387</v>
      </c>
      <c r="J27" s="1" t="s">
        <v>388</v>
      </c>
      <c r="K27" s="1" t="s">
        <v>389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390</v>
      </c>
      <c r="B28" s="1">
        <v>0.0</v>
      </c>
      <c r="C28" s="1">
        <v>0.0</v>
      </c>
      <c r="D28" s="1">
        <v>0.0</v>
      </c>
      <c r="E28" s="1">
        <v>0.0</v>
      </c>
      <c r="F28" s="1" t="s">
        <v>391</v>
      </c>
      <c r="G28" s="1" t="s">
        <v>392</v>
      </c>
      <c r="H28" s="1" t="s">
        <v>393</v>
      </c>
      <c r="I28" s="1" t="s">
        <v>394</v>
      </c>
      <c r="J28" s="1" t="s">
        <v>395</v>
      </c>
      <c r="K28" s="1" t="s">
        <v>396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397</v>
      </c>
      <c r="B29" s="1">
        <v>0.0</v>
      </c>
      <c r="C29" s="1">
        <v>0.0</v>
      </c>
      <c r="D29" s="1">
        <v>0.0</v>
      </c>
      <c r="E29" s="1">
        <v>0.0</v>
      </c>
      <c r="F29" s="1" t="s">
        <v>398</v>
      </c>
      <c r="G29" s="1" t="s">
        <v>399</v>
      </c>
      <c r="H29" s="1" t="s">
        <v>400</v>
      </c>
      <c r="I29" s="1" t="s">
        <v>401</v>
      </c>
      <c r="J29" s="1" t="s">
        <v>402</v>
      </c>
      <c r="K29" s="1" t="s">
        <v>403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404</v>
      </c>
      <c r="B30" s="1">
        <v>0.0</v>
      </c>
      <c r="C30" s="1">
        <v>0.0</v>
      </c>
      <c r="D30" s="1">
        <v>0.0</v>
      </c>
      <c r="E30" s="1">
        <v>0.0</v>
      </c>
      <c r="F30" s="1" t="s">
        <v>405</v>
      </c>
      <c r="G30" s="1" t="s">
        <v>406</v>
      </c>
      <c r="H30" s="1" t="s">
        <v>407</v>
      </c>
      <c r="I30" s="1" t="s">
        <v>408</v>
      </c>
      <c r="J30" s="1" t="s">
        <v>409</v>
      </c>
      <c r="K30" s="1" t="s">
        <v>410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411</v>
      </c>
      <c r="B31" s="1">
        <v>0.0</v>
      </c>
      <c r="C31" s="1">
        <v>0.0</v>
      </c>
      <c r="D31" s="1">
        <v>0.0</v>
      </c>
      <c r="E31" s="1">
        <v>0.0</v>
      </c>
      <c r="F31" s="1" t="s">
        <v>412</v>
      </c>
      <c r="G31" s="1" t="s">
        <v>413</v>
      </c>
      <c r="H31" s="1" t="s">
        <v>414</v>
      </c>
      <c r="I31" s="1" t="s">
        <v>415</v>
      </c>
      <c r="J31" s="1" t="s">
        <v>416</v>
      </c>
      <c r="K31" s="1" t="s">
        <v>417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418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419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420</v>
      </c>
      <c r="H33" s="1" t="s">
        <v>421</v>
      </c>
      <c r="I33" s="1" t="s">
        <v>422</v>
      </c>
      <c r="J33" s="1" t="s">
        <v>423</v>
      </c>
      <c r="K33" s="1" t="s">
        <v>424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425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426</v>
      </c>
      <c r="H34" s="1" t="s">
        <v>427</v>
      </c>
      <c r="I34" s="1" t="s">
        <v>428</v>
      </c>
      <c r="J34" s="1" t="s">
        <v>429</v>
      </c>
      <c r="K34" s="1" t="s">
        <v>430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431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432</v>
      </c>
      <c r="H35" s="1" t="s">
        <v>433</v>
      </c>
      <c r="I35" s="1" t="s">
        <v>434</v>
      </c>
      <c r="J35" s="1" t="s">
        <v>435</v>
      </c>
      <c r="K35" s="1" t="s">
        <v>436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437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438</v>
      </c>
      <c r="H36" s="1" t="s">
        <v>439</v>
      </c>
      <c r="I36" s="1" t="s">
        <v>440</v>
      </c>
      <c r="J36" s="1" t="s">
        <v>441</v>
      </c>
      <c r="K36" s="1" t="s">
        <v>442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443</v>
      </c>
      <c r="B37" s="1" t="s">
        <v>444</v>
      </c>
      <c r="C37" s="1" t="s">
        <v>201</v>
      </c>
      <c r="D37" s="1" t="s">
        <v>445</v>
      </c>
      <c r="E37" s="1" t="s">
        <v>446</v>
      </c>
      <c r="F37" s="1" t="s">
        <v>447</v>
      </c>
      <c r="G37" s="1" t="s">
        <v>448</v>
      </c>
      <c r="H37" s="1" t="s">
        <v>449</v>
      </c>
      <c r="I37" s="1" t="s">
        <v>450</v>
      </c>
      <c r="J37" s="1" t="s">
        <v>451</v>
      </c>
      <c r="K37" s="1" t="s">
        <v>452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453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 t="s">
        <v>454</v>
      </c>
      <c r="H38" s="1" t="s">
        <v>455</v>
      </c>
      <c r="I38" s="1" t="s">
        <v>456</v>
      </c>
      <c r="J38" s="1" t="s">
        <v>457</v>
      </c>
      <c r="K38" s="1" t="s">
        <v>458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459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 t="s">
        <v>460</v>
      </c>
      <c r="H39" s="1" t="s">
        <v>461</v>
      </c>
      <c r="I39" s="1">
        <v>-12.0</v>
      </c>
      <c r="J39" s="1" t="s">
        <v>462</v>
      </c>
      <c r="K39" s="1" t="s">
        <v>463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464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 t="s">
        <v>465</v>
      </c>
      <c r="H40" s="1" t="s">
        <v>466</v>
      </c>
      <c r="I40" s="1" t="s">
        <v>467</v>
      </c>
      <c r="J40" s="1" t="s">
        <v>468</v>
      </c>
      <c r="K40" s="1" t="s">
        <v>469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470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471</v>
      </c>
      <c r="H41" s="1" t="s">
        <v>472</v>
      </c>
      <c r="I41" s="1" t="s">
        <v>473</v>
      </c>
      <c r="J41" s="1" t="s">
        <v>474</v>
      </c>
      <c r="K41" s="1" t="s">
        <v>475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476</v>
      </c>
      <c r="B42" s="1" t="s">
        <v>477</v>
      </c>
      <c r="C42" s="1" t="s">
        <v>478</v>
      </c>
      <c r="D42" s="1" t="s">
        <v>479</v>
      </c>
      <c r="E42" s="1" t="s">
        <v>480</v>
      </c>
      <c r="F42" s="1" t="s">
        <v>481</v>
      </c>
      <c r="G42" s="1">
        <v>1.0</v>
      </c>
      <c r="H42" s="1" t="s">
        <v>482</v>
      </c>
      <c r="I42" s="1" t="s">
        <v>483</v>
      </c>
      <c r="J42" s="1" t="s">
        <v>484</v>
      </c>
      <c r="K42" s="1" t="s">
        <v>485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486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203</v>
      </c>
      <c r="H43" s="1" t="s">
        <v>487</v>
      </c>
      <c r="I43" s="1" t="s">
        <v>488</v>
      </c>
      <c r="J43" s="1" t="s">
        <v>489</v>
      </c>
      <c r="K43" s="1" t="s">
        <v>490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491</v>
      </c>
      <c r="B44" s="1" t="s">
        <v>492</v>
      </c>
      <c r="C44" s="1" t="s">
        <v>493</v>
      </c>
      <c r="D44" s="1" t="s">
        <v>494</v>
      </c>
      <c r="E44" s="1" t="s">
        <v>495</v>
      </c>
      <c r="F44" s="1" t="s">
        <v>496</v>
      </c>
      <c r="G44" s="1" t="s">
        <v>497</v>
      </c>
      <c r="H44" s="1" t="s">
        <v>498</v>
      </c>
      <c r="I44" s="1" t="s">
        <v>499</v>
      </c>
      <c r="J44" s="1" t="s">
        <v>200</v>
      </c>
      <c r="K44" s="1" t="s">
        <v>500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502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 t="s">
        <v>503</v>
      </c>
      <c r="H46" s="1" t="s">
        <v>504</v>
      </c>
      <c r="I46" s="1" t="s">
        <v>505</v>
      </c>
      <c r="J46" s="1" t="s">
        <v>506</v>
      </c>
      <c r="K46" s="1" t="s">
        <v>507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508</v>
      </c>
      <c r="B47" s="1">
        <v>0.0</v>
      </c>
      <c r="C47" s="1">
        <v>0.0</v>
      </c>
      <c r="D47" s="1">
        <v>0.0</v>
      </c>
      <c r="E47" s="1" t="s">
        <v>509</v>
      </c>
      <c r="F47" s="1" t="s">
        <v>510</v>
      </c>
      <c r="G47" s="1" t="s">
        <v>375</v>
      </c>
      <c r="H47" s="1" t="s">
        <v>511</v>
      </c>
      <c r="I47" s="1" t="s">
        <v>512</v>
      </c>
      <c r="J47" s="1" t="s">
        <v>513</v>
      </c>
      <c r="K47" s="1" t="s">
        <v>514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515</v>
      </c>
      <c r="B48" s="1" t="s">
        <v>516</v>
      </c>
      <c r="C48" s="1" t="s">
        <v>517</v>
      </c>
      <c r="D48" s="1" t="s">
        <v>518</v>
      </c>
      <c r="E48" s="1" t="s">
        <v>505</v>
      </c>
      <c r="F48" s="1" t="s">
        <v>519</v>
      </c>
      <c r="G48" s="1" t="s">
        <v>520</v>
      </c>
      <c r="H48" s="1" t="s">
        <v>521</v>
      </c>
      <c r="I48" s="1" t="s">
        <v>522</v>
      </c>
      <c r="J48" s="1" t="s">
        <v>523</v>
      </c>
      <c r="K48" s="1" t="s">
        <v>524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525</v>
      </c>
      <c r="B49" s="1" t="s">
        <v>526</v>
      </c>
      <c r="C49" s="1" t="s">
        <v>527</v>
      </c>
      <c r="D49" s="1" t="s">
        <v>528</v>
      </c>
      <c r="E49" s="1" t="s">
        <v>529</v>
      </c>
      <c r="F49" s="1" t="s">
        <v>530</v>
      </c>
      <c r="G49" s="1" t="s">
        <v>531</v>
      </c>
      <c r="H49" s="1" t="s">
        <v>532</v>
      </c>
      <c r="I49" s="1" t="s">
        <v>533</v>
      </c>
      <c r="J49" s="1" t="s">
        <v>534</v>
      </c>
      <c r="K49" s="1" t="s">
        <v>535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536</v>
      </c>
      <c r="B50" s="1" t="s">
        <v>526</v>
      </c>
      <c r="C50" s="1" t="s">
        <v>527</v>
      </c>
      <c r="D50" s="1" t="s">
        <v>528</v>
      </c>
      <c r="E50" s="1" t="s">
        <v>537</v>
      </c>
      <c r="F50" s="1">
        <v>15.0</v>
      </c>
      <c r="G50" s="1" t="s">
        <v>538</v>
      </c>
      <c r="H50" s="1" t="s">
        <v>539</v>
      </c>
      <c r="I50" s="1" t="s">
        <v>540</v>
      </c>
      <c r="J50" s="1" t="s">
        <v>541</v>
      </c>
      <c r="K50" s="1" t="s">
        <v>542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543</v>
      </c>
      <c r="B51" s="1" t="s">
        <v>544</v>
      </c>
      <c r="C51" s="1" t="s">
        <v>545</v>
      </c>
      <c r="D51" s="1" t="s">
        <v>546</v>
      </c>
      <c r="E51" s="1" t="s">
        <v>547</v>
      </c>
      <c r="F51" s="1" t="s">
        <v>548</v>
      </c>
      <c r="G51" s="1" t="s">
        <v>549</v>
      </c>
      <c r="H51" s="1" t="s">
        <v>550</v>
      </c>
      <c r="I51" s="1" t="s">
        <v>551</v>
      </c>
      <c r="J51" s="1" t="s">
        <v>552</v>
      </c>
      <c r="K51" s="1" t="s">
        <v>235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553</v>
      </c>
      <c r="B52" s="1" t="s">
        <v>544</v>
      </c>
      <c r="C52" s="1" t="s">
        <v>545</v>
      </c>
      <c r="D52" s="1" t="s">
        <v>546</v>
      </c>
      <c r="E52" s="1" t="s">
        <v>547</v>
      </c>
      <c r="F52" s="1" t="s">
        <v>548</v>
      </c>
      <c r="G52" s="1" t="s">
        <v>549</v>
      </c>
      <c r="H52" s="1" t="s">
        <v>550</v>
      </c>
      <c r="I52" s="1" t="s">
        <v>551</v>
      </c>
      <c r="J52" s="1" t="s">
        <v>552</v>
      </c>
      <c r="K52" s="1" t="s">
        <v>235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554</v>
      </c>
      <c r="B53" s="1" t="s">
        <v>544</v>
      </c>
      <c r="C53" s="1" t="s">
        <v>545</v>
      </c>
      <c r="D53" s="1" t="s">
        <v>555</v>
      </c>
      <c r="E53" s="1" t="s">
        <v>556</v>
      </c>
      <c r="F53" s="1" t="s">
        <v>557</v>
      </c>
      <c r="G53" s="1">
        <v>14.0</v>
      </c>
      <c r="H53" s="1" t="s">
        <v>558</v>
      </c>
      <c r="I53" s="1" t="s">
        <v>559</v>
      </c>
      <c r="J53" s="1" t="s">
        <v>560</v>
      </c>
      <c r="K53" s="1" t="s">
        <v>561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562</v>
      </c>
      <c r="B54" s="1" t="s">
        <v>563</v>
      </c>
      <c r="C54" s="1" t="s">
        <v>516</v>
      </c>
      <c r="D54" s="1" t="s">
        <v>564</v>
      </c>
      <c r="E54" s="1" t="s">
        <v>565</v>
      </c>
      <c r="F54" s="1" t="s">
        <v>566</v>
      </c>
      <c r="G54" s="1" t="s">
        <v>567</v>
      </c>
      <c r="H54" s="1" t="s">
        <v>568</v>
      </c>
      <c r="I54" s="1" t="s">
        <v>569</v>
      </c>
      <c r="J54" s="1" t="s">
        <v>570</v>
      </c>
      <c r="K54" s="1" t="s">
        <v>571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572</v>
      </c>
      <c r="B55" s="1">
        <v>0.0</v>
      </c>
      <c r="C55" s="1">
        <v>0.0</v>
      </c>
      <c r="D55" s="1">
        <v>0.0</v>
      </c>
      <c r="E55" s="1">
        <v>0.0</v>
      </c>
      <c r="F55" s="1" t="s">
        <v>573</v>
      </c>
      <c r="G55" s="1" t="s">
        <v>574</v>
      </c>
      <c r="H55" s="1" t="s">
        <v>575</v>
      </c>
      <c r="I55" s="1" t="s">
        <v>576</v>
      </c>
      <c r="J55" s="1" t="s">
        <v>577</v>
      </c>
      <c r="K55" s="1" t="s">
        <v>578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579</v>
      </c>
      <c r="B56" s="1">
        <v>0.0</v>
      </c>
      <c r="C56" s="1">
        <v>0.0</v>
      </c>
      <c r="D56" s="1">
        <v>0.0</v>
      </c>
      <c r="E56" s="1">
        <v>0.0</v>
      </c>
      <c r="F56" s="1" t="s">
        <v>580</v>
      </c>
      <c r="G56" s="1" t="s">
        <v>581</v>
      </c>
      <c r="H56" s="1" t="s">
        <v>582</v>
      </c>
      <c r="I56" s="1" t="s">
        <v>583</v>
      </c>
      <c r="J56" s="1" t="s">
        <v>584</v>
      </c>
      <c r="K56" s="1" t="s">
        <v>585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586</v>
      </c>
      <c r="B57" s="1" t="s">
        <v>587</v>
      </c>
      <c r="C57" s="1" t="s">
        <v>588</v>
      </c>
      <c r="D57" s="1" t="s">
        <v>589</v>
      </c>
      <c r="E57" s="1" t="s">
        <v>590</v>
      </c>
      <c r="F57" s="1" t="s">
        <v>591</v>
      </c>
      <c r="G57" s="1" t="s">
        <v>592</v>
      </c>
      <c r="H57" s="1" t="s">
        <v>593</v>
      </c>
      <c r="I57" s="1" t="s">
        <v>594</v>
      </c>
      <c r="J57" s="1" t="s">
        <v>595</v>
      </c>
      <c r="K57" s="1" t="s">
        <v>596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597</v>
      </c>
      <c r="B58" s="1" t="s">
        <v>598</v>
      </c>
      <c r="C58" s="1" t="s">
        <v>599</v>
      </c>
      <c r="D58" s="1" t="s">
        <v>600</v>
      </c>
      <c r="E58" s="1" t="s">
        <v>601</v>
      </c>
      <c r="F58" s="1" t="s">
        <v>602</v>
      </c>
      <c r="G58" s="1" t="s">
        <v>603</v>
      </c>
      <c r="H58" s="1" t="s">
        <v>604</v>
      </c>
      <c r="I58" s="1" t="s">
        <v>605</v>
      </c>
      <c r="J58" s="1" t="s">
        <v>606</v>
      </c>
      <c r="K58" s="1" t="s">
        <v>607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608</v>
      </c>
      <c r="B59" s="1" t="s">
        <v>609</v>
      </c>
      <c r="C59" s="1" t="s">
        <v>610</v>
      </c>
      <c r="D59" s="1" t="s">
        <v>611</v>
      </c>
      <c r="E59" s="1" t="s">
        <v>612</v>
      </c>
      <c r="F59" s="1" t="s">
        <v>613</v>
      </c>
      <c r="G59" s="1" t="s">
        <v>614</v>
      </c>
      <c r="H59" s="1" t="s">
        <v>615</v>
      </c>
      <c r="I59" s="1" t="s">
        <v>616</v>
      </c>
      <c r="J59" s="1" t="s">
        <v>617</v>
      </c>
      <c r="K59" s="1" t="s">
        <v>618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619</v>
      </c>
      <c r="B60" s="1" t="s">
        <v>609</v>
      </c>
      <c r="C60" s="1" t="s">
        <v>610</v>
      </c>
      <c r="D60" s="1" t="s">
        <v>611</v>
      </c>
      <c r="E60" s="1" t="s">
        <v>620</v>
      </c>
      <c r="F60" s="1" t="s">
        <v>621</v>
      </c>
      <c r="G60" s="1" t="s">
        <v>622</v>
      </c>
      <c r="H60" s="1" t="s">
        <v>623</v>
      </c>
      <c r="I60" s="1" t="s">
        <v>624</v>
      </c>
      <c r="J60" s="1" t="s">
        <v>625</v>
      </c>
      <c r="K60" s="1" t="s">
        <v>626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627</v>
      </c>
      <c r="B61" s="1" t="s">
        <v>628</v>
      </c>
      <c r="C61" s="1" t="s">
        <v>629</v>
      </c>
      <c r="D61" s="1" t="s">
        <v>630</v>
      </c>
      <c r="E61" s="1" t="s">
        <v>631</v>
      </c>
      <c r="F61" s="1" t="s">
        <v>632</v>
      </c>
      <c r="G61" s="1" t="s">
        <v>633</v>
      </c>
      <c r="H61" s="1" t="s">
        <v>634</v>
      </c>
      <c r="I61" s="1" t="s">
        <v>635</v>
      </c>
      <c r="J61" s="1" t="s">
        <v>445</v>
      </c>
      <c r="K61" s="1" t="s">
        <v>636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637</v>
      </c>
      <c r="B62" s="1" t="s">
        <v>638</v>
      </c>
      <c r="C62" s="1" t="s">
        <v>639</v>
      </c>
      <c r="D62" s="1" t="s">
        <v>640</v>
      </c>
      <c r="E62" s="1" t="s">
        <v>641</v>
      </c>
      <c r="F62" s="1" t="s">
        <v>642</v>
      </c>
      <c r="G62" s="1" t="s">
        <v>643</v>
      </c>
      <c r="H62" s="1" t="s">
        <v>644</v>
      </c>
      <c r="I62" s="1" t="s">
        <v>645</v>
      </c>
      <c r="J62" s="1" t="s">
        <v>646</v>
      </c>
      <c r="K62" s="1" t="s">
        <v>647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648</v>
      </c>
      <c r="B63" s="1" t="s">
        <v>649</v>
      </c>
      <c r="C63" s="1" t="s">
        <v>650</v>
      </c>
      <c r="D63" s="1" t="s">
        <v>651</v>
      </c>
      <c r="E63" s="1" t="s">
        <v>652</v>
      </c>
      <c r="F63" s="1" t="s">
        <v>653</v>
      </c>
      <c r="G63" s="1" t="s">
        <v>654</v>
      </c>
      <c r="H63" s="1" t="s">
        <v>655</v>
      </c>
      <c r="I63" s="1" t="s">
        <v>656</v>
      </c>
      <c r="J63" s="1" t="s">
        <v>657</v>
      </c>
      <c r="K63" s="1" t="s">
        <v>658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659</v>
      </c>
      <c r="B64" s="1" t="s">
        <v>649</v>
      </c>
      <c r="C64" s="1" t="s">
        <v>650</v>
      </c>
      <c r="D64" s="1" t="s">
        <v>651</v>
      </c>
      <c r="E64" s="1" t="s">
        <v>652</v>
      </c>
      <c r="F64" s="1" t="s">
        <v>653</v>
      </c>
      <c r="G64" s="1" t="s">
        <v>660</v>
      </c>
      <c r="H64" s="1" t="s">
        <v>661</v>
      </c>
      <c r="I64" s="1" t="s">
        <v>662</v>
      </c>
      <c r="J64" s="1" t="s">
        <v>663</v>
      </c>
      <c r="K64" s="1" t="s">
        <v>664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665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666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 t="s">
        <v>667</v>
      </c>
      <c r="H66" s="1" t="s">
        <v>668</v>
      </c>
      <c r="I66" s="1" t="s">
        <v>669</v>
      </c>
      <c r="J66" s="1" t="s">
        <v>670</v>
      </c>
      <c r="K66" s="1" t="s">
        <v>671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672</v>
      </c>
      <c r="B67" s="1">
        <v>0.0</v>
      </c>
      <c r="C67" s="1">
        <v>0.0</v>
      </c>
      <c r="D67" s="1">
        <v>0.0</v>
      </c>
      <c r="E67" s="1" t="s">
        <v>673</v>
      </c>
      <c r="F67" s="1" t="s">
        <v>674</v>
      </c>
      <c r="G67" s="1" t="s">
        <v>675</v>
      </c>
      <c r="H67" s="1" t="s">
        <v>676</v>
      </c>
      <c r="I67" s="1" t="s">
        <v>677</v>
      </c>
      <c r="J67" s="1" t="s">
        <v>678</v>
      </c>
      <c r="K67" s="1" t="s">
        <v>679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680</v>
      </c>
      <c r="B68" s="1" t="s">
        <v>681</v>
      </c>
      <c r="C68" s="1" t="s">
        <v>682</v>
      </c>
      <c r="D68" s="1" t="s">
        <v>683</v>
      </c>
      <c r="E68" s="1" t="s">
        <v>684</v>
      </c>
      <c r="F68" s="1" t="s">
        <v>685</v>
      </c>
      <c r="G68" s="1" t="s">
        <v>686</v>
      </c>
      <c r="H68" s="1" t="s">
        <v>687</v>
      </c>
      <c r="I68" s="1" t="s">
        <v>688</v>
      </c>
      <c r="J68" s="1" t="s">
        <v>689</v>
      </c>
      <c r="K68" s="1" t="s">
        <v>690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691</v>
      </c>
      <c r="B69" s="1" t="s">
        <v>692</v>
      </c>
      <c r="C69" s="1" t="s">
        <v>693</v>
      </c>
      <c r="D69" s="1">
        <v>109.0</v>
      </c>
      <c r="E69" s="1" t="s">
        <v>694</v>
      </c>
      <c r="F69" s="1" t="s">
        <v>695</v>
      </c>
      <c r="G69" s="1" t="s">
        <v>696</v>
      </c>
      <c r="H69" s="1" t="s">
        <v>697</v>
      </c>
      <c r="I69" s="1" t="s">
        <v>698</v>
      </c>
      <c r="J69" s="1" t="s">
        <v>699</v>
      </c>
      <c r="K69" s="1" t="s">
        <v>700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701</v>
      </c>
      <c r="B70" s="1" t="s">
        <v>692</v>
      </c>
      <c r="C70" s="1" t="s">
        <v>693</v>
      </c>
      <c r="D70" s="1">
        <v>109.0</v>
      </c>
      <c r="E70" s="1" t="s">
        <v>702</v>
      </c>
      <c r="F70" s="1" t="s">
        <v>703</v>
      </c>
      <c r="G70" s="1" t="s">
        <v>704</v>
      </c>
      <c r="H70" s="1" t="s">
        <v>705</v>
      </c>
      <c r="I70" s="1" t="s">
        <v>706</v>
      </c>
      <c r="J70" s="1" t="s">
        <v>707</v>
      </c>
      <c r="K70" s="1" t="s">
        <v>708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709</v>
      </c>
      <c r="B71" s="1" t="s">
        <v>710</v>
      </c>
      <c r="C71" s="1" t="s">
        <v>711</v>
      </c>
      <c r="D71" s="1" t="s">
        <v>712</v>
      </c>
      <c r="E71" s="1" t="s">
        <v>713</v>
      </c>
      <c r="F71" s="1" t="s">
        <v>714</v>
      </c>
      <c r="G71" s="1" t="s">
        <v>359</v>
      </c>
      <c r="H71" s="1" t="s">
        <v>715</v>
      </c>
      <c r="I71" s="1" t="s">
        <v>716</v>
      </c>
      <c r="J71" s="1" t="s">
        <v>717</v>
      </c>
      <c r="K71" s="1" t="s">
        <v>718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719</v>
      </c>
      <c r="B72" s="1" t="s">
        <v>710</v>
      </c>
      <c r="C72" s="1" t="s">
        <v>711</v>
      </c>
      <c r="D72" s="1" t="s">
        <v>712</v>
      </c>
      <c r="E72" s="1" t="s">
        <v>713</v>
      </c>
      <c r="F72" s="1" t="s">
        <v>714</v>
      </c>
      <c r="G72" s="1" t="s">
        <v>359</v>
      </c>
      <c r="H72" s="1" t="s">
        <v>715</v>
      </c>
      <c r="I72" s="1" t="s">
        <v>716</v>
      </c>
      <c r="J72" s="1" t="s">
        <v>717</v>
      </c>
      <c r="K72" s="1" t="s">
        <v>718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720</v>
      </c>
      <c r="B73" s="1" t="s">
        <v>710</v>
      </c>
      <c r="C73" s="1" t="s">
        <v>711</v>
      </c>
      <c r="D73" s="1" t="s">
        <v>721</v>
      </c>
      <c r="E73" s="1" t="s">
        <v>722</v>
      </c>
      <c r="F73" s="1" t="s">
        <v>723</v>
      </c>
      <c r="G73" s="1" t="s">
        <v>533</v>
      </c>
      <c r="H73" s="1" t="s">
        <v>724</v>
      </c>
      <c r="I73" s="1" t="s">
        <v>725</v>
      </c>
      <c r="J73" s="1" t="s">
        <v>726</v>
      </c>
      <c r="K73" s="1" t="s">
        <v>727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728</v>
      </c>
      <c r="B74" s="1" t="s">
        <v>729</v>
      </c>
      <c r="C74" s="1" t="s">
        <v>730</v>
      </c>
      <c r="D74" s="1" t="s">
        <v>731</v>
      </c>
      <c r="E74" s="1" t="s">
        <v>732</v>
      </c>
      <c r="F74" s="1" t="s">
        <v>733</v>
      </c>
      <c r="G74" s="1" t="s">
        <v>328</v>
      </c>
      <c r="H74" s="1" t="s">
        <v>734</v>
      </c>
      <c r="I74" s="1">
        <v>-3.0</v>
      </c>
      <c r="J74" s="1" t="s">
        <v>735</v>
      </c>
      <c r="K74" s="1" t="s">
        <v>736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737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>
        <v>152.0</v>
      </c>
      <c r="H75" s="1" t="s">
        <v>738</v>
      </c>
      <c r="I75" s="1" t="s">
        <v>739</v>
      </c>
      <c r="J75" s="1" t="s">
        <v>740</v>
      </c>
      <c r="K75" s="1" t="s">
        <v>741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742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743</v>
      </c>
      <c r="H76" s="1" t="s">
        <v>744</v>
      </c>
      <c r="I76" s="1" t="s">
        <v>745</v>
      </c>
      <c r="J76" s="1" t="s">
        <v>746</v>
      </c>
      <c r="K76" s="1" t="s">
        <v>747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748</v>
      </c>
      <c r="B77" s="1" t="s">
        <v>749</v>
      </c>
      <c r="C77" s="1" t="s">
        <v>750</v>
      </c>
      <c r="D77" s="1" t="s">
        <v>751</v>
      </c>
      <c r="E77" s="1" t="s">
        <v>752</v>
      </c>
      <c r="F77" s="1" t="s">
        <v>753</v>
      </c>
      <c r="G77" s="1" t="s">
        <v>754</v>
      </c>
      <c r="H77" s="1" t="s">
        <v>755</v>
      </c>
      <c r="I77" s="1" t="s">
        <v>756</v>
      </c>
      <c r="J77" s="1" t="s">
        <v>757</v>
      </c>
      <c r="K77" s="1" t="s">
        <v>758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759</v>
      </c>
      <c r="B78" s="1" t="s">
        <v>760</v>
      </c>
      <c r="C78" s="1" t="s">
        <v>761</v>
      </c>
      <c r="D78" s="1" t="s">
        <v>762</v>
      </c>
      <c r="E78" s="1" t="s">
        <v>763</v>
      </c>
      <c r="F78" s="1" t="s">
        <v>764</v>
      </c>
      <c r="G78" s="1" t="s">
        <v>765</v>
      </c>
      <c r="H78" s="1" t="s">
        <v>766</v>
      </c>
      <c r="I78" s="1" t="s">
        <v>767</v>
      </c>
      <c r="J78" s="1" t="s">
        <v>768</v>
      </c>
      <c r="K78" s="1" t="s">
        <v>769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770</v>
      </c>
      <c r="B79" s="1" t="s">
        <v>771</v>
      </c>
      <c r="C79" s="1" t="s">
        <v>772</v>
      </c>
      <c r="D79" s="1" t="s">
        <v>773</v>
      </c>
      <c r="E79" s="1" t="s">
        <v>774</v>
      </c>
      <c r="F79" s="1" t="s">
        <v>775</v>
      </c>
      <c r="G79" s="1" t="s">
        <v>776</v>
      </c>
      <c r="H79" s="1" t="s">
        <v>777</v>
      </c>
      <c r="I79" s="1" t="s">
        <v>778</v>
      </c>
      <c r="J79" s="1" t="s">
        <v>779</v>
      </c>
      <c r="K79" s="1" t="s">
        <v>780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781</v>
      </c>
      <c r="B80" s="1" t="s">
        <v>771</v>
      </c>
      <c r="C80" s="1" t="s">
        <v>772</v>
      </c>
      <c r="D80" s="1" t="s">
        <v>773</v>
      </c>
      <c r="E80" s="1" t="s">
        <v>782</v>
      </c>
      <c r="F80" s="1" t="s">
        <v>783</v>
      </c>
      <c r="G80" s="1" t="s">
        <v>784</v>
      </c>
      <c r="H80" s="1" t="s">
        <v>785</v>
      </c>
      <c r="I80" s="1" t="s">
        <v>786</v>
      </c>
      <c r="J80" s="1" t="s">
        <v>787</v>
      </c>
      <c r="K80" s="1" t="s">
        <v>788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789</v>
      </c>
      <c r="B81" s="1" t="s">
        <v>790</v>
      </c>
      <c r="C81" s="1" t="s">
        <v>791</v>
      </c>
      <c r="D81" s="1" t="s">
        <v>792</v>
      </c>
      <c r="E81" s="1" t="s">
        <v>793</v>
      </c>
      <c r="F81" s="1" t="s">
        <v>794</v>
      </c>
      <c r="G81" s="1" t="s">
        <v>795</v>
      </c>
      <c r="H81" s="1" t="s">
        <v>796</v>
      </c>
      <c r="I81" s="1" t="s">
        <v>797</v>
      </c>
      <c r="J81" s="1" t="s">
        <v>798</v>
      </c>
      <c r="K81" s="1" t="s">
        <v>799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800</v>
      </c>
      <c r="B82" s="1" t="s">
        <v>801</v>
      </c>
      <c r="C82" s="1" t="s">
        <v>802</v>
      </c>
      <c r="D82" s="1" t="s">
        <v>803</v>
      </c>
      <c r="E82" s="1" t="s">
        <v>804</v>
      </c>
      <c r="F82" s="1" t="s">
        <v>805</v>
      </c>
      <c r="G82" s="1" t="s">
        <v>806</v>
      </c>
      <c r="H82" s="1" t="s">
        <v>807</v>
      </c>
      <c r="I82" s="1" t="s">
        <v>808</v>
      </c>
      <c r="J82" s="1" t="s">
        <v>809</v>
      </c>
      <c r="K82" s="1" t="s">
        <v>532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810</v>
      </c>
      <c r="B83" s="1" t="s">
        <v>811</v>
      </c>
      <c r="C83" s="1" t="s">
        <v>812</v>
      </c>
      <c r="D83" s="1" t="s">
        <v>813</v>
      </c>
      <c r="E83" s="1" t="s">
        <v>814</v>
      </c>
      <c r="F83" s="1" t="s">
        <v>815</v>
      </c>
      <c r="G83" s="1" t="s">
        <v>816</v>
      </c>
      <c r="H83" s="1" t="s">
        <v>817</v>
      </c>
      <c r="I83" s="1" t="s">
        <v>818</v>
      </c>
      <c r="J83" s="1" t="s">
        <v>819</v>
      </c>
      <c r="K83" s="1" t="s">
        <v>820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821</v>
      </c>
      <c r="B84" s="1" t="s">
        <v>811</v>
      </c>
      <c r="C84" s="1" t="s">
        <v>812</v>
      </c>
      <c r="D84" s="1" t="s">
        <v>813</v>
      </c>
      <c r="E84" s="1" t="s">
        <v>814</v>
      </c>
      <c r="F84" s="1" t="s">
        <v>815</v>
      </c>
      <c r="G84" s="1" t="s">
        <v>822</v>
      </c>
      <c r="H84" s="1" t="s">
        <v>823</v>
      </c>
      <c r="I84" s="1" t="s">
        <v>824</v>
      </c>
      <c r="J84" s="1" t="s">
        <v>825</v>
      </c>
      <c r="K84" s="1" t="s">
        <v>826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827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828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829</v>
      </c>
      <c r="H86" s="1" t="s">
        <v>830</v>
      </c>
      <c r="I86" s="1" t="s">
        <v>831</v>
      </c>
      <c r="J86" s="1" t="s">
        <v>832</v>
      </c>
      <c r="K86" s="1" t="s">
        <v>833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834</v>
      </c>
      <c r="B87" s="1">
        <v>0.0</v>
      </c>
      <c r="C87" s="1">
        <v>0.0</v>
      </c>
      <c r="D87" s="1">
        <v>0.0</v>
      </c>
      <c r="E87" s="1">
        <v>0.0</v>
      </c>
      <c r="F87" s="1" t="s">
        <v>835</v>
      </c>
      <c r="G87" s="1" t="s">
        <v>836</v>
      </c>
      <c r="H87" s="1" t="s">
        <v>837</v>
      </c>
      <c r="I87" s="1" t="s">
        <v>838</v>
      </c>
      <c r="J87" s="1" t="s">
        <v>839</v>
      </c>
      <c r="K87" s="1" t="s">
        <v>840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841</v>
      </c>
      <c r="B88" s="1" t="s">
        <v>842</v>
      </c>
      <c r="C88" s="1" t="s">
        <v>843</v>
      </c>
      <c r="D88" s="1" t="s">
        <v>844</v>
      </c>
      <c r="E88" s="1" t="s">
        <v>845</v>
      </c>
      <c r="F88" s="1" t="s">
        <v>846</v>
      </c>
      <c r="G88" s="1" t="s">
        <v>847</v>
      </c>
      <c r="H88" s="1" t="s">
        <v>848</v>
      </c>
      <c r="I88" s="1" t="s">
        <v>479</v>
      </c>
      <c r="J88" s="1" t="s">
        <v>849</v>
      </c>
      <c r="K88" s="1" t="s">
        <v>850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851</v>
      </c>
      <c r="B89" s="1" t="s">
        <v>852</v>
      </c>
      <c r="C89" s="1" t="s">
        <v>853</v>
      </c>
      <c r="D89" s="1" t="s">
        <v>844</v>
      </c>
      <c r="E89" s="1" t="s">
        <v>854</v>
      </c>
      <c r="F89" s="1" t="s">
        <v>855</v>
      </c>
      <c r="G89" s="1" t="s">
        <v>856</v>
      </c>
      <c r="H89" s="1" t="s">
        <v>857</v>
      </c>
      <c r="I89" s="1" t="s">
        <v>858</v>
      </c>
      <c r="J89" s="1" t="s">
        <v>859</v>
      </c>
      <c r="K89" s="1" t="s">
        <v>860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861</v>
      </c>
      <c r="B90" s="1" t="s">
        <v>852</v>
      </c>
      <c r="C90" s="1" t="s">
        <v>853</v>
      </c>
      <c r="D90" s="1" t="s">
        <v>844</v>
      </c>
      <c r="E90" s="1" t="s">
        <v>862</v>
      </c>
      <c r="F90" s="1" t="s">
        <v>863</v>
      </c>
      <c r="G90" s="1" t="s">
        <v>864</v>
      </c>
      <c r="H90" s="1" t="s">
        <v>480</v>
      </c>
      <c r="I90" s="1" t="s">
        <v>865</v>
      </c>
      <c r="J90" s="1" t="s">
        <v>866</v>
      </c>
      <c r="K90" s="1" t="s">
        <v>867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868</v>
      </c>
      <c r="B91" s="1" t="s">
        <v>869</v>
      </c>
      <c r="C91" s="1" t="s">
        <v>870</v>
      </c>
      <c r="D91" s="1" t="s">
        <v>871</v>
      </c>
      <c r="E91" s="1" t="s">
        <v>872</v>
      </c>
      <c r="F91" s="1" t="s">
        <v>873</v>
      </c>
      <c r="G91" s="1" t="s">
        <v>874</v>
      </c>
      <c r="H91" s="1" t="s">
        <v>875</v>
      </c>
      <c r="I91" s="1" t="s">
        <v>876</v>
      </c>
      <c r="J91" s="1" t="s">
        <v>877</v>
      </c>
      <c r="K91" s="1" t="s">
        <v>878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879</v>
      </c>
      <c r="B92" s="1" t="s">
        <v>869</v>
      </c>
      <c r="C92" s="1" t="s">
        <v>870</v>
      </c>
      <c r="D92" s="1" t="s">
        <v>871</v>
      </c>
      <c r="E92" s="1" t="s">
        <v>872</v>
      </c>
      <c r="F92" s="1" t="s">
        <v>873</v>
      </c>
      <c r="G92" s="1" t="s">
        <v>874</v>
      </c>
      <c r="H92" s="1" t="s">
        <v>875</v>
      </c>
      <c r="I92" s="1" t="s">
        <v>876</v>
      </c>
      <c r="J92" s="1" t="s">
        <v>877</v>
      </c>
      <c r="K92" s="1" t="s">
        <v>878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880</v>
      </c>
      <c r="B93" s="1" t="s">
        <v>869</v>
      </c>
      <c r="C93" s="1" t="s">
        <v>870</v>
      </c>
      <c r="D93" s="1" t="s">
        <v>881</v>
      </c>
      <c r="E93" s="1" t="s">
        <v>882</v>
      </c>
      <c r="F93" s="1" t="s">
        <v>883</v>
      </c>
      <c r="G93" s="1" t="s">
        <v>884</v>
      </c>
      <c r="H93" s="1" t="s">
        <v>885</v>
      </c>
      <c r="I93" s="1" t="s">
        <v>886</v>
      </c>
      <c r="J93" s="1" t="s">
        <v>887</v>
      </c>
      <c r="K93" s="1" t="s">
        <v>888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889</v>
      </c>
      <c r="B94" s="1" t="s">
        <v>890</v>
      </c>
      <c r="C94" s="1" t="s">
        <v>891</v>
      </c>
      <c r="D94" s="1" t="s">
        <v>892</v>
      </c>
      <c r="E94" s="1" t="s">
        <v>893</v>
      </c>
      <c r="F94" s="1" t="s">
        <v>329</v>
      </c>
      <c r="G94" s="1" t="s">
        <v>894</v>
      </c>
      <c r="H94" s="1" t="s">
        <v>895</v>
      </c>
      <c r="I94" s="1" t="s">
        <v>896</v>
      </c>
      <c r="J94" s="1" t="s">
        <v>897</v>
      </c>
      <c r="K94" s="1" t="s">
        <v>898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899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 t="s">
        <v>900</v>
      </c>
      <c r="I95" s="1" t="s">
        <v>901</v>
      </c>
      <c r="J95" s="1" t="s">
        <v>902</v>
      </c>
      <c r="K95" s="1" t="s">
        <v>903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904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 t="s">
        <v>905</v>
      </c>
      <c r="I96" s="1" t="s">
        <v>876</v>
      </c>
      <c r="J96" s="1" t="s">
        <v>906</v>
      </c>
      <c r="K96" s="1" t="s">
        <v>907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908</v>
      </c>
      <c r="B97" s="1" t="s">
        <v>909</v>
      </c>
      <c r="C97" s="1" t="s">
        <v>910</v>
      </c>
      <c r="D97" s="1" t="s">
        <v>911</v>
      </c>
      <c r="E97" s="1" t="s">
        <v>912</v>
      </c>
      <c r="F97" s="1" t="s">
        <v>913</v>
      </c>
      <c r="G97" s="1" t="s">
        <v>914</v>
      </c>
      <c r="H97" s="1" t="s">
        <v>915</v>
      </c>
      <c r="I97" s="1" t="s">
        <v>916</v>
      </c>
      <c r="J97" s="1" t="s">
        <v>917</v>
      </c>
      <c r="K97" s="1" t="s">
        <v>918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919</v>
      </c>
      <c r="B98" s="1" t="s">
        <v>920</v>
      </c>
      <c r="C98" s="1" t="s">
        <v>921</v>
      </c>
      <c r="D98" s="1" t="s">
        <v>922</v>
      </c>
      <c r="E98" s="1" t="s">
        <v>923</v>
      </c>
      <c r="F98" s="1" t="s">
        <v>924</v>
      </c>
      <c r="G98" s="1" t="s">
        <v>925</v>
      </c>
      <c r="H98" s="1" t="s">
        <v>926</v>
      </c>
      <c r="I98" s="1" t="s">
        <v>927</v>
      </c>
      <c r="J98" s="1" t="s">
        <v>928</v>
      </c>
      <c r="K98" s="1" t="s">
        <v>929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930</v>
      </c>
      <c r="B99" s="1" t="s">
        <v>931</v>
      </c>
      <c r="C99" s="1" t="s">
        <v>932</v>
      </c>
      <c r="D99" s="1" t="s">
        <v>933</v>
      </c>
      <c r="E99" s="1" t="s">
        <v>934</v>
      </c>
      <c r="F99" s="1" t="s">
        <v>935</v>
      </c>
      <c r="G99" s="1" t="s">
        <v>936</v>
      </c>
      <c r="H99" s="1" t="s">
        <v>937</v>
      </c>
      <c r="I99" s="1" t="s">
        <v>938</v>
      </c>
      <c r="J99" s="1" t="s">
        <v>939</v>
      </c>
      <c r="K99" s="1" t="s">
        <v>940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941</v>
      </c>
      <c r="B100" s="1" t="s">
        <v>931</v>
      </c>
      <c r="C100" s="1" t="s">
        <v>932</v>
      </c>
      <c r="D100" s="1" t="s">
        <v>933</v>
      </c>
      <c r="E100" s="1" t="s">
        <v>942</v>
      </c>
      <c r="F100" s="1" t="s">
        <v>943</v>
      </c>
      <c r="G100" s="1" t="s">
        <v>944</v>
      </c>
      <c r="H100" s="1" t="s">
        <v>945</v>
      </c>
      <c r="I100" s="1" t="s">
        <v>946</v>
      </c>
      <c r="J100" s="1" t="s">
        <v>947</v>
      </c>
      <c r="K100" s="1" t="s">
        <v>948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949</v>
      </c>
      <c r="B101" s="1" t="s">
        <v>950</v>
      </c>
      <c r="C101" s="1" t="s">
        <v>951</v>
      </c>
      <c r="D101" s="1" t="s">
        <v>952</v>
      </c>
      <c r="E101" s="1" t="s">
        <v>862</v>
      </c>
      <c r="F101" s="1" t="s">
        <v>953</v>
      </c>
      <c r="G101" s="1" t="s">
        <v>954</v>
      </c>
      <c r="H101" s="1" t="s">
        <v>955</v>
      </c>
      <c r="I101" s="1" t="s">
        <v>956</v>
      </c>
      <c r="J101" s="1" t="s">
        <v>957</v>
      </c>
      <c r="K101" s="1" t="s">
        <v>958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959</v>
      </c>
      <c r="B102" s="1" t="s">
        <v>960</v>
      </c>
      <c r="C102" s="1" t="s">
        <v>961</v>
      </c>
      <c r="D102" s="1" t="s">
        <v>962</v>
      </c>
      <c r="E102" s="1" t="s">
        <v>963</v>
      </c>
      <c r="F102" s="1" t="s">
        <v>964</v>
      </c>
      <c r="G102" s="1" t="s">
        <v>965</v>
      </c>
      <c r="H102" s="1" t="s">
        <v>966</v>
      </c>
      <c r="I102" s="1" t="s">
        <v>967</v>
      </c>
      <c r="J102" s="1" t="s">
        <v>968</v>
      </c>
      <c r="K102" s="1" t="s">
        <v>969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970</v>
      </c>
      <c r="B103" s="1">
        <v>0.0</v>
      </c>
      <c r="C103" s="1" t="s">
        <v>971</v>
      </c>
      <c r="D103" s="1" t="s">
        <v>972</v>
      </c>
      <c r="E103" s="1" t="s">
        <v>973</v>
      </c>
      <c r="F103" s="1" t="s">
        <v>974</v>
      </c>
      <c r="G103" s="1" t="s">
        <v>975</v>
      </c>
      <c r="H103" s="1" t="s">
        <v>976</v>
      </c>
      <c r="I103" s="1" t="s">
        <v>977</v>
      </c>
      <c r="J103" s="1" t="s">
        <v>978</v>
      </c>
      <c r="K103" s="1" t="s">
        <v>979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980</v>
      </c>
      <c r="B104" s="1">
        <v>0.0</v>
      </c>
      <c r="C104" s="1" t="s">
        <v>971</v>
      </c>
      <c r="D104" s="1" t="s">
        <v>972</v>
      </c>
      <c r="E104" s="1" t="s">
        <v>973</v>
      </c>
      <c r="F104" s="1" t="s">
        <v>974</v>
      </c>
      <c r="G104" s="1" t="s">
        <v>981</v>
      </c>
      <c r="H104" s="1" t="s">
        <v>982</v>
      </c>
      <c r="I104" s="1" t="s">
        <v>839</v>
      </c>
      <c r="J104" s="1" t="s">
        <v>983</v>
      </c>
      <c r="K104" s="1" t="s">
        <v>984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985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986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>
        <v>0.0</v>
      </c>
      <c r="I106" s="1" t="s">
        <v>987</v>
      </c>
      <c r="J106" s="1" t="s">
        <v>988</v>
      </c>
      <c r="K106" s="1" t="s">
        <v>989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990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 t="s">
        <v>991</v>
      </c>
      <c r="I107" s="1" t="s">
        <v>992</v>
      </c>
      <c r="J107" s="1" t="s">
        <v>993</v>
      </c>
      <c r="K107" s="1" t="s">
        <v>994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995</v>
      </c>
      <c r="B108" s="1">
        <v>0.0</v>
      </c>
      <c r="C108" s="1">
        <v>0.0</v>
      </c>
      <c r="D108" s="1" t="s">
        <v>996</v>
      </c>
      <c r="E108" s="1" t="s">
        <v>997</v>
      </c>
      <c r="F108" s="1" t="s">
        <v>998</v>
      </c>
      <c r="G108" s="1" t="s">
        <v>999</v>
      </c>
      <c r="H108" s="1" t="s">
        <v>1000</v>
      </c>
      <c r="I108" s="1" t="s">
        <v>1001</v>
      </c>
      <c r="J108" s="1" t="s">
        <v>1002</v>
      </c>
      <c r="K108" s="1" t="s">
        <v>1003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1004</v>
      </c>
      <c r="B109" s="1">
        <v>0.0</v>
      </c>
      <c r="C109" s="1">
        <v>0.0</v>
      </c>
      <c r="D109" s="1" t="s">
        <v>1005</v>
      </c>
      <c r="E109" s="1" t="s">
        <v>1006</v>
      </c>
      <c r="F109" s="1" t="s">
        <v>1007</v>
      </c>
      <c r="G109" s="1" t="s">
        <v>1008</v>
      </c>
      <c r="H109" s="1" t="s">
        <v>1009</v>
      </c>
      <c r="I109" s="1" t="s">
        <v>1010</v>
      </c>
      <c r="J109" s="1" t="s">
        <v>1011</v>
      </c>
      <c r="K109" s="1" t="s">
        <v>1012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1013</v>
      </c>
      <c r="B110" s="1">
        <v>0.0</v>
      </c>
      <c r="C110" s="1">
        <v>0.0</v>
      </c>
      <c r="D110" s="1" t="s">
        <v>1005</v>
      </c>
      <c r="E110" s="1" t="s">
        <v>1014</v>
      </c>
      <c r="F110" s="1">
        <v>63.0</v>
      </c>
      <c r="G110" s="1" t="s">
        <v>1015</v>
      </c>
      <c r="H110" s="1" t="s">
        <v>1016</v>
      </c>
      <c r="I110" s="1" t="s">
        <v>1017</v>
      </c>
      <c r="J110" s="1" t="s">
        <v>370</v>
      </c>
      <c r="K110" s="1" t="s">
        <v>1018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1019</v>
      </c>
      <c r="B111" s="1">
        <v>0.0</v>
      </c>
      <c r="C111" s="1">
        <v>0.0</v>
      </c>
      <c r="D111" s="1" t="s">
        <v>1020</v>
      </c>
      <c r="E111" s="1" t="s">
        <v>1021</v>
      </c>
      <c r="F111" s="1" t="s">
        <v>1022</v>
      </c>
      <c r="G111" s="1" t="s">
        <v>1023</v>
      </c>
      <c r="H111" s="1" t="s">
        <v>1024</v>
      </c>
      <c r="I111" s="1" t="s">
        <v>1025</v>
      </c>
      <c r="J111" s="1" t="s">
        <v>1026</v>
      </c>
      <c r="K111" s="1" t="s">
        <v>1027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1028</v>
      </c>
      <c r="B112" s="1">
        <v>0.0</v>
      </c>
      <c r="C112" s="1">
        <v>0.0</v>
      </c>
      <c r="D112" s="1" t="s">
        <v>1020</v>
      </c>
      <c r="E112" s="1" t="s">
        <v>1021</v>
      </c>
      <c r="F112" s="1" t="s">
        <v>1022</v>
      </c>
      <c r="G112" s="1" t="s">
        <v>1023</v>
      </c>
      <c r="H112" s="1" t="s">
        <v>1024</v>
      </c>
      <c r="I112" s="1" t="s">
        <v>1025</v>
      </c>
      <c r="J112" s="1" t="s">
        <v>1026</v>
      </c>
      <c r="K112" s="1" t="s">
        <v>1027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1029</v>
      </c>
      <c r="B113" s="1">
        <v>0.0</v>
      </c>
      <c r="C113" s="1">
        <v>0.0</v>
      </c>
      <c r="D113" s="1" t="s">
        <v>1020</v>
      </c>
      <c r="E113" s="1" t="s">
        <v>1030</v>
      </c>
      <c r="F113" s="1" t="s">
        <v>1031</v>
      </c>
      <c r="G113" s="1" t="s">
        <v>1032</v>
      </c>
      <c r="H113" s="1" t="s">
        <v>850</v>
      </c>
      <c r="I113" s="1" t="s">
        <v>928</v>
      </c>
      <c r="J113" s="1" t="s">
        <v>1033</v>
      </c>
      <c r="K113" s="1" t="s">
        <v>519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1034</v>
      </c>
      <c r="B114" s="1">
        <v>0.0</v>
      </c>
      <c r="C114" s="1">
        <v>0.0</v>
      </c>
      <c r="D114" s="1" t="s">
        <v>1035</v>
      </c>
      <c r="E114" s="1" t="s">
        <v>1036</v>
      </c>
      <c r="F114" s="1" t="s">
        <v>1037</v>
      </c>
      <c r="G114" s="1" t="s">
        <v>1038</v>
      </c>
      <c r="H114" s="1" t="s">
        <v>1039</v>
      </c>
      <c r="I114" s="1" t="s">
        <v>1040</v>
      </c>
      <c r="J114" s="1" t="s">
        <v>1041</v>
      </c>
      <c r="K114" s="1" t="s">
        <v>1042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1043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>
        <v>0.0</v>
      </c>
      <c r="J115" s="1" t="s">
        <v>1044</v>
      </c>
      <c r="K115" s="1" t="s">
        <v>1045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1046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>
        <v>0.0</v>
      </c>
      <c r="J116" s="1" t="s">
        <v>1047</v>
      </c>
      <c r="K116" s="1" t="s">
        <v>1048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1049</v>
      </c>
      <c r="B117" s="1">
        <v>0.0</v>
      </c>
      <c r="C117" s="1">
        <v>0.0</v>
      </c>
      <c r="D117" s="1" t="s">
        <v>1050</v>
      </c>
      <c r="E117" s="1" t="s">
        <v>1051</v>
      </c>
      <c r="F117" s="1" t="s">
        <v>1052</v>
      </c>
      <c r="G117" s="1" t="s">
        <v>1053</v>
      </c>
      <c r="H117" s="1" t="s">
        <v>1054</v>
      </c>
      <c r="I117" s="1" t="s">
        <v>1055</v>
      </c>
      <c r="J117" s="1" t="s">
        <v>1056</v>
      </c>
      <c r="K117" s="1" t="s">
        <v>1057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1058</v>
      </c>
      <c r="B118" s="1">
        <v>0.0</v>
      </c>
      <c r="C118" s="1">
        <v>0.0</v>
      </c>
      <c r="D118" s="1" t="s">
        <v>1059</v>
      </c>
      <c r="E118" s="1" t="s">
        <v>1060</v>
      </c>
      <c r="F118" s="1" t="s">
        <v>1061</v>
      </c>
      <c r="G118" s="1" t="s">
        <v>1062</v>
      </c>
      <c r="H118" s="1" t="s">
        <v>1063</v>
      </c>
      <c r="I118" s="1" t="s">
        <v>1064</v>
      </c>
      <c r="J118" s="1" t="s">
        <v>1065</v>
      </c>
      <c r="K118" s="1" t="s">
        <v>1066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1067</v>
      </c>
      <c r="B119" s="1">
        <v>0.0</v>
      </c>
      <c r="C119" s="1">
        <v>0.0</v>
      </c>
      <c r="D119" s="1" t="s">
        <v>1068</v>
      </c>
      <c r="E119" s="1" t="s">
        <v>1069</v>
      </c>
      <c r="F119" s="1" t="s">
        <v>1070</v>
      </c>
      <c r="G119" s="1" t="s">
        <v>1071</v>
      </c>
      <c r="H119" s="1" t="s">
        <v>582</v>
      </c>
      <c r="I119" s="1" t="s">
        <v>1072</v>
      </c>
      <c r="J119" s="1" t="s">
        <v>1073</v>
      </c>
      <c r="K119" s="1" t="s">
        <v>1074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1075</v>
      </c>
      <c r="B120" s="1">
        <v>0.0</v>
      </c>
      <c r="C120" s="1">
        <v>0.0</v>
      </c>
      <c r="D120" s="1" t="s">
        <v>1068</v>
      </c>
      <c r="E120" s="1" t="s">
        <v>1076</v>
      </c>
      <c r="F120" s="1" t="s">
        <v>1077</v>
      </c>
      <c r="G120" s="1" t="s">
        <v>1078</v>
      </c>
      <c r="H120" s="1" t="s">
        <v>1079</v>
      </c>
      <c r="I120" s="1" t="s">
        <v>1080</v>
      </c>
      <c r="J120" s="1" t="s">
        <v>1081</v>
      </c>
      <c r="K120" s="1" t="s">
        <v>1082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1083</v>
      </c>
      <c r="B121" s="1">
        <v>0.0</v>
      </c>
      <c r="C121" s="1">
        <v>0.0</v>
      </c>
      <c r="D121" s="1" t="s">
        <v>1084</v>
      </c>
      <c r="E121" s="1" t="s">
        <v>1085</v>
      </c>
      <c r="F121" s="1" t="s">
        <v>1086</v>
      </c>
      <c r="G121" s="1" t="s">
        <v>1087</v>
      </c>
      <c r="H121" s="1" t="s">
        <v>1088</v>
      </c>
      <c r="I121" s="1" t="s">
        <v>1089</v>
      </c>
      <c r="J121" s="1" t="s">
        <v>1090</v>
      </c>
      <c r="K121" s="1" t="s">
        <v>1091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1092</v>
      </c>
      <c r="B122" s="1">
        <v>0.0</v>
      </c>
      <c r="C122" s="1">
        <v>0.0</v>
      </c>
      <c r="D122" s="1" t="s">
        <v>1093</v>
      </c>
      <c r="E122" s="1" t="s">
        <v>1094</v>
      </c>
      <c r="F122" s="1" t="s">
        <v>1095</v>
      </c>
      <c r="G122" s="1" t="s">
        <v>1096</v>
      </c>
      <c r="H122" s="1" t="s">
        <v>1097</v>
      </c>
      <c r="I122" s="1" t="s">
        <v>1098</v>
      </c>
      <c r="J122" s="1" t="s">
        <v>1099</v>
      </c>
      <c r="K122" s="1" t="s">
        <v>1100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1101</v>
      </c>
      <c r="B123" s="1">
        <v>0.0</v>
      </c>
      <c r="C123" s="1">
        <v>0.0</v>
      </c>
      <c r="D123" s="1">
        <v>0.0</v>
      </c>
      <c r="E123" s="1" t="s">
        <v>1102</v>
      </c>
      <c r="F123" s="1" t="s">
        <v>1103</v>
      </c>
      <c r="G123" s="1" t="s">
        <v>1104</v>
      </c>
      <c r="H123" s="1" t="s">
        <v>1105</v>
      </c>
      <c r="I123" s="1" t="s">
        <v>1106</v>
      </c>
      <c r="J123" s="1" t="s">
        <v>1107</v>
      </c>
      <c r="K123" s="1" t="s">
        <v>1080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1108</v>
      </c>
      <c r="B124" s="1">
        <v>0.0</v>
      </c>
      <c r="C124" s="1">
        <v>0.0</v>
      </c>
      <c r="D124" s="1">
        <v>0.0</v>
      </c>
      <c r="E124" s="1" t="s">
        <v>1102</v>
      </c>
      <c r="F124" s="1" t="s">
        <v>1103</v>
      </c>
      <c r="G124" s="1" t="s">
        <v>1109</v>
      </c>
      <c r="H124" s="1" t="s">
        <v>1110</v>
      </c>
      <c r="I124" s="1" t="s">
        <v>1111</v>
      </c>
      <c r="J124" s="1" t="s">
        <v>1112</v>
      </c>
      <c r="K124" s="1" t="s">
        <v>1113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1114</v>
      </c>
      <c r="C1" s="1" t="s">
        <v>1115</v>
      </c>
      <c r="D1" s="1" t="s">
        <v>1116</v>
      </c>
      <c r="E1" s="1" t="s">
        <v>1117</v>
      </c>
      <c r="F1" s="1" t="s">
        <v>1118</v>
      </c>
      <c r="G1" s="1" t="s">
        <v>1119</v>
      </c>
      <c r="H1" s="1" t="s">
        <v>1120</v>
      </c>
      <c r="I1" s="1" t="s">
        <v>1121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1122</v>
      </c>
      <c r="B2" s="1" t="s">
        <v>1123</v>
      </c>
      <c r="C2" s="1" t="s">
        <v>1124</v>
      </c>
      <c r="D2" s="1" t="s">
        <v>1125</v>
      </c>
      <c r="E2" s="1" t="s">
        <v>1126</v>
      </c>
      <c r="F2" s="1" t="s">
        <v>1127</v>
      </c>
      <c r="G2" s="1" t="s">
        <v>1128</v>
      </c>
      <c r="H2" s="1" t="s">
        <v>1128</v>
      </c>
      <c r="I2" s="1" t="s">
        <v>1129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1130</v>
      </c>
      <c r="B3" s="1" t="s">
        <v>1129</v>
      </c>
      <c r="C3" s="1" t="s">
        <v>1131</v>
      </c>
      <c r="D3" s="1" t="s">
        <v>1132</v>
      </c>
      <c r="E3" s="1" t="s">
        <v>1133</v>
      </c>
      <c r="F3" s="1" t="s">
        <v>1134</v>
      </c>
      <c r="G3" s="1" t="s">
        <v>1135</v>
      </c>
      <c r="H3" s="1" t="s">
        <v>1136</v>
      </c>
      <c r="I3" s="1" t="s">
        <v>1129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1137</v>
      </c>
      <c r="B4" s="1" t="s">
        <v>1138</v>
      </c>
      <c r="C4" s="1" t="s">
        <v>1139</v>
      </c>
      <c r="D4" s="1" t="s">
        <v>1140</v>
      </c>
      <c r="E4" s="1" t="s">
        <v>1141</v>
      </c>
      <c r="F4" s="1" t="s">
        <v>1142</v>
      </c>
      <c r="G4" s="1" t="s">
        <v>1143</v>
      </c>
      <c r="H4" s="1" t="s">
        <v>1144</v>
      </c>
      <c r="I4" s="1" t="s">
        <v>1128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1130</v>
      </c>
      <c r="B5" s="1" t="s">
        <v>1129</v>
      </c>
      <c r="C5" s="1" t="s">
        <v>1145</v>
      </c>
      <c r="D5" s="1" t="s">
        <v>1146</v>
      </c>
      <c r="E5" s="1" t="s">
        <v>1147</v>
      </c>
      <c r="F5" s="1" t="s">
        <v>1148</v>
      </c>
      <c r="G5" s="1" t="s">
        <v>1149</v>
      </c>
      <c r="H5" s="1" t="s">
        <v>1150</v>
      </c>
      <c r="I5" s="1" t="s">
        <v>1151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1152</v>
      </c>
      <c r="B6" s="1" t="s">
        <v>1153</v>
      </c>
      <c r="C6" s="1" t="s">
        <v>1154</v>
      </c>
      <c r="D6" s="1" t="s">
        <v>1155</v>
      </c>
      <c r="E6" s="1" t="s">
        <v>1156</v>
      </c>
      <c r="F6" s="1" t="s">
        <v>1157</v>
      </c>
      <c r="G6" s="1" t="s">
        <v>1158</v>
      </c>
      <c r="H6" s="1" t="s">
        <v>1159</v>
      </c>
      <c r="I6" s="1" t="s">
        <v>1155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1160</v>
      </c>
      <c r="B7" s="1" t="s">
        <v>1161</v>
      </c>
      <c r="C7" s="1" t="s">
        <v>1162</v>
      </c>
      <c r="D7" s="1" t="s">
        <v>1163</v>
      </c>
      <c r="E7" s="1" t="s">
        <v>1164</v>
      </c>
      <c r="F7" s="1" t="s">
        <v>1165</v>
      </c>
      <c r="G7" s="1" t="s">
        <v>1166</v>
      </c>
      <c r="H7" s="1" t="s">
        <v>1167</v>
      </c>
      <c r="I7" s="1" t="s">
        <v>1168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1169</v>
      </c>
      <c r="B8" s="1" t="s">
        <v>1129</v>
      </c>
      <c r="C8" s="1" t="s">
        <v>1170</v>
      </c>
      <c r="D8" s="1" t="s">
        <v>1171</v>
      </c>
      <c r="E8" s="1" t="s">
        <v>1172</v>
      </c>
      <c r="F8" s="1" t="s">
        <v>1173</v>
      </c>
      <c r="G8" s="1" t="s">
        <v>1173</v>
      </c>
      <c r="H8" s="1" t="s">
        <v>1174</v>
      </c>
      <c r="I8" s="1" t="s">
        <v>1175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1176</v>
      </c>
      <c r="B9" s="1" t="s">
        <v>1177</v>
      </c>
      <c r="C9" s="1" t="s">
        <v>1178</v>
      </c>
      <c r="D9" s="1" t="s">
        <v>1179</v>
      </c>
      <c r="E9" s="1" t="s">
        <v>1180</v>
      </c>
      <c r="F9" s="1" t="s">
        <v>1181</v>
      </c>
      <c r="G9" s="1" t="s">
        <v>1182</v>
      </c>
      <c r="H9" s="1" t="s">
        <v>1183</v>
      </c>
      <c r="I9" s="1" t="s">
        <v>1184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1185</v>
      </c>
      <c r="B10" s="1" t="s">
        <v>1186</v>
      </c>
      <c r="C10" s="1" t="s">
        <v>1187</v>
      </c>
      <c r="D10" s="1" t="s">
        <v>1188</v>
      </c>
      <c r="E10" s="1" t="s">
        <v>1189</v>
      </c>
      <c r="F10" s="1" t="s">
        <v>1190</v>
      </c>
      <c r="G10" s="1" t="s">
        <v>1191</v>
      </c>
      <c r="H10" s="1" t="s">
        <v>1192</v>
      </c>
      <c r="I10" s="1" t="s">
        <v>1184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1193</v>
      </c>
      <c r="B11" s="1" t="s">
        <v>1194</v>
      </c>
      <c r="C11" s="1" t="s">
        <v>1195</v>
      </c>
      <c r="D11" s="1" t="s">
        <v>1196</v>
      </c>
      <c r="E11" s="1" t="s">
        <v>1197</v>
      </c>
      <c r="F11" s="1" t="s">
        <v>1157</v>
      </c>
      <c r="G11" s="1" t="s">
        <v>1198</v>
      </c>
      <c r="H11" s="1" t="s">
        <v>1199</v>
      </c>
      <c r="I11" s="1" t="s">
        <v>1200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1201</v>
      </c>
      <c r="B12" s="1" t="s">
        <v>1202</v>
      </c>
      <c r="C12" s="1" t="s">
        <v>1203</v>
      </c>
      <c r="D12" s="1" t="s">
        <v>1204</v>
      </c>
      <c r="E12" s="1" t="s">
        <v>1205</v>
      </c>
      <c r="F12" s="1" t="s">
        <v>1206</v>
      </c>
      <c r="G12" s="1" t="s">
        <v>1207</v>
      </c>
      <c r="H12" s="1" t="s">
        <v>1208</v>
      </c>
      <c r="I12" s="1" t="s">
        <v>1155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1209</v>
      </c>
      <c r="B13" s="1" t="s">
        <v>1210</v>
      </c>
      <c r="C13" s="1" t="s">
        <v>1211</v>
      </c>
      <c r="D13" s="1" t="s">
        <v>1212</v>
      </c>
      <c r="E13" s="1" t="s">
        <v>1213</v>
      </c>
      <c r="F13" s="1" t="s">
        <v>1214</v>
      </c>
      <c r="G13" s="1" t="s">
        <v>1215</v>
      </c>
      <c r="H13" s="1" t="s">
        <v>1216</v>
      </c>
      <c r="I13" s="1" t="s">
        <v>1217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1218</v>
      </c>
      <c r="B14" s="1" t="s">
        <v>1219</v>
      </c>
      <c r="C14" s="1" t="s">
        <v>1220</v>
      </c>
      <c r="D14" s="1" t="s">
        <v>1221</v>
      </c>
      <c r="E14" s="1" t="s">
        <v>1222</v>
      </c>
      <c r="F14" s="1" t="s">
        <v>1223</v>
      </c>
      <c r="G14" s="1" t="s">
        <v>1224</v>
      </c>
      <c r="H14" s="1" t="s">
        <v>1225</v>
      </c>
      <c r="I14" s="1" t="s">
        <v>1226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1227</v>
      </c>
      <c r="B15" s="1" t="s">
        <v>1129</v>
      </c>
      <c r="C15" s="1" t="s">
        <v>1129</v>
      </c>
      <c r="D15" s="1" t="s">
        <v>1129</v>
      </c>
      <c r="E15" s="1" t="s">
        <v>1129</v>
      </c>
      <c r="F15" s="1" t="s">
        <v>1129</v>
      </c>
      <c r="G15" s="1" t="s">
        <v>1129</v>
      </c>
      <c r="H15" s="1" t="s">
        <v>1129</v>
      </c>
      <c r="I15" s="1" t="s">
        <v>1129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1228</v>
      </c>
      <c r="B16" s="1" t="s">
        <v>1129</v>
      </c>
      <c r="C16" s="1" t="s">
        <v>1129</v>
      </c>
      <c r="D16" s="1" t="s">
        <v>1129</v>
      </c>
      <c r="E16" s="1" t="s">
        <v>1129</v>
      </c>
      <c r="F16" s="1" t="s">
        <v>1129</v>
      </c>
      <c r="G16" s="1" t="s">
        <v>1129</v>
      </c>
      <c r="H16" s="1" t="s">
        <v>1129</v>
      </c>
      <c r="I16" s="1" t="s">
        <v>1129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1229</v>
      </c>
      <c r="B17" s="1" t="s">
        <v>170</v>
      </c>
      <c r="C17" s="1" t="s">
        <v>172</v>
      </c>
      <c r="D17" s="1" t="s">
        <v>173</v>
      </c>
      <c r="E17" s="1" t="s">
        <v>174</v>
      </c>
      <c r="F17" s="1" t="s">
        <v>175</v>
      </c>
      <c r="G17" s="1" t="s">
        <v>1230</v>
      </c>
      <c r="H17" s="1" t="s">
        <v>698</v>
      </c>
      <c r="I17" s="1" t="s">
        <v>1231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1232</v>
      </c>
      <c r="B18" s="1" t="s">
        <v>1129</v>
      </c>
      <c r="C18" s="1" t="s">
        <v>1129</v>
      </c>
      <c r="D18" s="1" t="s">
        <v>1129</v>
      </c>
      <c r="E18" s="1" t="s">
        <v>1129</v>
      </c>
      <c r="F18" s="1" t="s">
        <v>1129</v>
      </c>
      <c r="G18" s="1" t="s">
        <v>1129</v>
      </c>
      <c r="H18" s="1" t="s">
        <v>1129</v>
      </c>
      <c r="I18" s="1" t="s">
        <v>1129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1233</v>
      </c>
      <c r="B19" s="1" t="s">
        <v>1234</v>
      </c>
      <c r="C19" s="1" t="s">
        <v>1235</v>
      </c>
      <c r="D19" s="1" t="s">
        <v>1236</v>
      </c>
      <c r="E19" s="1" t="s">
        <v>1237</v>
      </c>
      <c r="F19" s="1" t="s">
        <v>1238</v>
      </c>
      <c r="G19" s="1" t="s">
        <v>1239</v>
      </c>
      <c r="H19" s="1" t="s">
        <v>1240</v>
      </c>
      <c r="I19" s="1" t="s">
        <v>1241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1242</v>
      </c>
      <c r="B20" s="1" t="s">
        <v>1243</v>
      </c>
      <c r="C20" s="1" t="s">
        <v>1244</v>
      </c>
      <c r="D20" s="1" t="s">
        <v>1245</v>
      </c>
      <c r="E20" s="1" t="s">
        <v>1246</v>
      </c>
      <c r="F20" s="1" t="s">
        <v>1247</v>
      </c>
      <c r="G20" s="1" t="s">
        <v>1248</v>
      </c>
      <c r="H20" s="1" t="s">
        <v>1249</v>
      </c>
      <c r="I20" s="1" t="s">
        <v>1250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1251</v>
      </c>
      <c r="B21" s="1" t="s">
        <v>1252</v>
      </c>
      <c r="C21" s="1" t="s">
        <v>1253</v>
      </c>
      <c r="D21" s="1" t="s">
        <v>1254</v>
      </c>
      <c r="E21" s="1" t="s">
        <v>1255</v>
      </c>
      <c r="F21" s="1" t="s">
        <v>1256</v>
      </c>
      <c r="G21" s="1" t="s">
        <v>1257</v>
      </c>
      <c r="H21" s="1" t="s">
        <v>1258</v>
      </c>
      <c r="I21" s="1" t="s">
        <v>1259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1260</v>
      </c>
      <c r="B22" s="1" t="s">
        <v>1261</v>
      </c>
      <c r="C22" s="1" t="s">
        <v>1262</v>
      </c>
      <c r="D22" s="1" t="s">
        <v>1263</v>
      </c>
      <c r="E22" s="1" t="s">
        <v>1264</v>
      </c>
      <c r="F22" s="1" t="s">
        <v>1265</v>
      </c>
      <c r="G22" s="1" t="s">
        <v>1266</v>
      </c>
      <c r="H22" s="1" t="s">
        <v>1267</v>
      </c>
      <c r="I22" s="1" t="s">
        <v>1268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1269</v>
      </c>
      <c r="B23" s="1" t="s">
        <v>1270</v>
      </c>
      <c r="C23" s="1" t="s">
        <v>1271</v>
      </c>
      <c r="D23" s="1" t="s">
        <v>1272</v>
      </c>
      <c r="E23" s="1" t="s">
        <v>1273</v>
      </c>
      <c r="F23" s="1" t="s">
        <v>1274</v>
      </c>
      <c r="G23" s="1" t="s">
        <v>1275</v>
      </c>
      <c r="H23" s="1" t="s">
        <v>1276</v>
      </c>
      <c r="I23" s="1" t="s">
        <v>1129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1277</v>
      </c>
      <c r="B24" s="1" t="s">
        <v>1278</v>
      </c>
      <c r="C24" s="1" t="s">
        <v>1279</v>
      </c>
      <c r="D24" s="1" t="s">
        <v>1280</v>
      </c>
      <c r="E24" s="1" t="s">
        <v>1281</v>
      </c>
      <c r="F24" s="1" t="s">
        <v>1282</v>
      </c>
      <c r="G24" s="1" t="s">
        <v>1283</v>
      </c>
      <c r="H24" s="1" t="s">
        <v>1283</v>
      </c>
      <c r="I24" s="1" t="s">
        <v>1283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1284</v>
      </c>
      <c r="B25" s="1" t="s">
        <v>1285</v>
      </c>
      <c r="C25" s="1" t="s">
        <v>1286</v>
      </c>
      <c r="D25" s="1" t="s">
        <v>1287</v>
      </c>
      <c r="E25" s="1" t="s">
        <v>1288</v>
      </c>
      <c r="F25" s="1" t="s">
        <v>1289</v>
      </c>
      <c r="G25" s="1" t="s">
        <v>1290</v>
      </c>
      <c r="H25" s="1" t="s">
        <v>1290</v>
      </c>
      <c r="I25" s="1" t="s">
        <v>1129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1291</v>
      </c>
      <c r="B26" s="1" t="s">
        <v>1292</v>
      </c>
      <c r="C26" s="1" t="s">
        <v>1293</v>
      </c>
      <c r="D26" s="1" t="s">
        <v>1294</v>
      </c>
      <c r="E26" s="1" t="s">
        <v>1295</v>
      </c>
      <c r="F26" s="1" t="s">
        <v>1296</v>
      </c>
      <c r="G26" s="1" t="s">
        <v>1129</v>
      </c>
      <c r="H26" s="1" t="s">
        <v>1129</v>
      </c>
      <c r="I26" s="1" t="s">
        <v>1129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1297</v>
      </c>
      <c r="B2" s="1" t="s">
        <v>1298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1299</v>
      </c>
      <c r="B3" s="1" t="s">
        <v>1300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1301</v>
      </c>
      <c r="B4" s="1" t="s">
        <v>1302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1303</v>
      </c>
      <c r="B5" s="1" t="s">
        <v>1304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1305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1306</v>
      </c>
      <c r="B7" s="1" t="s">
        <v>1307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1308</v>
      </c>
      <c r="B8" s="4" t="s">
        <v>1309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1310</v>
      </c>
      <c r="B9" s="1" t="s">
        <v>1311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1312</v>
      </c>
      <c r="B10" s="1" t="s">
        <v>1313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1314</v>
      </c>
      <c r="B11" s="1" t="s">
        <v>1311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1315</v>
      </c>
      <c r="B12" s="1" t="s">
        <v>1316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1317</v>
      </c>
      <c r="B13" s="1" t="s">
        <v>1318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1319</v>
      </c>
      <c r="B14" s="1" t="s">
        <v>1316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1320</v>
      </c>
      <c r="B15" s="1" t="s">
        <v>1321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1322</v>
      </c>
      <c r="B16" s="1">
        <v>1276.0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1323</v>
      </c>
      <c r="B17" s="1" t="s">
        <v>1324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1325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1326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1327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1328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1329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1330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1331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1332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1333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1334</v>
      </c>
      <c r="B27" s="1">
        <v>42.07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1335</v>
      </c>
      <c r="B28" s="1">
        <v>41.0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1336</v>
      </c>
      <c r="B29" s="1">
        <v>40.5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1337</v>
      </c>
      <c r="B30" s="1">
        <v>43.23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1338</v>
      </c>
      <c r="B31" s="1">
        <v>42.07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1339</v>
      </c>
      <c r="B32" s="1">
        <v>41.0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1340</v>
      </c>
      <c r="B33" s="1">
        <v>40.5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1341</v>
      </c>
      <c r="B34" s="1">
        <v>43.23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1342</v>
      </c>
      <c r="B35" s="1">
        <v>0.581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1343</v>
      </c>
      <c r="B36" s="1">
        <v>-8.413255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1344</v>
      </c>
      <c r="B37" s="1">
        <v>2112745.0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1345</v>
      </c>
      <c r="B38" s="1">
        <v>2112745.0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1346</v>
      </c>
      <c r="B39" s="1">
        <v>819726.0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1347</v>
      </c>
      <c r="B40" s="1">
        <v>1014580.0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1348</v>
      </c>
      <c r="B41" s="1">
        <v>1014580.0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1349</v>
      </c>
      <c r="B42" s="1">
        <v>43.01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1350</v>
      </c>
      <c r="B43" s="1">
        <v>43.33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1351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1352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1353</v>
      </c>
      <c r="B46" s="1">
        <v>3.985580032E9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1354</v>
      </c>
      <c r="B47" s="1">
        <v>37.02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1355</v>
      </c>
      <c r="B48" s="1">
        <v>60.37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1356</v>
      </c>
      <c r="B49" s="1">
        <v>7.6243296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1357</v>
      </c>
      <c r="B50" s="1">
        <v>46.6668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1358</v>
      </c>
      <c r="B51" s="1">
        <v>47.59845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1359</v>
      </c>
      <c r="B52" s="1" t="s">
        <v>1360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1361</v>
      </c>
      <c r="B53" s="1">
        <v>4.294593792E9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1362</v>
      </c>
      <c r="B54" s="1">
        <v>-1.06933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1363</v>
      </c>
      <c r="B55" s="1">
        <v>8.9013412E7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1364</v>
      </c>
      <c r="B56" s="1">
        <v>9.2344304E7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1365</v>
      </c>
      <c r="B57" s="1">
        <v>4015892.0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1366</v>
      </c>
      <c r="B58" s="1">
        <v>3379045.0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1367</v>
      </c>
      <c r="B59" s="1">
        <v>1.7328384E9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1368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1369</v>
      </c>
      <c r="B61" s="1">
        <v>0.0435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1370</v>
      </c>
      <c r="B62" s="1">
        <v>0.036229998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1371</v>
      </c>
      <c r="B63" s="1">
        <v>0.97362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1372</v>
      </c>
      <c r="B64" s="1">
        <v>5.17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1373</v>
      </c>
      <c r="B65" s="1">
        <v>0.0499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1374</v>
      </c>
      <c r="B66" s="1">
        <v>9.2344304E7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1375</v>
      </c>
      <c r="B67" s="1">
        <v>3.76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1376</v>
      </c>
      <c r="B68" s="1">
        <v>11.478724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1377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1378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1379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1380</v>
      </c>
      <c r="B72" s="1">
        <v>-5.58988032E8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1381</v>
      </c>
      <c r="B73" s="1">
        <v>-6.35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1382</v>
      </c>
      <c r="B74" s="1">
        <v>-5.11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1383</v>
      </c>
      <c r="B75" s="1">
        <v>8.215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1384</v>
      </c>
      <c r="B76" s="1">
        <v>-8.571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1385</v>
      </c>
      <c r="B77" s="1">
        <v>-0.043863654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1386</v>
      </c>
      <c r="B78" s="1">
        <v>0.22263205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1387</v>
      </c>
      <c r="B79" s="1" t="s">
        <v>1388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1389</v>
      </c>
      <c r="B80" s="1" t="s">
        <v>1390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1391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1392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1393</v>
      </c>
      <c r="B83" s="1" t="s">
        <v>1394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1395</v>
      </c>
      <c r="B84" s="1" t="s">
        <v>1394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1396</v>
      </c>
      <c r="B85" s="1">
        <v>1.3911786E9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1397</v>
      </c>
      <c r="B86" s="1" t="s">
        <v>1398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1399</v>
      </c>
      <c r="B87" s="1" t="s">
        <v>1400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1401</v>
      </c>
      <c r="B88" s="1" t="s">
        <v>1402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1403</v>
      </c>
      <c r="B89" s="1" t="s">
        <v>1404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1405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1406</v>
      </c>
      <c r="B91" s="1">
        <v>43.16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1407</v>
      </c>
      <c r="B92" s="1">
        <v>140.0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1408</v>
      </c>
      <c r="B93" s="1">
        <v>48.0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1409</v>
      </c>
      <c r="B94" s="1">
        <v>91.5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1410</v>
      </c>
      <c r="B95" s="1">
        <v>84.0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1411</v>
      </c>
      <c r="B96" s="1">
        <v>1.45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1412</v>
      </c>
      <c r="B97" s="1" t="s">
        <v>1413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1414</v>
      </c>
      <c r="B98" s="1">
        <v>20.0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1415</v>
      </c>
      <c r="B99" s="1">
        <v>6.07507968E8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1416</v>
      </c>
      <c r="B100" s="1">
        <v>6.584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1417</v>
      </c>
      <c r="B101" s="1">
        <v>-5.01062016E8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1418</v>
      </c>
      <c r="B102" s="1">
        <v>9.12497984E8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1419</v>
      </c>
      <c r="B103" s="1">
        <v>2.465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1420</v>
      </c>
      <c r="B104" s="1">
        <v>2.806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1421</v>
      </c>
      <c r="B105" s="1">
        <v>5.22744992E8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1422</v>
      </c>
      <c r="B106" s="1">
        <v>257.894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1423</v>
      </c>
      <c r="B107" s="1">
        <v>6.015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1424</v>
      </c>
      <c r="B108" s="1">
        <v>-0.24120001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1425</v>
      </c>
      <c r="B109" s="1">
        <v>-2.8997602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1426</v>
      </c>
      <c r="B110" s="1">
        <v>-1.97588992E8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1427</v>
      </c>
      <c r="B111" s="1">
        <v>-2.31160368E8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1428</v>
      </c>
      <c r="B112" s="1">
        <v>-4.18588992E8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1429</v>
      </c>
      <c r="B113" s="1">
        <v>0.423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1430</v>
      </c>
      <c r="B114" s="1">
        <v>-0.37798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1431</v>
      </c>
      <c r="B115" s="1">
        <v>-0.95852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1432</v>
      </c>
      <c r="B116" s="1">
        <v>-0.94618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1433</v>
      </c>
      <c r="B117" s="1" t="s">
        <v>1360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1434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-29.0</v>
      </c>
      <c r="C3" s="1">
        <v>-62.0</v>
      </c>
      <c r="D3" s="1">
        <v>-89.0</v>
      </c>
      <c r="E3" s="1">
        <v>-134.0</v>
      </c>
      <c r="F3" s="1">
        <v>-160.0</v>
      </c>
      <c r="G3" s="1">
        <v>-211.0</v>
      </c>
      <c r="H3" s="1">
        <v>-65.0</v>
      </c>
      <c r="I3" s="1">
        <v>-226.0</v>
      </c>
      <c r="J3" s="1">
        <v>-344.0</v>
      </c>
      <c r="K3" s="1">
        <v>-271.0</v>
      </c>
      <c r="L3" s="1">
        <f>IF(K3*FORECAST(L2,B3:K3,B2:K2)&gt;0,FORECAST(L2,B3:K3,B2:K2),K3)*$X$1</f>
        <v>-315.1333333</v>
      </c>
      <c r="M3" s="1">
        <f>IF(L3*FORECAST(M2,B3:L3,B2:L2)&gt;0,FORECAST(M2,B3:L3,B2:L2),L3)*$X$1</f>
        <v>-343.5030303</v>
      </c>
      <c r="N3" s="1">
        <f>IF(M3*FORECAST(N2,B3:M3,B2:M2)&gt;0,FORECAST(N2,B3:M3,B2:M2),M3)*$X$1</f>
        <v>-371.8727273</v>
      </c>
      <c r="O3" s="1">
        <f>IF(N3*FORECAST(O2,B3:N3,B2:N2)&gt;0,FORECAST(O2,B3:N3,B2:N2),N3)*$X$1</f>
        <v>-400.2424242</v>
      </c>
      <c r="P3" s="1">
        <f>IF(O3*FORECAST(P2,B3:O3,B2:O2)&gt;0,FORECAST(P2,B3:O3,B2:O2),O3)*$X$1</f>
        <v>-428.6121212</v>
      </c>
      <c r="Q3" s="1">
        <f>IF(P3*FORECAST(Q2,B3:P3,B2:P2)&gt;0,FORECAST(Q2,B3:P3,B2:P2),P3)*$X$1</f>
        <v>-456.9818182</v>
      </c>
      <c r="R3" s="1">
        <f>IF(Q3*FORECAST(R2,B3:Q3,B2:Q2)&gt;0,FORECAST(R2,B3:Q3,B2:Q2),Q3)*$X$1</f>
        <v>-485.3515152</v>
      </c>
      <c r="S3" s="5">
        <f>IF(R3*FORECAST(S2,B3:R3,B2:R2)&gt;0,FORECAST(S2,B3:R3,B2:R2),R3)*$X$1</f>
        <v>-513.7212121</v>
      </c>
      <c r="T3" s="5">
        <f>IF(S3*FORECAST(T2,B3:S3,B2:S2)&gt;0,FORECAST(T2,B3:S3,B2:S2),S3)*$X$1</f>
        <v>-542.0909091</v>
      </c>
      <c r="U3" s="5">
        <f>IF(T3*FORECAST(U2,B3:T3,B2:T2)&gt;0,FORECAST(U2,B3:T3,B2:T2),T3)*$X$1</f>
        <v>-570.4606061</v>
      </c>
      <c r="V3" s="5">
        <f>IF(U3*FORECAST(V2,B3:U3,B2:U2)&gt;0,FORECAST(V2,B3:U3,B2:U2),U3)*$X$1</f>
        <v>-598.830303</v>
      </c>
      <c r="W3" s="5">
        <f>IF(V3*FORECAST(W2,B3:V3,B2:V2)&gt;0,FORECAST(W2,B3:V3,B2:V2),V3)*$X$1</f>
        <v>-627.2</v>
      </c>
      <c r="X3" s="2"/>
      <c r="Y3" s="2"/>
      <c r="Z3" s="2"/>
    </row>
    <row r="4">
      <c r="A4" s="3" t="s">
        <v>128</v>
      </c>
      <c r="B4" s="1">
        <v>-187.0</v>
      </c>
      <c r="C4" s="1">
        <v>-437.0</v>
      </c>
      <c r="D4" s="1">
        <v>-380.0</v>
      </c>
      <c r="E4" s="1">
        <v>-234.0</v>
      </c>
      <c r="F4" s="1">
        <v>-460.0</v>
      </c>
      <c r="G4" s="1">
        <v>-403.0</v>
      </c>
      <c r="H4" s="1">
        <v>-828.0</v>
      </c>
      <c r="I4" s="1">
        <v>-605.0</v>
      </c>
      <c r="J4" s="1">
        <v>10.0</v>
      </c>
      <c r="K4" s="1">
        <v>158.0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1435</v>
      </c>
      <c r="B5" s="1">
        <v>28.0</v>
      </c>
      <c r="C5" s="1">
        <v>36.0</v>
      </c>
      <c r="D5" s="1">
        <v>39.0</v>
      </c>
      <c r="E5" s="1">
        <v>42.0</v>
      </c>
      <c r="F5" s="1">
        <v>49.0</v>
      </c>
      <c r="G5" s="1">
        <v>56.0</v>
      </c>
      <c r="H5" s="1">
        <v>60.0</v>
      </c>
      <c r="I5" s="1">
        <v>67.0</v>
      </c>
      <c r="J5" s="1">
        <v>69.0</v>
      </c>
      <c r="K5" s="1">
        <v>73.0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1436</v>
      </c>
      <c r="L7" s="1">
        <f>IF(W3*FORECAST(W2,B3:W3,B2:W2)&gt;0,FORECAST(W2,B3:W3,B2:W2),V3)*$X$1 * (1+0.02)/(0.0874-0.02)</f>
        <v>-9491.750742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1437</v>
      </c>
      <c r="L8" s="6">
        <f t="array" ref="L8">NPV(0.0874,M3:W3)</f>
        <v>-3182.401932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1438</v>
      </c>
      <c r="L9" s="6">
        <f t="array" ref="L9">NPV(0.0874,M16:W16)</f>
        <v>-3776.275836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1439</v>
      </c>
      <c r="L10" s="6">
        <f>L8 + L9</f>
        <v>-6958.677768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158.0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1440</v>
      </c>
      <c r="L12" s="6">
        <f>L10 - L11</f>
        <v>-7116.677768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1441</v>
      </c>
      <c r="L13" s="1">
        <v>73.0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-97.48873655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-9491.750742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-59.0</v>
      </c>
      <c r="C3" s="1">
        <v>-146.0</v>
      </c>
      <c r="D3" s="1">
        <v>-246.0</v>
      </c>
      <c r="E3" s="1">
        <v>-302.0</v>
      </c>
      <c r="F3" s="1">
        <v>-198.0</v>
      </c>
      <c r="G3" s="1">
        <v>-403.0</v>
      </c>
      <c r="H3" s="1">
        <v>-187.0</v>
      </c>
      <c r="I3" s="1">
        <v>-454.0</v>
      </c>
      <c r="J3" s="1">
        <v>-707.0</v>
      </c>
      <c r="K3" s="1">
        <v>-607.0</v>
      </c>
      <c r="L3" s="1">
        <f>IF(K3*FORECAST(L2,B3:K3,B2:K2)&gt;0,FORECAST(L2,B3:K3,B2:K2),K3)*$X$1</f>
        <v>-656.2</v>
      </c>
      <c r="M3" s="1">
        <f>IF(L3*FORECAST(M2,B3:L3,B2:L2)&gt;0,FORECAST(M2,B3:L3,B2:L2),L3)*$X$1</f>
        <v>-715.3454545</v>
      </c>
      <c r="N3" s="1">
        <f>IF(M3*FORECAST(N2,B3:M3,B2:M2)&gt;0,FORECAST(N2,B3:M3,B2:M2),M3)*$X$1</f>
        <v>-774.4909091</v>
      </c>
      <c r="O3" s="1">
        <f>IF(N3*FORECAST(O2,B3:N3,B2:N2)&gt;0,FORECAST(O2,B3:N3,B2:N2),N3)*$X$1</f>
        <v>-833.6363636</v>
      </c>
      <c r="P3" s="1">
        <f>IF(O3*FORECAST(P2,B3:O3,B2:O2)&gt;0,FORECAST(P2,B3:O3,B2:O2),O3)*$X$1</f>
        <v>-892.7818182</v>
      </c>
      <c r="Q3" s="1">
        <f>IF(P3*FORECAST(Q2,B3:P3,B2:P2)&gt;0,FORECAST(Q2,B3:P3,B2:P2),P3)*$X$1</f>
        <v>-951.9272727</v>
      </c>
      <c r="R3" s="1">
        <f>IF(Q3*FORECAST(R2,B3:Q3,B2:Q2)&gt;0,FORECAST(R2,B3:Q3,B2:Q2),Q3)*$X$1</f>
        <v>-1011.072727</v>
      </c>
      <c r="S3" s="5">
        <f>IF(R3*FORECAST(S2,B3:R3,B2:R2)&gt;0,FORECAST(S2,B3:R3,B2:R2),R3)*$X$1</f>
        <v>-1070.218182</v>
      </c>
      <c r="T3" s="5">
        <f>IF(S3*FORECAST(T2,B3:S3,B2:S2)&gt;0,FORECAST(T2,B3:S3,B2:S2),S3)*$X$1</f>
        <v>-1129.363636</v>
      </c>
      <c r="U3" s="5">
        <f>IF(T3*FORECAST(U2,B3:T3,B2:T2)&gt;0,FORECAST(U2,B3:T3,B2:T2),T3)*$X$1</f>
        <v>-1188.509091</v>
      </c>
      <c r="V3" s="5">
        <f>IF(U3*FORECAST(V2,B3:U3,B2:U2)&gt;0,FORECAST(V2,B3:U3,B2:U2),U3)*$X$1</f>
        <v>-1247.654545</v>
      </c>
      <c r="W3" s="5">
        <f>IF(V3*FORECAST(W2,B3:V3,B2:V2)&gt;0,FORECAST(W2,B3:V3,B2:V2),V3)*$X$1</f>
        <v>-1306.8</v>
      </c>
      <c r="X3" s="2"/>
      <c r="Y3" s="2"/>
      <c r="Z3" s="2"/>
    </row>
    <row r="4">
      <c r="A4" s="3" t="s">
        <v>128</v>
      </c>
      <c r="B4" s="1">
        <v>-187.0</v>
      </c>
      <c r="C4" s="1">
        <v>-437.0</v>
      </c>
      <c r="D4" s="1">
        <v>-380.0</v>
      </c>
      <c r="E4" s="1">
        <v>-234.0</v>
      </c>
      <c r="F4" s="1">
        <v>-460.0</v>
      </c>
      <c r="G4" s="1">
        <v>-403.0</v>
      </c>
      <c r="H4" s="1">
        <v>-828.0</v>
      </c>
      <c r="I4" s="1">
        <v>-605.0</v>
      </c>
      <c r="J4" s="1">
        <v>10.0</v>
      </c>
      <c r="K4" s="1">
        <v>158.0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1435</v>
      </c>
      <c r="B5" s="1">
        <v>28.0</v>
      </c>
      <c r="C5" s="1">
        <v>36.0</v>
      </c>
      <c r="D5" s="1">
        <v>39.0</v>
      </c>
      <c r="E5" s="1">
        <v>42.0</v>
      </c>
      <c r="F5" s="1">
        <v>49.0</v>
      </c>
      <c r="G5" s="1">
        <v>56.0</v>
      </c>
      <c r="H5" s="1">
        <v>60.0</v>
      </c>
      <c r="I5" s="1">
        <v>67.0</v>
      </c>
      <c r="J5" s="1">
        <v>69.0</v>
      </c>
      <c r="K5" s="1">
        <v>73.0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1436</v>
      </c>
      <c r="L7" s="1">
        <f>IF(W3*FORECAST(W2,B3:W3,B2:W2)&gt;0,FORECAST(W2,B3:W3,B2:W2),V3)*$X$1 * (1+0.02)/(0.0874-0.02)</f>
        <v>-19776.49852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1437</v>
      </c>
      <c r="L8" s="6">
        <f t="array" ref="L8">NPV(0.0874,M3:W3)</f>
        <v>-6629.240001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1438</v>
      </c>
      <c r="L9" s="6">
        <f t="array" ref="L9">NPV(0.0874,M16:W16)</f>
        <v>-7868.044105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1439</v>
      </c>
      <c r="L10" s="6">
        <f>L8 + L9</f>
        <v>-14497.28411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158.0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1440</v>
      </c>
      <c r="L12" s="6">
        <f>L10 - L11</f>
        <v>-14655.28411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1441</v>
      </c>
      <c r="L13" s="1">
        <v>73.0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-200.7573165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-19776.49852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