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<sst xmlns="http://schemas.openxmlformats.org/spreadsheetml/2006/main" count="839" uniqueCount="694">
  <si>
    <t>ticker</t>
  </si>
  <si>
    <t>RANI</t>
  </si>
  <si>
    <t>nombre</t>
  </si>
  <si>
    <t>RANI THERAPEUTICS HOLDING</t>
  </si>
  <si>
    <t>empresa</t>
  </si>
  <si>
    <t>Biotechnology &amp; Medical Research</t>
  </si>
  <si>
    <t>Open</t>
  </si>
  <si>
    <t>Target Price</t>
  </si>
  <si>
    <t>Upside</t>
  </si>
  <si>
    <t>-4588.27%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</si>
  <si>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</si>
  <si>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</si>
  <si>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</si>
  <si>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</si>
  <si>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</si>
  <si>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</si>
  <si>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</si>
  <si>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</si>
  <si>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-76.81%</t>
  </si>
  <si>
    <t>Total Assets Growth</t>
  </si>
  <si>
    <t>-70.89%</t>
  </si>
  <si>
    <t>Net Property, Plant and Equipment Growth</t>
  </si>
  <si>
    <t>0.00%</t>
  </si>
  <si>
    <t>EBITDA Growth</t>
  </si>
  <si>
    <t>-8.71%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</si>
  <si>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</si>
  <si>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</si>
  <si>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</si>
  <si>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</si>
  <si>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</si>
  <si>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</si>
  <si>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</si>
  <si>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</si>
  <si>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</si>
  <si>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</si>
  <si>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</si>
  <si>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</si>
  <si>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</si>
  <si>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</si>
  <si>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</si>
  <si>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</si>
  <si>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</si>
  <si>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</si>
  <si>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</si>
  <si>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</si>
  <si>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</si>
  <si>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</si>
  <si>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</si>
  <si>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</si>
  <si>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</si>
  <si>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</si>
  <si>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</si>
  <si>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</si>
  <si>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</si>
  <si>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</si>
  <si>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</si>
  <si>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</si>
  <si>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</si>
  <si>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</si>
  <si>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</si>
  <si>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</si>
  <si>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</si>
  <si>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</si>
  <si>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</si>
  <si>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</si>
  <si>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</si>
  <si>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</si>
  <si>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</si>
  <si>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</si>
  <si>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</si>
  <si>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</si>
  <si>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</si>
  <si>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</si>
  <si>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</si>
  <si>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</si>
  <si>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</si>
  <si>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</si>
  <si>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</si>
  <si>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</si>
  <si>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</si>
  <si>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</si>
  <si>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</si>
  <si>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</si>
  <si>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</si>
  <si>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</si>
  <si>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</si>
  <si>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</si>
  <si>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</si>
  <si>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</si>
  <si>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</si>
  <si>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</si>
  <si>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</si>
  <si>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</si>
  <si>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</si>
  <si>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</si>
  <si>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</si>
  <si>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</si>
  <si>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</si>
  <si>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</si>
  <si>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</si>
  <si>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-2.06</t>
  </si>
  <si>
    <t>-2.42</t>
  </si>
  <si>
    <t>2.41</t>
  </si>
  <si>
    <t>1.46</t>
  </si>
  <si>
    <t>0.49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</si>
  <si>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</si>
  <si>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</si>
  <si>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</si>
  <si>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</si>
  <si>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</si>
  <si>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</si>
  <si>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</si>
  <si>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</si>
  <si>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</si>
  <si>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</si>
  <si>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</si>
  <si>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</si>
  <si>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</si>
  <si>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</si>
  <si>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</si>
  <si>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</si>
  <si>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</si>
  <si>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</si>
  <si>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</si>
  <si>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</si>
  <si>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</si>
  <si>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</si>
  <si>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</si>
  <si>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</si>
  <si>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</si>
  <si>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</si>
  <si>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</si>
  <si>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</si>
  <si>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</si>
  <si>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</si>
  <si>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</si>
  <si>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</si>
  <si>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-0.57</t>
  </si>
  <si>
    <t>-0.36</t>
  </si>
  <si>
    <t>-0.43</t>
  </si>
  <si>
    <t>-1.28</t>
  </si>
  <si>
    <t>-1.33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</si>
  <si>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</si>
  <si>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</si>
  <si>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</si>
  <si>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</si>
  <si>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</si>
  <si>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</si>
  <si>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-0.35</t>
  </si>
  <si>
    <t>-0.22</t>
  </si>
  <si>
    <t>0.62</t>
  </si>
  <si>
    <t>-0.29</t>
  </si>
  <si>
    <t>-0.33</t>
  </si>
  <si>
    <t>Normalized Diluted EPS</t>
  </si>
  <si>
    <t>EBITDA</t>
  </si>
  <si>
    <t>EBITA</t>
  </si>
  <si>
    <t>EBIT</t>
  </si>
  <si>
    <t>EBITDAR</t>
  </si>
  <si>
    <t>Effective Tax Rate - (Ratio)</t>
  </si>
  <si>
    <t>-0.21</t>
  </si>
  <si>
    <t>-0.08</t>
  </si>
  <si>
    <t>-0.11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</si>
  <si>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</si>
  <si>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</si>
  <si>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</si>
  <si>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</si>
  <si>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</si>
  <si>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</si>
  <si>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</si>
  <si>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</si>
  <si>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</si>
  <si>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</si>
  <si>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</si>
  <si>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</si>
  <si>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-20.19</t>
  </si>
  <si>
    <t>-31.68</t>
  </si>
  <si>
    <t>-34.15</t>
  </si>
  <si>
    <t>-49.79</t>
  </si>
  <si>
    <t>Return on Total Capital</t>
  </si>
  <si>
    <t>-21.77</t>
  </si>
  <si>
    <t>-32.73</t>
  </si>
  <si>
    <t>-35.13</t>
  </si>
  <si>
    <t>-51.72</t>
  </si>
  <si>
    <t>Return On Equity %</t>
  </si>
  <si>
    <t>-36.62</t>
  </si>
  <si>
    <t>-54.94</t>
  </si>
  <si>
    <t>-64.78</t>
  </si>
  <si>
    <t>-136.52</t>
  </si>
  <si>
    <t>Return on Common Equity</t>
  </si>
  <si>
    <t>15.91</t>
  </si>
  <si>
    <t>25.27</t>
  </si>
  <si>
    <t>-72.6</t>
  </si>
  <si>
    <t>-136.64</t>
  </si>
  <si>
    <t>Margin Analysis</t>
  </si>
  <si>
    <t>Gross Profit Margin %</t>
  </si>
  <si>
    <t>SG&amp;A Margin</t>
  </si>
  <si>
    <t>353.93</t>
  </si>
  <si>
    <t>EBITDA Margin %</t>
  </si>
  <si>
    <t>EBITA Margin %</t>
  </si>
  <si>
    <t>EBIT Margin %</t>
  </si>
  <si>
    <t>Income From Continuing Operations Margin %</t>
  </si>
  <si>
    <t>Net Income Margin %</t>
  </si>
  <si>
    <t>-306.62</t>
  </si>
  <si>
    <t>Net Avail. For Common Margin %</t>
  </si>
  <si>
    <t>Normalized Net Income Margin</t>
  </si>
  <si>
    <t>443.14</t>
  </si>
  <si>
    <t>Levered Free Cash Flow Margin</t>
  </si>
  <si>
    <t>-423.95</t>
  </si>
  <si>
    <t>Unlevered Free Cash Flow Margin</t>
  </si>
  <si>
    <t>-413.23</t>
  </si>
  <si>
    <t>Asset Turnover</t>
  </si>
  <si>
    <t>0.01</t>
  </si>
  <si>
    <t>0.03</t>
  </si>
  <si>
    <t>Fixed Assets Turnover</t>
  </si>
  <si>
    <t>0.1</t>
  </si>
  <si>
    <t>0.6</t>
  </si>
  <si>
    <t>Short Term Liquidity</t>
  </si>
  <si>
    <t>Current Ratio</t>
  </si>
  <si>
    <t>4.84</t>
  </si>
  <si>
    <t>14.12</t>
  </si>
  <si>
    <t>45.3</t>
  </si>
  <si>
    <t>20.96</t>
  </si>
  <si>
    <t>6.36</t>
  </si>
  <si>
    <t>Quick Ratio</t>
  </si>
  <si>
    <t>4.73</t>
  </si>
  <si>
    <t>13.76</t>
  </si>
  <si>
    <t>44.49</t>
  </si>
  <si>
    <t>20.45</t>
  </si>
  <si>
    <t>6.1</t>
  </si>
  <si>
    <t>Operating Cash Flow to Current Liabilities</t>
  </si>
  <si>
    <t>-7.51</t>
  </si>
  <si>
    <t>-2.82</t>
  </si>
  <si>
    <t>-12.21</t>
  </si>
  <si>
    <t>-9.66</t>
  </si>
  <si>
    <t>-6.41</t>
  </si>
  <si>
    <t>Long Term Solvency</t>
  </si>
  <si>
    <t>Total Debt/Equity</t>
  </si>
  <si>
    <t>5.26</t>
  </si>
  <si>
    <t>40.83</t>
  </si>
  <si>
    <t>118.3</t>
  </si>
  <si>
    <t>Total Debt / Total Capital</t>
  </si>
  <si>
    <t>28.99</t>
  </si>
  <si>
    <t>54.19</t>
  </si>
  <si>
    <t>LT Debt/Equity</t>
  </si>
  <si>
    <t>3.36</t>
  </si>
  <si>
    <t>39.47</t>
  </si>
  <si>
    <t>96.23</t>
  </si>
  <si>
    <t>Long-Term Debt / Total Capital</t>
  </si>
  <si>
    <t>3.2</t>
  </si>
  <si>
    <t>28.03</t>
  </si>
  <si>
    <t>44.08</t>
  </si>
  <si>
    <t>Total Liabilities / Total Assets</t>
  </si>
  <si>
    <t>15.19</t>
  </si>
  <si>
    <t>9.72</t>
  </si>
  <si>
    <t>2.13</t>
  </si>
  <si>
    <t>31.49</t>
  </si>
  <si>
    <t>56.07</t>
  </si>
  <si>
    <t>EBIT / Interest Expense</t>
  </si>
  <si>
    <t>-133.42</t>
  </si>
  <si>
    <t>-110.73</t>
  </si>
  <si>
    <t>-59.24</t>
  </si>
  <si>
    <t>EBITDA / Interest Expense</t>
  </si>
  <si>
    <t>-128.67</t>
  </si>
  <si>
    <t>-109.66</t>
  </si>
  <si>
    <t>-57.33</t>
  </si>
  <si>
    <t>-12.54</t>
  </si>
  <si>
    <t>(EBITDA - Capex) / Interest Expense</t>
  </si>
  <si>
    <t>-138.35</t>
  </si>
  <si>
    <t>-110.75</t>
  </si>
  <si>
    <t>-58.84</t>
  </si>
  <si>
    <t>-12.78</t>
  </si>
  <si>
    <t>Total Debt / EBITDA</t>
  </si>
  <si>
    <t>-0.24</t>
  </si>
  <si>
    <t>-0.49</t>
  </si>
  <si>
    <t>-0.47</t>
  </si>
  <si>
    <t>Net Debt / EBITDA</t>
  </si>
  <si>
    <t>4.34</t>
  </si>
  <si>
    <t>2.3</t>
  </si>
  <si>
    <t>1.11</t>
  </si>
  <si>
    <t>0.29</t>
  </si>
  <si>
    <t>Total Debt / (EBITDA - Capex)</t>
  </si>
  <si>
    <t>-0.48</t>
  </si>
  <si>
    <t>-0.46</t>
  </si>
  <si>
    <t>Net Debt / (EBITDA - Capex)</t>
  </si>
  <si>
    <t>0.59</t>
  </si>
  <si>
    <t>4.04</t>
  </si>
  <si>
    <t>2.28</t>
  </si>
  <si>
    <t>1.08</t>
  </si>
  <si>
    <t>0.28</t>
  </si>
  <si>
    <t>Growth Over Prior Year</t>
  </si>
  <si>
    <t>Total Revenues, 1 Yr. Growth %</t>
  </si>
  <si>
    <t>-52.81</t>
  </si>
  <si>
    <t>488.1</t>
  </si>
  <si>
    <t>Gross Profit, 1 Yr. Growth %</t>
  </si>
  <si>
    <t>EBITDA, 1 Yr. Growth %</t>
  </si>
  <si>
    <t>-39.79</t>
  </si>
  <si>
    <t>220.29</t>
  </si>
  <si>
    <t>23.09</t>
  </si>
  <si>
    <t>3.77</t>
  </si>
  <si>
    <t>EBITA, 1 Yr. Growth %</t>
  </si>
  <si>
    <t>-38.87</t>
  </si>
  <si>
    <t>211.89</t>
  </si>
  <si>
    <t>22.97</t>
  </si>
  <si>
    <t>4.17</t>
  </si>
  <si>
    <t>EBIT, 1 Yr. Growth %</t>
  </si>
  <si>
    <t>Earnings From Cont. Operations, 1 Yr. Growth %</t>
  </si>
  <si>
    <t>-37.18</t>
  </si>
  <si>
    <t>217.84</t>
  </si>
  <si>
    <t>19.32</t>
  </si>
  <si>
    <t>7.17</t>
  </si>
  <si>
    <t>Net Income, 1 Yr. Growth %</t>
  </si>
  <si>
    <t>267.16</t>
  </si>
  <si>
    <t>11.06</t>
  </si>
  <si>
    <t>Normalized Net Income, 1 Yr. Growth %</t>
  </si>
  <si>
    <t>-37.31</t>
  </si>
  <si>
    <t>91.55</t>
  </si>
  <si>
    <t>-156.4</t>
  </si>
  <si>
    <t>25.38</t>
  </si>
  <si>
    <t>Diluted EPS Before Extra, 1 Yr. Growth %</t>
  </si>
  <si>
    <t>201.13</t>
  </si>
  <si>
    <t>3.71</t>
  </si>
  <si>
    <t>Net Property, Plant and Equip., 1 Yr. Growth %</t>
  </si>
  <si>
    <t>0.38</t>
  </si>
  <si>
    <t>3.18</t>
  </si>
  <si>
    <t>54.01</t>
  </si>
  <si>
    <t>-3.94</t>
  </si>
  <si>
    <t>Total Assets, 1 Yr. Growth %</t>
  </si>
  <si>
    <t>244.95</t>
  </si>
  <si>
    <t>56.4</t>
  </si>
  <si>
    <t>-13.03</t>
  </si>
  <si>
    <t>-46.39</t>
  </si>
  <si>
    <t>Tangible Book Value, 1 Yr. Growth %</t>
  </si>
  <si>
    <t>17.28</t>
  </si>
  <si>
    <t>-141.83</t>
  </si>
  <si>
    <t>-22.26</t>
  </si>
  <si>
    <t>-65.09</t>
  </si>
  <si>
    <t>Common Equity, 1 Yr. Growth %</t>
  </si>
  <si>
    <t>Cash From Operations, 1 Yr. Growth %</t>
  </si>
  <si>
    <t>-43.05</t>
  </si>
  <si>
    <t>115.54</t>
  </si>
  <si>
    <t>44.25</t>
  </si>
  <si>
    <t>10.15</t>
  </si>
  <si>
    <t>Capital Expenditures, 1 Yr. Growth %</t>
  </si>
  <si>
    <t>-24.1</t>
  </si>
  <si>
    <t>-57.83</t>
  </si>
  <si>
    <t>219.96</t>
  </si>
  <si>
    <t>-24.09</t>
  </si>
  <si>
    <t>Levered Free Cash Flow, 1 Yr. Growth %</t>
  </si>
  <si>
    <t>-4.46</t>
  </si>
  <si>
    <t>114.17</t>
  </si>
  <si>
    <t>9.28</t>
  </si>
  <si>
    <t>Unlevered Free Cash Flow, 1 Yr. Growth %</t>
  </si>
  <si>
    <t>-6.27</t>
  </si>
  <si>
    <t>114.45</t>
  </si>
  <si>
    <t>-0.27</t>
  </si>
  <si>
    <t>Compound Annual Growth Rate Over Two Years</t>
  </si>
  <si>
    <t>Total Revenues, 2 Yr. CAGR %</t>
  </si>
  <si>
    <t>66.59</t>
  </si>
  <si>
    <t>Gross Profit, 2 Yr. CAGR %</t>
  </si>
  <si>
    <t>EBITDA, 2 Yr. CAGR %</t>
  </si>
  <si>
    <t>38.86</t>
  </si>
  <si>
    <t>98.56</t>
  </si>
  <si>
    <t>13.02</t>
  </si>
  <si>
    <t>EBITA, 2 Yr. CAGR %</t>
  </si>
  <si>
    <t>38.08</t>
  </si>
  <si>
    <t>95.84</t>
  </si>
  <si>
    <t>13.18</t>
  </si>
  <si>
    <t>EBIT, 2 Yr. CAGR %</t>
  </si>
  <si>
    <t>Earnings From Cont. Operations, 2 Yr. CAGR %</t>
  </si>
  <si>
    <t>41.31</t>
  </si>
  <si>
    <t>94.74</t>
  </si>
  <si>
    <t>13.08</t>
  </si>
  <si>
    <t>Net Income, 2 Yr. CAGR %</t>
  </si>
  <si>
    <t>-44.02</t>
  </si>
  <si>
    <t>101.93</t>
  </si>
  <si>
    <t>Normalized Net Income, 2 Yr. CAGR %</t>
  </si>
  <si>
    <t>-14.88</t>
  </si>
  <si>
    <t>3.94</t>
  </si>
  <si>
    <t>-15.91</t>
  </si>
  <si>
    <t>Diluted EPS Before Extra, 2 Yr. CAGR %</t>
  </si>
  <si>
    <t>-13.27</t>
  </si>
  <si>
    <t>76.72</t>
  </si>
  <si>
    <t>Net Property, Plant and Equip., 2 Yr. CAGR %</t>
  </si>
  <si>
    <t>1.77</t>
  </si>
  <si>
    <t>26.06</t>
  </si>
  <si>
    <t>21.63</t>
  </si>
  <si>
    <t>Total Assets, 2 Yr. CAGR %</t>
  </si>
  <si>
    <t>132.27</t>
  </si>
  <si>
    <t>16.63</t>
  </si>
  <si>
    <t>-31.71</t>
  </si>
  <si>
    <t>Tangible Book Value, 2 Yr. CAGR %</t>
  </si>
  <si>
    <t>-29.96</t>
  </si>
  <si>
    <t>-42.98</t>
  </si>
  <si>
    <t>-47.91</t>
  </si>
  <si>
    <t>Common Equity, 2 Yr. CAGR %</t>
  </si>
  <si>
    <t>Cash From Operations, 2 Yr. CAGR %</t>
  </si>
  <si>
    <t>10.8</t>
  </si>
  <si>
    <t>76.33</t>
  </si>
  <si>
    <t>26.05</t>
  </si>
  <si>
    <t>Capital Expenditures, 2 Yr. CAGR %</t>
  </si>
  <si>
    <t>-43.43</t>
  </si>
  <si>
    <t>16.15</t>
  </si>
  <si>
    <t>55.85</t>
  </si>
  <si>
    <t>Levered Free Cash Flow, 2 Yr. CAGR %</t>
  </si>
  <si>
    <t>43.04</t>
  </si>
  <si>
    <t>52.98</t>
  </si>
  <si>
    <t>Unlevered Free Cash Flow, 2 Yr. CAGR %</t>
  </si>
  <si>
    <t>41.77</t>
  </si>
  <si>
    <t>46.24</t>
  </si>
  <si>
    <t>Compound Annual Growth Rate Over Three Years</t>
  </si>
  <si>
    <t>EBITDA, 3 Yr. CAGR %</t>
  </si>
  <si>
    <t>33.39</t>
  </si>
  <si>
    <t>59.94</t>
  </si>
  <si>
    <t>EBITA, 3 Yr. CAGR %</t>
  </si>
  <si>
    <t>32.84</t>
  </si>
  <si>
    <t>58.68</t>
  </si>
  <si>
    <t>EBIT, 3 Yr. CAGR %</t>
  </si>
  <si>
    <t>Earnings From Cont. Operations, 3 Yr. CAGR %</t>
  </si>
  <si>
    <t>33.56</t>
  </si>
  <si>
    <t>59.58</t>
  </si>
  <si>
    <t>Net Income, 3 Yr. CAGR %</t>
  </si>
  <si>
    <t>4.78</t>
  </si>
  <si>
    <t>Normalized Net Income, 3 Yr. CAGR %</t>
  </si>
  <si>
    <t>-25.79</t>
  </si>
  <si>
    <t>10.64</t>
  </si>
  <si>
    <t>Diluted EPS Before Extra, 3 Yr. CAGR %</t>
  </si>
  <si>
    <t>31.33</t>
  </si>
  <si>
    <t>Net Property, Plant and Equip., 3 Yr. CAGR %</t>
  </si>
  <si>
    <t>16.84</t>
  </si>
  <si>
    <t>15.14</t>
  </si>
  <si>
    <t>Total Assets, 3 Yr. CAGR %</t>
  </si>
  <si>
    <t>67.42</t>
  </si>
  <si>
    <t>-9.99</t>
  </si>
  <si>
    <t>Tangible Book Value, 3 Yr. CAGR %</t>
  </si>
  <si>
    <t>-27.48</t>
  </si>
  <si>
    <t>-51.58</t>
  </si>
  <si>
    <t>Common Equity, 3 Yr. CAGR %</t>
  </si>
  <si>
    <t>Cash From Operations, 3 Yr. CAGR %</t>
  </si>
  <si>
    <t>20.98</t>
  </si>
  <si>
    <t>50.74</t>
  </si>
  <si>
    <t>Capital Expenditures, 3 Yr. CAGR %</t>
  </si>
  <si>
    <t>0.79</t>
  </si>
  <si>
    <t>0.8</t>
  </si>
  <si>
    <t>Levered Free Cash Flow, 3 Yr. CAGR %</t>
  </si>
  <si>
    <t>30.76</t>
  </si>
  <si>
    <t>Unlevered Free Cash Flow, 3 Yr. CAGR %</t>
  </si>
  <si>
    <t>26.09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</si>
  <si>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</si>
  <si>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</si>
  <si>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</si>
  <si>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</si>
  <si>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</si>
  <si>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</si>
  <si>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</si>
  <si>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322.3</t>
  </si>
  <si>
    <t>145.8</t>
  </si>
  <si>
    <t>85.92</t>
  </si>
  <si>
    <t>43.31</t>
  </si>
  <si>
    <t>-</t>
  </si>
  <si>
    <t>Change</t>
  </si>
  <si>
    <t>-54.75%</t>
  </si>
  <si>
    <t>-41.09%</t>
  </si>
  <si>
    <t>-49.6%</t>
  </si>
  <si>
    <t>0%</t>
  </si>
  <si>
    <t>Enterprise Value (EV)
                                    1</t>
  </si>
  <si>
    <t>77.02</t>
  </si>
  <si>
    <t>37.38</t>
  </si>
  <si>
    <t>30.89</t>
  </si>
  <si>
    <t>31.69</t>
  </si>
  <si>
    <t>3.171</t>
  </si>
  <si>
    <t>-76.1%</t>
  </si>
  <si>
    <t>-51.46%</t>
  </si>
  <si>
    <t>-17.38%</t>
  </si>
  <si>
    <t>2.6%</t>
  </si>
  <si>
    <t>-89.99%</t>
  </si>
  <si>
    <t>P/E ratio</t>
  </si>
  <si>
    <t>-38x</t>
  </si>
  <si>
    <t>-4.61x</t>
  </si>
  <si>
    <t>-2.5x</t>
  </si>
  <si>
    <t>-1.29x</t>
  </si>
  <si>
    <t>-1.57x</t>
  </si>
  <si>
    <t>-1.72x</t>
  </si>
  <si>
    <t>PBR</t>
  </si>
  <si>
    <t>7.91x</t>
  </si>
  <si>
    <t>11.1x</t>
  </si>
  <si>
    <t>18.8x</t>
  </si>
  <si>
    <t>1.59x</t>
  </si>
  <si>
    <t>PEG</t>
  </si>
  <si>
    <t>-2x</t>
  </si>
  <si>
    <t>-0x</t>
  </si>
  <si>
    <t>-0.64x</t>
  </si>
  <si>
    <t>0.1x</t>
  </si>
  <si>
    <t>0.2x</t>
  </si>
  <si>
    <t>Capitalization / Revenue</t>
  </si>
  <si>
    <t>119x</t>
  </si>
  <si>
    <t>4.98x</t>
  </si>
  <si>
    <t>EV / Revenue</t>
  </si>
  <si>
    <t>0.36x</t>
  </si>
  <si>
    <t>EV / EBITDA</t>
  </si>
  <si>
    <t>-6.31x</t>
  </si>
  <si>
    <t>-1.22x</t>
  </si>
  <si>
    <t>-0.57x</t>
  </si>
  <si>
    <t>-0.53x</t>
  </si>
  <si>
    <t>-0.51x</t>
  </si>
  <si>
    <t>-0.07x</t>
  </si>
  <si>
    <t>EV / EBIT</t>
  </si>
  <si>
    <t>-6.25x</t>
  </si>
  <si>
    <t>-1.21x</t>
  </si>
  <si>
    <t>-0.59x</t>
  </si>
  <si>
    <t>-0.56x</t>
  </si>
  <si>
    <t>-0.06x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</si>
  <si>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</si>
  <si>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</si>
  <si>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</si>
  <si>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</si>
  <si>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</si>
  <si>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-1.008</t>
  </si>
  <si>
    <t>-0.8264</t>
  </si>
  <si>
    <t>-0.7567</t>
  </si>
  <si>
    <t>Distribution rate</t>
  </si>
  <si>
    <t>Net sales
                                    1</t>
  </si>
  <si>
    <t>2.717</t>
  </si>
  <si>
    <t>8.693</t>
  </si>
  <si>
    <t>EBITDA
                                    1</t>
  </si>
  <si>
    <t>-51.1</t>
  </si>
  <si>
    <t>-62.9</t>
  </si>
  <si>
    <t>-65.28</t>
  </si>
  <si>
    <t>-58</t>
  </si>
  <si>
    <t>-62.24</t>
  </si>
  <si>
    <t>-46.65</t>
  </si>
  <si>
    <t>EBIT
                                    1</t>
  </si>
  <si>
    <t>-51.6</t>
  </si>
  <si>
    <t>-63.45</t>
  </si>
  <si>
    <t>-66.1</t>
  </si>
  <si>
    <t>-52.72</t>
  </si>
  <si>
    <t>-56.97</t>
  </si>
  <si>
    <t>-49.71</t>
  </si>
  <si>
    <t>Net income
                                    1</t>
  </si>
  <si>
    <t>-8.331</t>
  </si>
  <si>
    <t>-30.59</t>
  </si>
  <si>
    <t>-33.97</t>
  </si>
  <si>
    <t>-27.56</t>
  </si>
  <si>
    <t>-31.31</t>
  </si>
  <si>
    <t>-27.57</t>
  </si>
  <si>
    <t>Net Debt
                                    1</t>
  </si>
  <si>
    <t>-68.83</t>
  </si>
  <si>
    <t>-48.54</t>
  </si>
  <si>
    <t>-12.42</t>
  </si>
  <si>
    <t>-11.62</t>
  </si>
  <si>
    <t>-40.13</t>
  </si>
  <si>
    <t>Reference price
                                    2</t>
  </si>
  <si>
    <t>16.350</t>
  </si>
  <si>
    <t>5.900</t>
  </si>
  <si>
    <t>3.320</t>
  </si>
  <si>
    <t>1.300</t>
  </si>
  <si>
    <t>Nbr of stocks (in thousands)</t>
  </si>
  <si>
    <t>19,712</t>
  </si>
  <si>
    <t>24,720</t>
  </si>
  <si>
    <t>25,880</t>
  </si>
  <si>
    <t>33,312</t>
  </si>
  <si>
    <t>Announcement Date</t>
  </si>
  <si>
    <t>3/31/22</t>
  </si>
  <si>
    <t>3/22/23</t>
  </si>
  <si>
    <t>3/20/24</t>
  </si>
  <si>
    <t>address1</t>
  </si>
  <si>
    <t>2051 Ringwood Avenue</t>
  </si>
  <si>
    <t>city</t>
  </si>
  <si>
    <t>San Jose</t>
  </si>
  <si>
    <t>state</t>
  </si>
  <si>
    <t>CA</t>
  </si>
  <si>
    <t>zip</t>
  </si>
  <si>
    <t>95131</t>
  </si>
  <si>
    <t>country</t>
  </si>
  <si>
    <t>phone</t>
  </si>
  <si>
    <t>408 457 3700</t>
  </si>
  <si>
    <t>website</t>
  </si>
  <si>
    <t>https://www.ranitherapeutics.com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</si>
  <si>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</si>
  <si>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</si>
  <si>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</si>
  <si>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</si>
  <si>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</si>
  <si>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</si>
  <si>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</si>
  <si>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</si>
  <si>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</si>
  <si>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</si>
  <si>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</si>
  <si>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Rani Therapeutics Holdings, Inc. operates as a clinical stage biotherapeutics company that develops orally administered biologics for patients, physicians, and healthcare systems in the United States. The company develops the RaniPill capsule, a drug-agnostic oral delivery platform to deliver a variety of drug substances, including oligonucleotides, peptides, proteins, and antibodies. Its product pipeline includes RT-102, a parathyroid hormone that is in Phase I clinical trial for the treatment of osteoporosis; RT-105, an anti-TNF-alpha antibody that is in preclinical studies to treat psoriatic arthritis; RT-110, a parathyroid hormone for the treatment of hypoparathyroidism; and RT-111, an ustekinumab biosimilar for the treatment of various inflammatory conditions. The has a collaboration agreement with ProGen Co., Ltd. for the o-development and commercialization of RT-114 to treat obesity. Rani Therapeutics Holdings, Inc. was founded in 2012 and is headquartered in San Jose, California.</t>
  </si>
  <si>
    <t>fullTimeEmployees</t>
  </si>
  <si>
    <t>companyOfficers</t>
  </si>
  <si>
    <t>[{'maxAge': 1, 'name': 'Mr. Mir A. Imran', 'age': 67, 'title': 'Executive Chairman', 'yearBorn': 1956, 'fiscalYear': 2023, 'totalPay': 80000, 'exercisedValue': 0, 'unexercisedValue': 0}, {'maxAge': 1, 'name': 'Mr. Talat  Imran', 'age': 41, 'title': 'CEO &amp; Director', 'yearBorn': 1982, 'fiscalYear': 2023, 'totalPay': 450000, 'exercisedValue': 0, 'unexercisedValue': 9180}, {'maxAge': 1, 'name': 'Mr. Svai S. Sanford', 'age': 53, 'title': 'Chief Financial Officer', 'yearBorn': 1970, 'fiscalYear': 2023, 'totalPay': 416000, 'exercisedValue': 0, 'unexercisedValue': 5173}, {'maxAge': 1, 'name': 'Dr. Mir  Hashim', 'age': 63, 'title': 'Chief Scientific Officer', 'yearBorn': 1960, 'fiscalYear': 2023, 'totalPay': 416000, 'exercisedValue': 0, 'unexercisedValue': 5427}, {'maxAge': 1, 'name': 'Mr. Alireza  Javadi', 'title': 'Vice President of Technical Operations', 'fiscalYear': 2023, 'exercisedValue': 0, 'unexercisedValue': 0}, {'maxAge': 1, 'name': 'Ms. Bella  Vazquez', 'title': 'Vice President of Human Resources', 'fiscalYear': 2023, 'exercisedValue': 0, 'unexercisedValue': 0}, {'maxAge': 1, 'name': 'Ms. Kate  McKinley M.B.A.', 'age': 46, 'title': 'Chief Business Officer', 'yearBorn': 1977, 'fiscalYear': 2023, 'exercisedValue': 0, 'unexercisedValue': 0}, {'maxAge': 1, 'name': 'Ms. Arvinder  Dhalla', 'title': 'Vice President of Clinical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</si>
  <si>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</si>
  <si>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</si>
  <si>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</si>
  <si>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</si>
  <si>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</si>
  <si>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</si>
  <si>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</si>
  <si>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</si>
  <si>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</si>
  <si>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</si>
  <si>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</si>
  <si>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</si>
  <si>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</si>
  <si>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</si>
  <si>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</si>
  <si>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</si>
  <si>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</si>
  <si>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</si>
  <si>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</si>
  <si>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</si>
  <si>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</si>
  <si>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</si>
  <si>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</si>
  <si>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</si>
  <si>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</si>
  <si>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</si>
  <si>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</si>
  <si>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</si>
  <si>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</si>
  <si>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</si>
  <si>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</si>
  <si>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</si>
  <si>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</si>
  <si>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</si>
  <si>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</si>
  <si>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</si>
  <si>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</si>
  <si>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</si>
  <si>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</si>
  <si>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</si>
  <si>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</si>
  <si>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</si>
  <si>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</si>
  <si>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</si>
  <si>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</si>
  <si>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</si>
  <si>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</si>
  <si>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</si>
  <si>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</si>
  <si>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</si>
  <si>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</si>
  <si>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</si>
  <si>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</si>
  <si>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</si>
  <si>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</si>
  <si>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</si>
  <si>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</si>
  <si>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</si>
  <si>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</si>
  <si>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</si>
  <si>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Rani Therapeutics Holdings, Inc</t>
  </si>
  <si>
    <t>longName</t>
  </si>
  <si>
    <t>Rani Therapeutics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</si>
  <si>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</si>
  <si>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</si>
  <si>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</si>
  <si>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</si>
  <si>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</si>
  <si>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</si>
  <si>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5ed5bf18-2fc9-357f-8d44-03f1c0fe19bf</t>
  </si>
  <si>
    <t>messageBoardId</t>
  </si>
  <si>
    <t>finmb_242425883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</si>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</sst>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ani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-57.00104600452116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7.611552E7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-1.671037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-26.0</v>
      </c>
      <c r="C2" s="1">
        <v>-16.0</v>
      </c>
      <c r="D2" s="1">
        <v>-8.0</v>
      </c>
      <c r="E2" s="1">
        <v>-30.0</v>
      </c>
      <c r="F2" s="1">
        <v>-33.0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56.0</v>
      </c>
      <c r="C3" s="1">
        <v>58.0</v>
      </c>
      <c r="D3" s="1">
        <v>49.0</v>
      </c>
      <c r="E3" s="1">
        <v>54.0</v>
      </c>
      <c r="F3" s="1">
        <v>82.0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56.0</v>
      </c>
      <c r="C4" s="1">
        <v>58.0</v>
      </c>
      <c r="D4" s="1">
        <v>49.0</v>
      </c>
      <c r="E4" s="1">
        <v>54.0</v>
      </c>
      <c r="F4" s="1">
        <v>82.0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7.0</v>
      </c>
      <c r="F5" s="1">
        <v>23.0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-85.0</v>
      </c>
      <c r="F6" s="1">
        <v>-2.0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22.0</v>
      </c>
      <c r="E7" s="1">
        <v>15.0</v>
      </c>
      <c r="F7" s="1">
        <v>19.0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-8.0</v>
      </c>
      <c r="C8" s="1">
        <v>11.0</v>
      </c>
      <c r="D8" s="1">
        <v>-43.0</v>
      </c>
      <c r="E8" s="1">
        <v>-31.0</v>
      </c>
      <c r="F8" s="1">
        <v>-32.0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-27.0</v>
      </c>
      <c r="C9" s="1">
        <v>93.0</v>
      </c>
      <c r="D9" s="1">
        <v>54.0</v>
      </c>
      <c r="E9" s="1">
        <v>16.0</v>
      </c>
      <c r="F9" s="1">
        <v>-59.0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-17.0</v>
      </c>
      <c r="C10" s="1">
        <v>2.0</v>
      </c>
      <c r="D10" s="1">
        <v>-2.0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28.0</v>
      </c>
      <c r="C11" s="1">
        <v>-2.0</v>
      </c>
      <c r="D11" s="1">
        <v>-1.0</v>
      </c>
      <c r="E11" s="1">
        <v>34.0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-26.0</v>
      </c>
      <c r="C12" s="1">
        <v>-14.0</v>
      </c>
      <c r="D12" s="1">
        <v>-32.0</v>
      </c>
      <c r="E12" s="1">
        <v>-46.0</v>
      </c>
      <c r="F12" s="1">
        <v>-51.0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-1.0</v>
      </c>
      <c r="D13" s="1">
        <v>-50.0</v>
      </c>
      <c r="E13" s="1">
        <v>-1.0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-70.0</v>
      </c>
      <c r="F15" s="1">
        <v>31.0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-1.0</v>
      </c>
      <c r="D16" s="1">
        <v>-50.0</v>
      </c>
      <c r="E16" s="1">
        <v>-72.0</v>
      </c>
      <c r="F16" s="1">
        <v>29.0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4.0</v>
      </c>
      <c r="D17" s="1">
        <v>0.0</v>
      </c>
      <c r="E17" s="1">
        <v>29.0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4.0</v>
      </c>
      <c r="D18" s="1">
        <v>0.0</v>
      </c>
      <c r="E18" s="1">
        <v>29.0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-4.0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-4.0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73.0</v>
      </c>
      <c r="E21" s="1">
        <v>31.0</v>
      </c>
      <c r="F21" s="1">
        <v>39.0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-62.0</v>
      </c>
      <c r="F22" s="1">
        <v>-16.0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68.0</v>
      </c>
      <c r="D23" s="1">
        <v>6.0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85.0</v>
      </c>
      <c r="C24" s="1">
        <v>15.0</v>
      </c>
      <c r="D24" s="1">
        <v>1.0</v>
      </c>
      <c r="E24" s="1">
        <v>-26.0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85.0</v>
      </c>
      <c r="C25" s="1">
        <v>72.0</v>
      </c>
      <c r="D25" s="1">
        <v>77.0</v>
      </c>
      <c r="E25" s="1">
        <v>29.0</v>
      </c>
      <c r="F25" s="1">
        <v>23.0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-26.0</v>
      </c>
      <c r="C26" s="1">
        <v>56.0</v>
      </c>
      <c r="D26" s="1">
        <v>44.0</v>
      </c>
      <c r="E26" s="1">
        <v>-89.0</v>
      </c>
      <c r="F26" s="1">
        <v>-21.0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5.0</v>
      </c>
      <c r="D28" s="1">
        <v>28.0</v>
      </c>
      <c r="E28" s="1">
        <v>4.0</v>
      </c>
      <c r="F28" s="1">
        <v>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7.0</v>
      </c>
      <c r="E29" s="1">
        <v>73.0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-12.0</v>
      </c>
      <c r="D30" s="1">
        <v>-11.0</v>
      </c>
      <c r="E30" s="1">
        <v>-24.0</v>
      </c>
      <c r="F30" s="1">
        <v>-26.0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-11.0</v>
      </c>
      <c r="D31" s="1">
        <v>-11.0</v>
      </c>
      <c r="E31" s="1">
        <v>-24.0</v>
      </c>
      <c r="F31" s="1">
        <v>-24.0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1.0</v>
      </c>
      <c r="D32" s="1">
        <v>1.0</v>
      </c>
      <c r="E32" s="1">
        <v>-86.0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4.0</v>
      </c>
      <c r="D33" s="1">
        <v>-4.0</v>
      </c>
      <c r="E33" s="1">
        <v>29.0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16.0</v>
      </c>
      <c r="C3" s="1">
        <v>73.0</v>
      </c>
      <c r="D3" s="1">
        <v>117.0</v>
      </c>
      <c r="E3" s="1">
        <v>27.0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71.0</v>
      </c>
      <c r="F4" s="1">
        <v>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16.0</v>
      </c>
      <c r="C5" s="1">
        <v>73.0</v>
      </c>
      <c r="D5" s="1">
        <v>117.0</v>
      </c>
      <c r="E5" s="1">
        <v>98.0</v>
      </c>
      <c r="F5" s="1">
        <v>48.0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0.0</v>
      </c>
      <c r="E6" s="1">
        <v>0.0</v>
      </c>
      <c r="F6" s="1">
        <v>20.0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25.0</v>
      </c>
      <c r="C7" s="1">
        <v>1.0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25.0</v>
      </c>
      <c r="C8" s="1">
        <v>1.0</v>
      </c>
      <c r="D8" s="1">
        <v>0.0</v>
      </c>
      <c r="E8" s="1">
        <v>0.0</v>
      </c>
      <c r="F8" s="1">
        <v>20.0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15.0</v>
      </c>
      <c r="C9" s="1">
        <v>16.0</v>
      </c>
      <c r="D9" s="1">
        <v>2.0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50.0</v>
      </c>
      <c r="F10" s="1">
        <v>50.0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30.0</v>
      </c>
      <c r="F11" s="1">
        <v>30.0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16.0</v>
      </c>
      <c r="C12" s="1">
        <v>74.0</v>
      </c>
      <c r="D12" s="1">
        <v>120.0</v>
      </c>
      <c r="E12" s="1">
        <v>101.0</v>
      </c>
      <c r="F12" s="1">
        <v>50.0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5.0</v>
      </c>
      <c r="C13" s="1">
        <v>6.0</v>
      </c>
      <c r="D13" s="1">
        <v>6.0</v>
      </c>
      <c r="E13" s="1">
        <v>9.0</v>
      </c>
      <c r="F13" s="1">
        <v>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-1.0</v>
      </c>
      <c r="C14" s="1">
        <v>-1.0</v>
      </c>
      <c r="D14" s="1">
        <v>-2.0</v>
      </c>
      <c r="E14" s="1">
        <v>-2.0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4.0</v>
      </c>
      <c r="C15" s="1">
        <v>4.0</v>
      </c>
      <c r="D15" s="1">
        <v>4.0</v>
      </c>
      <c r="E15" s="1">
        <v>7.0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0.0</v>
      </c>
      <c r="E17" s="1">
        <v>0.0</v>
      </c>
      <c r="F17" s="1">
        <v>24.0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23.0</v>
      </c>
      <c r="C18" s="1">
        <v>79.0</v>
      </c>
      <c r="D18" s="1">
        <v>124.0</v>
      </c>
      <c r="E18" s="1">
        <v>108.0</v>
      </c>
      <c r="F18" s="1">
        <v>57.0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19.0</v>
      </c>
      <c r="C20" s="1">
        <v>53.0</v>
      </c>
      <c r="D20" s="1">
        <v>1.0</v>
      </c>
      <c r="E20" s="1">
        <v>1.0</v>
      </c>
      <c r="F20" s="1">
        <v>64.0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60.0</v>
      </c>
      <c r="C21" s="1">
        <v>55.0</v>
      </c>
      <c r="D21" s="1">
        <v>1.0</v>
      </c>
      <c r="E21" s="1">
        <v>2.0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1.0</v>
      </c>
      <c r="D22" s="1">
        <v>0.0</v>
      </c>
      <c r="E22" s="1">
        <v>0.0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1.0</v>
      </c>
      <c r="F23" s="1">
        <v>71.0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17.0</v>
      </c>
      <c r="C24" s="1">
        <v>2.0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2.0</v>
      </c>
      <c r="C25" s="1">
        <v>14.0</v>
      </c>
      <c r="D25" s="1">
        <v>12.0</v>
      </c>
      <c r="E25" s="1">
        <v>5.0</v>
      </c>
      <c r="F25" s="1">
        <v>25.0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3.0</v>
      </c>
      <c r="C26" s="1">
        <v>5.0</v>
      </c>
      <c r="D26" s="1">
        <v>2.0</v>
      </c>
      <c r="E26" s="1">
        <v>4.0</v>
      </c>
      <c r="F26" s="1">
        <v>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2.0</v>
      </c>
      <c r="D27" s="1">
        <v>0.0</v>
      </c>
      <c r="E27" s="1">
        <v>29.0</v>
      </c>
      <c r="F27" s="1">
        <v>24.0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5.0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3.0</v>
      </c>
      <c r="C29" s="1">
        <v>7.0</v>
      </c>
      <c r="D29" s="1">
        <v>2.0</v>
      </c>
      <c r="E29" s="1">
        <v>34.0</v>
      </c>
      <c r="F29" s="1">
        <v>32.0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116.0</v>
      </c>
      <c r="C30" s="1">
        <v>185.0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65.0</v>
      </c>
      <c r="C31" s="1">
        <v>32.0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116.0</v>
      </c>
      <c r="C32" s="1">
        <v>185.0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66.0</v>
      </c>
      <c r="C33" s="1">
        <v>66.0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0.0</v>
      </c>
      <c r="D34" s="1">
        <v>55.0</v>
      </c>
      <c r="E34" s="1">
        <v>75.0</v>
      </c>
      <c r="F34" s="1">
        <v>85.0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-97.0</v>
      </c>
      <c r="C35" s="1">
        <v>-114.0</v>
      </c>
      <c r="D35" s="1">
        <v>-8.0</v>
      </c>
      <c r="E35" s="1">
        <v>-38.0</v>
      </c>
      <c r="F35" s="1">
        <v>-72.0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0.0</v>
      </c>
      <c r="E36" s="1">
        <v>-7.0</v>
      </c>
      <c r="F36" s="1">
        <v>-1.0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-96.0</v>
      </c>
      <c r="C37" s="1">
        <v>-113.0</v>
      </c>
      <c r="D37" s="1">
        <v>47.0</v>
      </c>
      <c r="E37" s="1">
        <v>36.0</v>
      </c>
      <c r="F37" s="1">
        <v>12.0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0.0</v>
      </c>
      <c r="D38" s="1">
        <v>74.0</v>
      </c>
      <c r="E38" s="1">
        <v>37.0</v>
      </c>
      <c r="F38" s="1">
        <v>12.0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19.0</v>
      </c>
      <c r="C39" s="1">
        <v>71.0</v>
      </c>
      <c r="D39" s="1">
        <v>122.0</v>
      </c>
      <c r="E39" s="1">
        <v>74.0</v>
      </c>
      <c r="F39" s="1">
        <v>25.0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23.0</v>
      </c>
      <c r="C40" s="1">
        <v>79.0</v>
      </c>
      <c r="D40" s="1">
        <v>124.0</v>
      </c>
      <c r="E40" s="1">
        <v>108.0</v>
      </c>
      <c r="F40" s="1">
        <v>57.0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46.0</v>
      </c>
      <c r="C42" s="1">
        <v>46.0</v>
      </c>
      <c r="D42" s="1">
        <v>24.0</v>
      </c>
      <c r="E42" s="1">
        <v>25.0</v>
      </c>
      <c r="F42" s="1">
        <v>26.0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46.0</v>
      </c>
      <c r="C43" s="1">
        <v>46.0</v>
      </c>
      <c r="D43" s="1">
        <v>19.0</v>
      </c>
      <c r="E43" s="1">
        <v>25.0</v>
      </c>
      <c r="F43" s="1">
        <v>26.0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 t="s">
        <v>100</v>
      </c>
      <c r="C44" s="1" t="s">
        <v>101</v>
      </c>
      <c r="D44" s="1" t="s">
        <v>102</v>
      </c>
      <c r="E44" s="1" t="s">
        <v>103</v>
      </c>
      <c r="F44" s="1" t="s">
        <v>104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-96.0</v>
      </c>
      <c r="C45" s="1">
        <v>-113.0</v>
      </c>
      <c r="D45" s="1">
        <v>47.0</v>
      </c>
      <c r="E45" s="1">
        <v>36.0</v>
      </c>
      <c r="F45" s="1">
        <v>12.0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100</v>
      </c>
      <c r="C46" s="1" t="s">
        <v>101</v>
      </c>
      <c r="D46" s="1" t="s">
        <v>102</v>
      </c>
      <c r="E46" s="1" t="s">
        <v>103</v>
      </c>
      <c r="F46" s="1" t="s">
        <v>104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>
        <v>3.0</v>
      </c>
      <c r="D47" s="1" t="s">
        <v>108</v>
      </c>
      <c r="E47" s="1">
        <v>30.0</v>
      </c>
      <c r="F47" s="1">
        <v>30.0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-16.0</v>
      </c>
      <c r="C48" s="1">
        <v>-69.0</v>
      </c>
      <c r="D48" s="1">
        <v>-117.0</v>
      </c>
      <c r="E48" s="1">
        <v>-68.0</v>
      </c>
      <c r="F48" s="1">
        <v>-18.0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8.0</v>
      </c>
      <c r="C49" s="1">
        <v>6.0</v>
      </c>
      <c r="D49" s="1">
        <v>6.0</v>
      </c>
      <c r="E49" s="1">
        <v>12.0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0.0</v>
      </c>
      <c r="D50" s="1">
        <v>74.0</v>
      </c>
      <c r="E50" s="1">
        <v>37.0</v>
      </c>
      <c r="F50" s="1">
        <v>12.0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1.0</v>
      </c>
      <c r="C52" s="1">
        <v>1.0</v>
      </c>
      <c r="D52" s="1">
        <v>1.0</v>
      </c>
      <c r="E52" s="1">
        <v>2.0</v>
      </c>
      <c r="F52" s="1">
        <v>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0.0</v>
      </c>
      <c r="C53" s="1">
        <v>71.0</v>
      </c>
      <c r="D53" s="1">
        <v>114.0</v>
      </c>
      <c r="E53" s="1">
        <v>163.0</v>
      </c>
      <c r="F53" s="1">
        <v>140.0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97.0</v>
      </c>
      <c r="C2" s="1">
        <v>46.0</v>
      </c>
      <c r="D2" s="1">
        <v>2.0</v>
      </c>
      <c r="E2" s="1">
        <v>0.0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97.0</v>
      </c>
      <c r="C3" s="1">
        <v>46.0</v>
      </c>
      <c r="D3" s="1">
        <v>2.0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97.0</v>
      </c>
      <c r="C4" s="1">
        <v>46.0</v>
      </c>
      <c r="D4" s="1">
        <v>2.0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3.0</v>
      </c>
      <c r="C5" s="1">
        <v>4.0</v>
      </c>
      <c r="D5" s="1">
        <v>27.0</v>
      </c>
      <c r="E5" s="1">
        <v>26.0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24.0</v>
      </c>
      <c r="C6" s="1">
        <v>12.0</v>
      </c>
      <c r="D6" s="1">
        <v>26.0</v>
      </c>
      <c r="E6" s="1">
        <v>36.0</v>
      </c>
      <c r="F6" s="1">
        <v>39.0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28.0</v>
      </c>
      <c r="C7" s="1">
        <v>17.0</v>
      </c>
      <c r="D7" s="1">
        <v>54.0</v>
      </c>
      <c r="E7" s="1">
        <v>63.0</v>
      </c>
      <c r="F7" s="1">
        <v>66.0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-27.0</v>
      </c>
      <c r="C8" s="1">
        <v>-16.0</v>
      </c>
      <c r="D8" s="1">
        <v>-51.0</v>
      </c>
      <c r="E8" s="1">
        <v>-63.0</v>
      </c>
      <c r="F8" s="1">
        <v>-66.0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-1.0</v>
      </c>
      <c r="C9" s="1">
        <v>-12.0</v>
      </c>
      <c r="D9" s="1">
        <v>-46.0</v>
      </c>
      <c r="E9" s="1">
        <v>-1.0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42.0</v>
      </c>
      <c r="C10" s="1">
        <v>6.0</v>
      </c>
      <c r="D10" s="1">
        <v>8.0</v>
      </c>
      <c r="E10" s="1">
        <v>1.0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41.0</v>
      </c>
      <c r="C11" s="1">
        <v>-6.0</v>
      </c>
      <c r="D11" s="1">
        <v>-37.0</v>
      </c>
      <c r="E11" s="1">
        <v>17.0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6.0</v>
      </c>
      <c r="C12" s="1">
        <v>-6.0</v>
      </c>
      <c r="D12" s="1">
        <v>-37.0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-26.0</v>
      </c>
      <c r="C13" s="1">
        <v>-16.0</v>
      </c>
      <c r="D13" s="1">
        <v>-52.0</v>
      </c>
      <c r="E13" s="1">
        <v>-63.0</v>
      </c>
      <c r="F13" s="1">
        <v>-67.0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0.0</v>
      </c>
      <c r="D14" s="1">
        <v>-70.0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-26.0</v>
      </c>
      <c r="C15" s="1">
        <v>-16.0</v>
      </c>
      <c r="D15" s="1">
        <v>-53.0</v>
      </c>
      <c r="E15" s="1">
        <v>-63.0</v>
      </c>
      <c r="F15" s="1">
        <v>-67.0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>
        <v>3.0</v>
      </c>
      <c r="D16" s="1">
        <v>4.0</v>
      </c>
      <c r="E16" s="1">
        <v>7.0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-26.0</v>
      </c>
      <c r="C17" s="1">
        <v>-16.0</v>
      </c>
      <c r="D17" s="1">
        <v>-53.0</v>
      </c>
      <c r="E17" s="1">
        <v>-63.0</v>
      </c>
      <c r="F17" s="1">
        <v>-67.0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-26.0</v>
      </c>
      <c r="C18" s="1">
        <v>-16.0</v>
      </c>
      <c r="D18" s="1">
        <v>-53.0</v>
      </c>
      <c r="E18" s="1">
        <v>-63.0</v>
      </c>
      <c r="F18" s="1">
        <v>-67.0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0.0</v>
      </c>
      <c r="C19" s="1">
        <v>0.0</v>
      </c>
      <c r="D19" s="1">
        <v>44.0</v>
      </c>
      <c r="E19" s="1">
        <v>32.0</v>
      </c>
      <c r="F19" s="1">
        <v>33.0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-26.0</v>
      </c>
      <c r="C20" s="1">
        <v>-16.0</v>
      </c>
      <c r="D20" s="1">
        <v>-8.0</v>
      </c>
      <c r="E20" s="1">
        <v>-30.0</v>
      </c>
      <c r="F20" s="1">
        <v>-33.0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-26.0</v>
      </c>
      <c r="C21" s="1">
        <v>-16.0</v>
      </c>
      <c r="D21" s="1">
        <v>-8.0</v>
      </c>
      <c r="E21" s="1">
        <v>-30.0</v>
      </c>
      <c r="F21" s="1">
        <v>-33.0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-26.0</v>
      </c>
      <c r="C22" s="1">
        <v>-16.0</v>
      </c>
      <c r="D22" s="1">
        <v>-8.0</v>
      </c>
      <c r="E22" s="1">
        <v>-30.0</v>
      </c>
      <c r="F22" s="1">
        <v>-33.0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141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46.0</v>
      </c>
      <c r="C26" s="1">
        <v>46.0</v>
      </c>
      <c r="D26" s="1">
        <v>19.0</v>
      </c>
      <c r="E26" s="1">
        <v>23.0</v>
      </c>
      <c r="F26" s="1">
        <v>25.0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137</v>
      </c>
      <c r="C27" s="1" t="s">
        <v>138</v>
      </c>
      <c r="D27" s="1" t="s">
        <v>139</v>
      </c>
      <c r="E27" s="1" t="s">
        <v>140</v>
      </c>
      <c r="F27" s="1" t="s">
        <v>141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46.0</v>
      </c>
      <c r="C29" s="1">
        <v>46.0</v>
      </c>
      <c r="D29" s="1">
        <v>19.0</v>
      </c>
      <c r="E29" s="1">
        <v>23.0</v>
      </c>
      <c r="F29" s="1">
        <v>25.0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>
        <v>-26.0</v>
      </c>
      <c r="C33" s="1">
        <v>-15.0</v>
      </c>
      <c r="D33" s="1">
        <v>-51.0</v>
      </c>
      <c r="E33" s="1">
        <v>-62.0</v>
      </c>
      <c r="F33" s="1">
        <v>-65.0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-27.0</v>
      </c>
      <c r="C34" s="1">
        <v>-16.0</v>
      </c>
      <c r="D34" s="1">
        <v>-51.0</v>
      </c>
      <c r="E34" s="1">
        <v>-63.0</v>
      </c>
      <c r="F34" s="1">
        <v>-66.0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-27.0</v>
      </c>
      <c r="C35" s="1">
        <v>-16.0</v>
      </c>
      <c r="D35" s="1">
        <v>-51.0</v>
      </c>
      <c r="E35" s="1">
        <v>-63.0</v>
      </c>
      <c r="F35" s="1">
        <v>-66.0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-25.0</v>
      </c>
      <c r="C36" s="1">
        <v>-15.0</v>
      </c>
      <c r="D36" s="1">
        <v>-50.0</v>
      </c>
      <c r="E36" s="1">
        <v>-61.0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0.0</v>
      </c>
      <c r="C37" s="1" t="s">
        <v>159</v>
      </c>
      <c r="D37" s="1" t="s">
        <v>160</v>
      </c>
      <c r="E37" s="1" t="s">
        <v>161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0.0</v>
      </c>
      <c r="C38" s="1">
        <v>3.0</v>
      </c>
      <c r="D38" s="1">
        <v>4.0</v>
      </c>
      <c r="E38" s="1">
        <v>7.0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0.0</v>
      </c>
      <c r="C39" s="1">
        <v>3.0</v>
      </c>
      <c r="D39" s="1">
        <v>4.0</v>
      </c>
      <c r="E39" s="1">
        <v>7.0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-16.0</v>
      </c>
      <c r="C40" s="1">
        <v>-10.0</v>
      </c>
      <c r="D40" s="1">
        <v>12.0</v>
      </c>
      <c r="E40" s="1">
        <v>-6.0</v>
      </c>
      <c r="F40" s="1">
        <v>-8.0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3.0</v>
      </c>
      <c r="C42" s="1">
        <v>4.0</v>
      </c>
      <c r="D42" s="1">
        <v>27.0</v>
      </c>
      <c r="E42" s="1">
        <v>26.0</v>
      </c>
      <c r="F42" s="1">
        <v>26.0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24.0</v>
      </c>
      <c r="C43" s="1">
        <v>12.0</v>
      </c>
      <c r="D43" s="1">
        <v>26.0</v>
      </c>
      <c r="E43" s="1">
        <v>36.0</v>
      </c>
      <c r="F43" s="1">
        <v>39.0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1.0</v>
      </c>
      <c r="C44" s="1">
        <v>80.0</v>
      </c>
      <c r="D44" s="1">
        <v>80.0</v>
      </c>
      <c r="E44" s="1">
        <v>1.0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1">
        <v>0.0</v>
      </c>
      <c r="C45" s="1">
        <v>0.0</v>
      </c>
      <c r="D45" s="1">
        <v>8.0</v>
      </c>
      <c r="E45" s="1">
        <v>6.0</v>
      </c>
      <c r="F45" s="1">
        <v>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1">
        <v>0.0</v>
      </c>
      <c r="C46" s="1">
        <v>0.0</v>
      </c>
      <c r="D46" s="1">
        <v>14.0</v>
      </c>
      <c r="E46" s="1">
        <v>9.0</v>
      </c>
      <c r="F46" s="1">
        <v>12.0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0.0</v>
      </c>
      <c r="C47" s="1">
        <v>0.0</v>
      </c>
      <c r="D47" s="1">
        <v>22.0</v>
      </c>
      <c r="E47" s="1">
        <v>15.0</v>
      </c>
      <c r="F47" s="1">
        <v>19.0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>
        <v>0.0</v>
      </c>
      <c r="C3" s="1" t="s">
        <v>174</v>
      </c>
      <c r="D3" s="1" t="s">
        <v>175</v>
      </c>
      <c r="E3" s="1" t="s">
        <v>176</v>
      </c>
      <c r="F3" s="1" t="s">
        <v>177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178</v>
      </c>
      <c r="B4" s="1">
        <v>0.0</v>
      </c>
      <c r="C4" s="1" t="s">
        <v>179</v>
      </c>
      <c r="D4" s="1" t="s">
        <v>180</v>
      </c>
      <c r="E4" s="1" t="s">
        <v>181</v>
      </c>
      <c r="F4" s="1" t="s">
        <v>182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183</v>
      </c>
      <c r="B5" s="1">
        <v>0.0</v>
      </c>
      <c r="C5" s="1" t="s">
        <v>184</v>
      </c>
      <c r="D5" s="1" t="s">
        <v>185</v>
      </c>
      <c r="E5" s="1" t="s">
        <v>186</v>
      </c>
      <c r="F5" s="1" t="s">
        <v>187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188</v>
      </c>
      <c r="B6" s="1">
        <v>0.0</v>
      </c>
      <c r="C6" s="1" t="s">
        <v>189</v>
      </c>
      <c r="D6" s="1" t="s">
        <v>190</v>
      </c>
      <c r="E6" s="1" t="s">
        <v>191</v>
      </c>
      <c r="F6" s="1" t="s">
        <v>192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194</v>
      </c>
      <c r="B8" s="1">
        <v>100.0</v>
      </c>
      <c r="C8" s="1">
        <v>100.0</v>
      </c>
      <c r="D8" s="1">
        <v>100.0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>
        <v>0.0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201</v>
      </c>
      <c r="B14" s="1">
        <v>0.0</v>
      </c>
      <c r="C14" s="1">
        <v>0.0</v>
      </c>
      <c r="D14" s="1" t="s">
        <v>202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1">
        <v>0.0</v>
      </c>
      <c r="C15" s="1">
        <v>0.0</v>
      </c>
      <c r="D15" s="1" t="s">
        <v>202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>
        <v>0.0</v>
      </c>
      <c r="C16" s="1">
        <v>0.0</v>
      </c>
      <c r="D16" s="1" t="s">
        <v>205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206</v>
      </c>
      <c r="B17" s="1">
        <v>0.0</v>
      </c>
      <c r="C17" s="1">
        <v>0.0</v>
      </c>
      <c r="D17" s="1" t="s">
        <v>207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>
        <v>0.0</v>
      </c>
      <c r="C18" s="1">
        <v>0.0</v>
      </c>
      <c r="D18" s="1" t="s">
        <v>209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210</v>
      </c>
      <c r="B20" s="1">
        <v>0.0</v>
      </c>
      <c r="C20" s="1" t="s">
        <v>211</v>
      </c>
      <c r="D20" s="1" t="s">
        <v>212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213</v>
      </c>
      <c r="B21" s="1">
        <v>0.0</v>
      </c>
      <c r="C21" s="1" t="s">
        <v>214</v>
      </c>
      <c r="D21" s="1" t="s">
        <v>215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217</v>
      </c>
      <c r="B23" s="1" t="s">
        <v>218</v>
      </c>
      <c r="C23" s="1" t="s">
        <v>219</v>
      </c>
      <c r="D23" s="1" t="s">
        <v>220</v>
      </c>
      <c r="E23" s="1" t="s">
        <v>221</v>
      </c>
      <c r="F23" s="1" t="s">
        <v>222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223</v>
      </c>
      <c r="B24" s="1" t="s">
        <v>224</v>
      </c>
      <c r="C24" s="1" t="s">
        <v>225</v>
      </c>
      <c r="D24" s="1" t="s">
        <v>226</v>
      </c>
      <c r="E24" s="1" t="s">
        <v>227</v>
      </c>
      <c r="F24" s="1" t="s">
        <v>228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229</v>
      </c>
      <c r="B25" s="1" t="s">
        <v>230</v>
      </c>
      <c r="C25" s="1" t="s">
        <v>231</v>
      </c>
      <c r="D25" s="1" t="s">
        <v>232</v>
      </c>
      <c r="E25" s="1" t="s">
        <v>233</v>
      </c>
      <c r="F25" s="1" t="s">
        <v>234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236</v>
      </c>
      <c r="B27" s="1">
        <v>0.0</v>
      </c>
      <c r="C27" s="1" t="s">
        <v>237</v>
      </c>
      <c r="D27" s="1">
        <v>0.0</v>
      </c>
      <c r="E27" s="1" t="s">
        <v>238</v>
      </c>
      <c r="F27" s="1" t="s">
        <v>239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240</v>
      </c>
      <c r="B28" s="1">
        <v>0.0</v>
      </c>
      <c r="C28" s="1">
        <v>5.0</v>
      </c>
      <c r="D28" s="1">
        <v>0.0</v>
      </c>
      <c r="E28" s="1" t="s">
        <v>241</v>
      </c>
      <c r="F28" s="1" t="s">
        <v>242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243</v>
      </c>
      <c r="B29" s="1">
        <v>0.0</v>
      </c>
      <c r="C29" s="1" t="s">
        <v>244</v>
      </c>
      <c r="D29" s="1">
        <v>0.0</v>
      </c>
      <c r="E29" s="1" t="s">
        <v>245</v>
      </c>
      <c r="F29" s="1" t="s">
        <v>246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247</v>
      </c>
      <c r="B30" s="1">
        <v>0.0</v>
      </c>
      <c r="C30" s="1" t="s">
        <v>248</v>
      </c>
      <c r="D30" s="1">
        <v>0.0</v>
      </c>
      <c r="E30" s="1" t="s">
        <v>249</v>
      </c>
      <c r="F30" s="1" t="s">
        <v>250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251</v>
      </c>
      <c r="B31" s="1" t="s">
        <v>252</v>
      </c>
      <c r="C31" s="1" t="s">
        <v>253</v>
      </c>
      <c r="D31" s="1" t="s">
        <v>254</v>
      </c>
      <c r="E31" s="1" t="s">
        <v>255</v>
      </c>
      <c r="F31" s="1" t="s">
        <v>256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257</v>
      </c>
      <c r="B32" s="1">
        <v>0.0</v>
      </c>
      <c r="C32" s="1" t="s">
        <v>258</v>
      </c>
      <c r="D32" s="1" t="s">
        <v>259</v>
      </c>
      <c r="E32" s="1" t="s">
        <v>260</v>
      </c>
      <c r="F32" s="1">
        <v>-13.0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261</v>
      </c>
      <c r="B33" s="1">
        <v>0.0</v>
      </c>
      <c r="C33" s="1" t="s">
        <v>262</v>
      </c>
      <c r="D33" s="1" t="s">
        <v>263</v>
      </c>
      <c r="E33" s="1" t="s">
        <v>264</v>
      </c>
      <c r="F33" s="1" t="s">
        <v>265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266</v>
      </c>
      <c r="B34" s="1">
        <v>0.0</v>
      </c>
      <c r="C34" s="1" t="s">
        <v>267</v>
      </c>
      <c r="D34" s="1" t="s">
        <v>268</v>
      </c>
      <c r="E34" s="1" t="s">
        <v>269</v>
      </c>
      <c r="F34" s="1" t="s">
        <v>270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>
        <v>0.0</v>
      </c>
      <c r="C35" s="1" t="s">
        <v>272</v>
      </c>
      <c r="D35" s="1">
        <v>0.0</v>
      </c>
      <c r="E35" s="1" t="s">
        <v>273</v>
      </c>
      <c r="F35" s="1" t="s">
        <v>274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275</v>
      </c>
      <c r="B36" s="1" t="s">
        <v>150</v>
      </c>
      <c r="C36" s="1" t="s">
        <v>276</v>
      </c>
      <c r="D36" s="1" t="s">
        <v>277</v>
      </c>
      <c r="E36" s="1" t="s">
        <v>278</v>
      </c>
      <c r="F36" s="1" t="s">
        <v>279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>
        <v>0.0</v>
      </c>
      <c r="C37" s="1" t="s">
        <v>149</v>
      </c>
      <c r="D37" s="1">
        <v>0.0</v>
      </c>
      <c r="E37" s="1" t="s">
        <v>281</v>
      </c>
      <c r="F37" s="1" t="s">
        <v>282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283</v>
      </c>
      <c r="B38" s="1" t="s">
        <v>284</v>
      </c>
      <c r="C38" s="1" t="s">
        <v>285</v>
      </c>
      <c r="D38" s="1" t="s">
        <v>286</v>
      </c>
      <c r="E38" s="1" t="s">
        <v>287</v>
      </c>
      <c r="F38" s="1" t="s">
        <v>288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290</v>
      </c>
      <c r="B40" s="1">
        <v>0.0</v>
      </c>
      <c r="C40" s="1" t="s">
        <v>291</v>
      </c>
      <c r="D40" s="1" t="s">
        <v>292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293</v>
      </c>
      <c r="B41" s="1">
        <v>0.0</v>
      </c>
      <c r="C41" s="1" t="s">
        <v>291</v>
      </c>
      <c r="D41" s="1" t="s">
        <v>292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294</v>
      </c>
      <c r="B42" s="1">
        <v>0.0</v>
      </c>
      <c r="C42" s="1" t="s">
        <v>295</v>
      </c>
      <c r="D42" s="1" t="s">
        <v>296</v>
      </c>
      <c r="E42" s="1" t="s">
        <v>297</v>
      </c>
      <c r="F42" s="1" t="s">
        <v>298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299</v>
      </c>
      <c r="B43" s="1">
        <v>0.0</v>
      </c>
      <c r="C43" s="1" t="s">
        <v>300</v>
      </c>
      <c r="D43" s="1" t="s">
        <v>301</v>
      </c>
      <c r="E43" s="1" t="s">
        <v>302</v>
      </c>
      <c r="F43" s="1" t="s">
        <v>303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304</v>
      </c>
      <c r="B44" s="1">
        <v>0.0</v>
      </c>
      <c r="C44" s="1" t="s">
        <v>300</v>
      </c>
      <c r="D44" s="1" t="s">
        <v>301</v>
      </c>
      <c r="E44" s="1" t="s">
        <v>302</v>
      </c>
      <c r="F44" s="1" t="s">
        <v>303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305</v>
      </c>
      <c r="B45" s="1">
        <v>0.0</v>
      </c>
      <c r="C45" s="1" t="s">
        <v>306</v>
      </c>
      <c r="D45" s="1" t="s">
        <v>307</v>
      </c>
      <c r="E45" s="1" t="s">
        <v>308</v>
      </c>
      <c r="F45" s="1" t="s">
        <v>309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310</v>
      </c>
      <c r="B46" s="1">
        <v>0.0</v>
      </c>
      <c r="C46" s="1" t="s">
        <v>306</v>
      </c>
      <c r="D46" s="1">
        <v>0.0</v>
      </c>
      <c r="E46" s="1" t="s">
        <v>311</v>
      </c>
      <c r="F46" s="1" t="s">
        <v>312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313</v>
      </c>
      <c r="B47" s="1">
        <v>0.0</v>
      </c>
      <c r="C47" s="1" t="s">
        <v>314</v>
      </c>
      <c r="D47" s="1" t="s">
        <v>315</v>
      </c>
      <c r="E47" s="1" t="s">
        <v>316</v>
      </c>
      <c r="F47" s="1" t="s">
        <v>317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318</v>
      </c>
      <c r="B48" s="1">
        <v>0.0</v>
      </c>
      <c r="C48" s="1" t="s">
        <v>306</v>
      </c>
      <c r="D48" s="1">
        <v>0.0</v>
      </c>
      <c r="E48" s="1" t="s">
        <v>319</v>
      </c>
      <c r="F48" s="1" t="s">
        <v>320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>
        <v>0.0</v>
      </c>
      <c r="C49" s="1" t="s">
        <v>322</v>
      </c>
      <c r="D49" s="1" t="s">
        <v>323</v>
      </c>
      <c r="E49" s="1" t="s">
        <v>324</v>
      </c>
      <c r="F49" s="1" t="s">
        <v>325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326</v>
      </c>
      <c r="B50" s="1">
        <v>0.0</v>
      </c>
      <c r="C50" s="1" t="s">
        <v>327</v>
      </c>
      <c r="D50" s="1" t="s">
        <v>328</v>
      </c>
      <c r="E50" s="1" t="s">
        <v>329</v>
      </c>
      <c r="F50" s="1" t="s">
        <v>330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331</v>
      </c>
      <c r="B51" s="1">
        <v>0.0</v>
      </c>
      <c r="C51" s="1" t="s">
        <v>332</v>
      </c>
      <c r="D51" s="1" t="s">
        <v>333</v>
      </c>
      <c r="E51" s="1" t="s">
        <v>334</v>
      </c>
      <c r="F51" s="1" t="s">
        <v>335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336</v>
      </c>
      <c r="B52" s="1">
        <v>0.0</v>
      </c>
      <c r="C52" s="1" t="s">
        <v>332</v>
      </c>
      <c r="D52" s="1" t="s">
        <v>333</v>
      </c>
      <c r="E52" s="1" t="s">
        <v>334</v>
      </c>
      <c r="F52" s="1" t="s">
        <v>335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337</v>
      </c>
      <c r="B53" s="1">
        <v>0.0</v>
      </c>
      <c r="C53" s="1" t="s">
        <v>338</v>
      </c>
      <c r="D53" s="1" t="s">
        <v>339</v>
      </c>
      <c r="E53" s="1" t="s">
        <v>340</v>
      </c>
      <c r="F53" s="1" t="s">
        <v>341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342</v>
      </c>
      <c r="B54" s="1">
        <v>0.0</v>
      </c>
      <c r="C54" s="1" t="s">
        <v>343</v>
      </c>
      <c r="D54" s="1" t="s">
        <v>344</v>
      </c>
      <c r="E54" s="1" t="s">
        <v>345</v>
      </c>
      <c r="F54" s="1" t="s">
        <v>346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347</v>
      </c>
      <c r="B55" s="1">
        <v>0.0</v>
      </c>
      <c r="C55" s="1">
        <v>0.0</v>
      </c>
      <c r="D55" s="1" t="s">
        <v>348</v>
      </c>
      <c r="E55" s="1" t="s">
        <v>349</v>
      </c>
      <c r="F55" s="1" t="s">
        <v>350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351</v>
      </c>
      <c r="B56" s="1">
        <v>0.0</v>
      </c>
      <c r="C56" s="1">
        <v>0.0</v>
      </c>
      <c r="D56" s="1" t="s">
        <v>352</v>
      </c>
      <c r="E56" s="1" t="s">
        <v>353</v>
      </c>
      <c r="F56" s="1" t="s">
        <v>354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355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356</v>
      </c>
      <c r="B58" s="1">
        <v>0.0</v>
      </c>
      <c r="C58" s="1">
        <v>0.0</v>
      </c>
      <c r="D58" s="1" t="s">
        <v>357</v>
      </c>
      <c r="E58" s="1">
        <v>0.0</v>
      </c>
      <c r="F58" s="1">
        <v>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358</v>
      </c>
      <c r="B59" s="1">
        <v>0.0</v>
      </c>
      <c r="C59" s="1">
        <v>0.0</v>
      </c>
      <c r="D59" s="1" t="s">
        <v>357</v>
      </c>
      <c r="E59" s="1">
        <v>0.0</v>
      </c>
      <c r="F59" s="1">
        <v>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359</v>
      </c>
      <c r="B60" s="1">
        <v>0.0</v>
      </c>
      <c r="C60" s="1">
        <v>0.0</v>
      </c>
      <c r="D60" s="1" t="s">
        <v>360</v>
      </c>
      <c r="E60" s="1" t="s">
        <v>361</v>
      </c>
      <c r="F60" s="1" t="s">
        <v>362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363</v>
      </c>
      <c r="B61" s="1">
        <v>0.0</v>
      </c>
      <c r="C61" s="1">
        <v>0.0</v>
      </c>
      <c r="D61" s="1" t="s">
        <v>364</v>
      </c>
      <c r="E61" s="1" t="s">
        <v>365</v>
      </c>
      <c r="F61" s="1" t="s">
        <v>366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367</v>
      </c>
      <c r="B62" s="1">
        <v>0.0</v>
      </c>
      <c r="C62" s="1">
        <v>0.0</v>
      </c>
      <c r="D62" s="1" t="s">
        <v>364</v>
      </c>
      <c r="E62" s="1" t="s">
        <v>365</v>
      </c>
      <c r="F62" s="1" t="s">
        <v>366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368</v>
      </c>
      <c r="B63" s="1">
        <v>0.0</v>
      </c>
      <c r="C63" s="1">
        <v>0.0</v>
      </c>
      <c r="D63" s="1" t="s">
        <v>369</v>
      </c>
      <c r="E63" s="1" t="s">
        <v>370</v>
      </c>
      <c r="F63" s="1" t="s">
        <v>371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372</v>
      </c>
      <c r="B64" s="1">
        <v>0.0</v>
      </c>
      <c r="C64" s="1">
        <v>0.0</v>
      </c>
      <c r="D64" s="1" t="s">
        <v>373</v>
      </c>
      <c r="E64" s="1">
        <v>0.0</v>
      </c>
      <c r="F64" s="1" t="s">
        <v>374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375</v>
      </c>
      <c r="B65" s="1">
        <v>0.0</v>
      </c>
      <c r="C65" s="1">
        <v>0.0</v>
      </c>
      <c r="D65" s="1" t="s">
        <v>376</v>
      </c>
      <c r="E65" s="1" t="s">
        <v>377</v>
      </c>
      <c r="F65" s="1" t="s">
        <v>378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379</v>
      </c>
      <c r="B66" s="1">
        <v>0.0</v>
      </c>
      <c r="C66" s="1">
        <v>0.0</v>
      </c>
      <c r="D66" s="1" t="s">
        <v>380</v>
      </c>
      <c r="E66" s="1">
        <v>0.0</v>
      </c>
      <c r="F66" s="1" t="s">
        <v>381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382</v>
      </c>
      <c r="B67" s="1">
        <v>0.0</v>
      </c>
      <c r="C67" s="1">
        <v>0.0</v>
      </c>
      <c r="D67" s="1" t="s">
        <v>383</v>
      </c>
      <c r="E67" s="1" t="s">
        <v>384</v>
      </c>
      <c r="F67" s="1" t="s">
        <v>385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386</v>
      </c>
      <c r="B68" s="1">
        <v>0.0</v>
      </c>
      <c r="C68" s="1">
        <v>0.0</v>
      </c>
      <c r="D68" s="1" t="s">
        <v>387</v>
      </c>
      <c r="E68" s="1" t="s">
        <v>388</v>
      </c>
      <c r="F68" s="1" t="s">
        <v>389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390</v>
      </c>
      <c r="B69" s="1">
        <v>0.0</v>
      </c>
      <c r="C69" s="1">
        <v>0.0</v>
      </c>
      <c r="D69" s="1" t="s">
        <v>391</v>
      </c>
      <c r="E69" s="1" t="s">
        <v>392</v>
      </c>
      <c r="F69" s="1" t="s">
        <v>393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394</v>
      </c>
      <c r="B70" s="1">
        <v>0.0</v>
      </c>
      <c r="C70" s="1">
        <v>0.0</v>
      </c>
      <c r="D70" s="1" t="s">
        <v>391</v>
      </c>
      <c r="E70" s="1" t="s">
        <v>392</v>
      </c>
      <c r="F70" s="1" t="s">
        <v>393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395</v>
      </c>
      <c r="B71" s="1">
        <v>0.0</v>
      </c>
      <c r="C71" s="1">
        <v>0.0</v>
      </c>
      <c r="D71" s="1" t="s">
        <v>396</v>
      </c>
      <c r="E71" s="1" t="s">
        <v>397</v>
      </c>
      <c r="F71" s="1" t="s">
        <v>398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399</v>
      </c>
      <c r="B72" s="1">
        <v>0.0</v>
      </c>
      <c r="C72" s="1">
        <v>0.0</v>
      </c>
      <c r="D72" s="1" t="s">
        <v>400</v>
      </c>
      <c r="E72" s="1" t="s">
        <v>401</v>
      </c>
      <c r="F72" s="1" t="s">
        <v>402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403</v>
      </c>
      <c r="B73" s="1">
        <v>0.0</v>
      </c>
      <c r="C73" s="1">
        <v>0.0</v>
      </c>
      <c r="D73" s="1">
        <v>0.0</v>
      </c>
      <c r="E73" s="1" t="s">
        <v>404</v>
      </c>
      <c r="F73" s="1" t="s">
        <v>405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406</v>
      </c>
      <c r="B74" s="1">
        <v>0.0</v>
      </c>
      <c r="C74" s="1">
        <v>0.0</v>
      </c>
      <c r="D74" s="1">
        <v>0.0</v>
      </c>
      <c r="E74" s="1" t="s">
        <v>407</v>
      </c>
      <c r="F74" s="1" t="s">
        <v>408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409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410</v>
      </c>
      <c r="B76" s="1">
        <v>0.0</v>
      </c>
      <c r="C76" s="1">
        <v>0.0</v>
      </c>
      <c r="D76" s="1">
        <v>0.0</v>
      </c>
      <c r="E76" s="1" t="s">
        <v>411</v>
      </c>
      <c r="F76" s="1" t="s">
        <v>412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413</v>
      </c>
      <c r="B77" s="1">
        <v>0.0</v>
      </c>
      <c r="C77" s="1">
        <v>0.0</v>
      </c>
      <c r="D77" s="1">
        <v>0.0</v>
      </c>
      <c r="E77" s="1" t="s">
        <v>414</v>
      </c>
      <c r="F77" s="1" t="s">
        <v>415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416</v>
      </c>
      <c r="B78" s="1">
        <v>0.0</v>
      </c>
      <c r="C78" s="1">
        <v>0.0</v>
      </c>
      <c r="D78" s="1">
        <v>0.0</v>
      </c>
      <c r="E78" s="1" t="s">
        <v>414</v>
      </c>
      <c r="F78" s="1" t="s">
        <v>415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417</v>
      </c>
      <c r="B79" s="1">
        <v>0.0</v>
      </c>
      <c r="C79" s="1">
        <v>0.0</v>
      </c>
      <c r="D79" s="1">
        <v>0.0</v>
      </c>
      <c r="E79" s="1" t="s">
        <v>418</v>
      </c>
      <c r="F79" s="1" t="s">
        <v>419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420</v>
      </c>
      <c r="B80" s="1">
        <v>0.0</v>
      </c>
      <c r="C80" s="1">
        <v>0.0</v>
      </c>
      <c r="D80" s="1">
        <v>0.0</v>
      </c>
      <c r="E80" s="1" t="s">
        <v>421</v>
      </c>
      <c r="F80" s="1">
        <v>0.0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422</v>
      </c>
      <c r="B81" s="1">
        <v>0.0</v>
      </c>
      <c r="C81" s="1">
        <v>0.0</v>
      </c>
      <c r="D81" s="1">
        <v>0.0</v>
      </c>
      <c r="E81" s="1" t="s">
        <v>423</v>
      </c>
      <c r="F81" s="1" t="s">
        <v>424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425</v>
      </c>
      <c r="B82" s="1">
        <v>0.0</v>
      </c>
      <c r="C82" s="1">
        <v>0.0</v>
      </c>
      <c r="D82" s="1">
        <v>0.0</v>
      </c>
      <c r="E82" s="1" t="s">
        <v>426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427</v>
      </c>
      <c r="B83" s="1">
        <v>0.0</v>
      </c>
      <c r="C83" s="1">
        <v>0.0</v>
      </c>
      <c r="D83" s="1">
        <v>0.0</v>
      </c>
      <c r="E83" s="1" t="s">
        <v>428</v>
      </c>
      <c r="F83" s="1" t="s">
        <v>429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430</v>
      </c>
      <c r="B84" s="1">
        <v>0.0</v>
      </c>
      <c r="C84" s="1">
        <v>0.0</v>
      </c>
      <c r="D84" s="1">
        <v>0.0</v>
      </c>
      <c r="E84" s="1" t="s">
        <v>431</v>
      </c>
      <c r="F84" s="1" t="s">
        <v>432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433</v>
      </c>
      <c r="B85" s="1">
        <v>0.0</v>
      </c>
      <c r="C85" s="1">
        <v>0.0</v>
      </c>
      <c r="D85" s="1">
        <v>0.0</v>
      </c>
      <c r="E85" s="1" t="s">
        <v>434</v>
      </c>
      <c r="F85" s="1" t="s">
        <v>435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436</v>
      </c>
      <c r="B86" s="1">
        <v>0.0</v>
      </c>
      <c r="C86" s="1">
        <v>0.0</v>
      </c>
      <c r="D86" s="1">
        <v>0.0</v>
      </c>
      <c r="E86" s="1" t="s">
        <v>434</v>
      </c>
      <c r="F86" s="1" t="s">
        <v>435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437</v>
      </c>
      <c r="B87" s="1">
        <v>0.0</v>
      </c>
      <c r="C87" s="1">
        <v>0.0</v>
      </c>
      <c r="D87" s="1">
        <v>0.0</v>
      </c>
      <c r="E87" s="1" t="s">
        <v>438</v>
      </c>
      <c r="F87" s="1" t="s">
        <v>439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440</v>
      </c>
      <c r="B88" s="1">
        <v>0.0</v>
      </c>
      <c r="C88" s="1">
        <v>0.0</v>
      </c>
      <c r="D88" s="1">
        <v>0.0</v>
      </c>
      <c r="E88" s="1" t="s">
        <v>441</v>
      </c>
      <c r="F88" s="1" t="s">
        <v>442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443</v>
      </c>
      <c r="B89" s="1">
        <v>0.0</v>
      </c>
      <c r="C89" s="1">
        <v>0.0</v>
      </c>
      <c r="D89" s="1">
        <v>0.0</v>
      </c>
      <c r="E89" s="1">
        <v>0.0</v>
      </c>
      <c r="F89" s="1" t="s">
        <v>444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445</v>
      </c>
      <c r="B90" s="1">
        <v>0.0</v>
      </c>
      <c r="C90" s="1">
        <v>0.0</v>
      </c>
      <c r="D90" s="1">
        <v>0.0</v>
      </c>
      <c r="E90" s="1">
        <v>0.0</v>
      </c>
      <c r="F90" s="1" t="s">
        <v>446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447</v>
      </c>
      <c r="C1" s="1" t="s">
        <v>448</v>
      </c>
      <c r="D1" s="1" t="s">
        <v>449</v>
      </c>
      <c r="E1" s="1" t="s">
        <v>450</v>
      </c>
      <c r="F1" s="1" t="s">
        <v>451</v>
      </c>
      <c r="G1" s="1" t="s">
        <v>452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453</v>
      </c>
      <c r="B2" s="1" t="s">
        <v>454</v>
      </c>
      <c r="C2" s="1" t="s">
        <v>455</v>
      </c>
      <c r="D2" s="1" t="s">
        <v>456</v>
      </c>
      <c r="E2" s="1" t="s">
        <v>457</v>
      </c>
      <c r="F2" s="1" t="s">
        <v>457</v>
      </c>
      <c r="G2" s="1" t="s">
        <v>458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459</v>
      </c>
      <c r="B3" s="1" t="s">
        <v>458</v>
      </c>
      <c r="C3" s="1" t="s">
        <v>460</v>
      </c>
      <c r="D3" s="1" t="s">
        <v>461</v>
      </c>
      <c r="E3" s="1" t="s">
        <v>462</v>
      </c>
      <c r="F3" s="1" t="s">
        <v>463</v>
      </c>
      <c r="G3" s="1" t="s">
        <v>458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464</v>
      </c>
      <c r="B4" s="1" t="s">
        <v>454</v>
      </c>
      <c r="C4" s="1" t="s">
        <v>465</v>
      </c>
      <c r="D4" s="1" t="s">
        <v>466</v>
      </c>
      <c r="E4" s="1" t="s">
        <v>467</v>
      </c>
      <c r="F4" s="1" t="s">
        <v>468</v>
      </c>
      <c r="G4" s="1" t="s">
        <v>469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459</v>
      </c>
      <c r="B5" s="1" t="s">
        <v>458</v>
      </c>
      <c r="C5" s="1" t="s">
        <v>470</v>
      </c>
      <c r="D5" s="1" t="s">
        <v>471</v>
      </c>
      <c r="E5" s="1" t="s">
        <v>472</v>
      </c>
      <c r="F5" s="1" t="s">
        <v>473</v>
      </c>
      <c r="G5" s="1" t="s">
        <v>474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475</v>
      </c>
      <c r="B6" s="1" t="s">
        <v>476</v>
      </c>
      <c r="C6" s="1" t="s">
        <v>477</v>
      </c>
      <c r="D6" s="1" t="s">
        <v>478</v>
      </c>
      <c r="E6" s="1" t="s">
        <v>479</v>
      </c>
      <c r="F6" s="1" t="s">
        <v>480</v>
      </c>
      <c r="G6" s="1" t="s">
        <v>481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482</v>
      </c>
      <c r="B7" s="1" t="s">
        <v>458</v>
      </c>
      <c r="C7" s="1" t="s">
        <v>483</v>
      </c>
      <c r="D7" s="1" t="s">
        <v>458</v>
      </c>
      <c r="E7" s="1" t="s">
        <v>484</v>
      </c>
      <c r="F7" s="1" t="s">
        <v>485</v>
      </c>
      <c r="G7" s="1" t="s">
        <v>486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487</v>
      </c>
      <c r="B8" s="1" t="s">
        <v>488</v>
      </c>
      <c r="C8" s="1" t="s">
        <v>489</v>
      </c>
      <c r="D8" s="1" t="s">
        <v>490</v>
      </c>
      <c r="E8" s="1" t="s">
        <v>491</v>
      </c>
      <c r="F8" s="1" t="s">
        <v>491</v>
      </c>
      <c r="G8" s="1" t="s">
        <v>492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493</v>
      </c>
      <c r="B9" s="1" t="s">
        <v>494</v>
      </c>
      <c r="C9" s="1" t="s">
        <v>458</v>
      </c>
      <c r="D9" s="1" t="s">
        <v>458</v>
      </c>
      <c r="E9" s="1" t="s">
        <v>458</v>
      </c>
      <c r="F9" s="1" t="s">
        <v>458</v>
      </c>
      <c r="G9" s="1" t="s">
        <v>495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496</v>
      </c>
      <c r="B10" s="1" t="s">
        <v>494</v>
      </c>
      <c r="C10" s="1" t="s">
        <v>458</v>
      </c>
      <c r="D10" s="1" t="s">
        <v>458</v>
      </c>
      <c r="E10" s="1" t="s">
        <v>458</v>
      </c>
      <c r="F10" s="1" t="s">
        <v>458</v>
      </c>
      <c r="G10" s="1" t="s">
        <v>497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498</v>
      </c>
      <c r="B11" s="1" t="s">
        <v>499</v>
      </c>
      <c r="C11" s="1" t="s">
        <v>500</v>
      </c>
      <c r="D11" s="1" t="s">
        <v>501</v>
      </c>
      <c r="E11" s="1" t="s">
        <v>502</v>
      </c>
      <c r="F11" s="1" t="s">
        <v>503</v>
      </c>
      <c r="G11" s="1" t="s">
        <v>504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505</v>
      </c>
      <c r="B12" s="1" t="s">
        <v>506</v>
      </c>
      <c r="C12" s="1" t="s">
        <v>507</v>
      </c>
      <c r="D12" s="1" t="s">
        <v>501</v>
      </c>
      <c r="E12" s="1" t="s">
        <v>508</v>
      </c>
      <c r="F12" s="1" t="s">
        <v>509</v>
      </c>
      <c r="G12" s="1" t="s">
        <v>510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511</v>
      </c>
      <c r="B13" s="1" t="s">
        <v>458</v>
      </c>
      <c r="C13" s="1" t="s">
        <v>458</v>
      </c>
      <c r="D13" s="1" t="s">
        <v>458</v>
      </c>
      <c r="E13" s="1" t="s">
        <v>458</v>
      </c>
      <c r="F13" s="1" t="s">
        <v>458</v>
      </c>
      <c r="G13" s="1" t="s">
        <v>458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512</v>
      </c>
      <c r="B14" s="1" t="s">
        <v>458</v>
      </c>
      <c r="C14" s="1" t="s">
        <v>458</v>
      </c>
      <c r="D14" s="1" t="s">
        <v>458</v>
      </c>
      <c r="E14" s="1" t="s">
        <v>458</v>
      </c>
      <c r="F14" s="1" t="s">
        <v>458</v>
      </c>
      <c r="G14" s="1" t="s">
        <v>458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513</v>
      </c>
      <c r="B15" s="1" t="s">
        <v>458</v>
      </c>
      <c r="C15" s="1" t="s">
        <v>458</v>
      </c>
      <c r="D15" s="1" t="s">
        <v>458</v>
      </c>
      <c r="E15" s="1" t="s">
        <v>458</v>
      </c>
      <c r="F15" s="1" t="s">
        <v>458</v>
      </c>
      <c r="G15" s="1" t="s">
        <v>458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514</v>
      </c>
      <c r="B16" s="1" t="s">
        <v>458</v>
      </c>
      <c r="C16" s="1" t="s">
        <v>458</v>
      </c>
      <c r="D16" s="1" t="s">
        <v>458</v>
      </c>
      <c r="E16" s="1" t="s">
        <v>458</v>
      </c>
      <c r="F16" s="1" t="s">
        <v>458</v>
      </c>
      <c r="G16" s="1" t="s">
        <v>458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515</v>
      </c>
      <c r="B17" s="1" t="s">
        <v>139</v>
      </c>
      <c r="C17" s="1" t="s">
        <v>140</v>
      </c>
      <c r="D17" s="1" t="s">
        <v>141</v>
      </c>
      <c r="E17" s="1" t="s">
        <v>516</v>
      </c>
      <c r="F17" s="1" t="s">
        <v>517</v>
      </c>
      <c r="G17" s="1" t="s">
        <v>518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519</v>
      </c>
      <c r="B18" s="1" t="s">
        <v>458</v>
      </c>
      <c r="C18" s="1" t="s">
        <v>458</v>
      </c>
      <c r="D18" s="1" t="s">
        <v>458</v>
      </c>
      <c r="E18" s="1" t="s">
        <v>458</v>
      </c>
      <c r="F18" s="1" t="s">
        <v>458</v>
      </c>
      <c r="G18" s="1" t="s">
        <v>458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520</v>
      </c>
      <c r="B19" s="1" t="s">
        <v>521</v>
      </c>
      <c r="C19" s="1" t="s">
        <v>458</v>
      </c>
      <c r="D19" s="1" t="s">
        <v>458</v>
      </c>
      <c r="E19" s="1" t="s">
        <v>458</v>
      </c>
      <c r="F19" s="1" t="s">
        <v>458</v>
      </c>
      <c r="G19" s="1" t="s">
        <v>522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523</v>
      </c>
      <c r="B20" s="1" t="s">
        <v>524</v>
      </c>
      <c r="C20" s="1" t="s">
        <v>525</v>
      </c>
      <c r="D20" s="1" t="s">
        <v>526</v>
      </c>
      <c r="E20" s="1" t="s">
        <v>527</v>
      </c>
      <c r="F20" s="1" t="s">
        <v>528</v>
      </c>
      <c r="G20" s="1" t="s">
        <v>529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530</v>
      </c>
      <c r="B21" s="1" t="s">
        <v>531</v>
      </c>
      <c r="C21" s="1" t="s">
        <v>532</v>
      </c>
      <c r="D21" s="1" t="s">
        <v>533</v>
      </c>
      <c r="E21" s="1" t="s">
        <v>534</v>
      </c>
      <c r="F21" s="1" t="s">
        <v>535</v>
      </c>
      <c r="G21" s="1" t="s">
        <v>536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537</v>
      </c>
      <c r="B22" s="1" t="s">
        <v>538</v>
      </c>
      <c r="C22" s="1" t="s">
        <v>539</v>
      </c>
      <c r="D22" s="1" t="s">
        <v>540</v>
      </c>
      <c r="E22" s="1" t="s">
        <v>541</v>
      </c>
      <c r="F22" s="1" t="s">
        <v>542</v>
      </c>
      <c r="G22" s="1" t="s">
        <v>543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544</v>
      </c>
      <c r="B23" s="1" t="s">
        <v>458</v>
      </c>
      <c r="C23" s="1" t="s">
        <v>545</v>
      </c>
      <c r="D23" s="1" t="s">
        <v>546</v>
      </c>
      <c r="E23" s="1" t="s">
        <v>547</v>
      </c>
      <c r="F23" s="1" t="s">
        <v>548</v>
      </c>
      <c r="G23" s="1" t="s">
        <v>549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550</v>
      </c>
      <c r="B24" s="1" t="s">
        <v>551</v>
      </c>
      <c r="C24" s="1" t="s">
        <v>552</v>
      </c>
      <c r="D24" s="1" t="s">
        <v>553</v>
      </c>
      <c r="E24" s="1" t="s">
        <v>554</v>
      </c>
      <c r="F24" s="1" t="s">
        <v>554</v>
      </c>
      <c r="G24" s="1" t="s">
        <v>554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555</v>
      </c>
      <c r="B25" s="1" t="s">
        <v>556</v>
      </c>
      <c r="C25" s="1" t="s">
        <v>557</v>
      </c>
      <c r="D25" s="1" t="s">
        <v>558</v>
      </c>
      <c r="E25" s="1" t="s">
        <v>559</v>
      </c>
      <c r="F25" s="1" t="s">
        <v>559</v>
      </c>
      <c r="G25" s="1" t="s">
        <v>458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560</v>
      </c>
      <c r="B26" s="1" t="s">
        <v>561</v>
      </c>
      <c r="C26" s="1" t="s">
        <v>562</v>
      </c>
      <c r="D26" s="1" t="s">
        <v>563</v>
      </c>
      <c r="E26" s="1" t="s">
        <v>458</v>
      </c>
      <c r="F26" s="1" t="s">
        <v>458</v>
      </c>
      <c r="G26" s="1" t="s">
        <v>458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564</v>
      </c>
      <c r="B2" s="1" t="s">
        <v>565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566</v>
      </c>
      <c r="B3" s="1" t="s">
        <v>567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568</v>
      </c>
      <c r="B4" s="1" t="s">
        <v>569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570</v>
      </c>
      <c r="B5" s="1" t="s">
        <v>571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572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573</v>
      </c>
      <c r="B7" s="1" t="s">
        <v>574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575</v>
      </c>
      <c r="B8" s="4" t="s">
        <v>576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577</v>
      </c>
      <c r="B9" s="1" t="s">
        <v>578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579</v>
      </c>
      <c r="B10" s="1" t="s">
        <v>580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581</v>
      </c>
      <c r="B11" s="1" t="s">
        <v>578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582</v>
      </c>
      <c r="B12" s="1" t="s">
        <v>583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584</v>
      </c>
      <c r="B13" s="1" t="s">
        <v>585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586</v>
      </c>
      <c r="B14" s="1" t="s">
        <v>583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587</v>
      </c>
      <c r="B15" s="1" t="s">
        <v>588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589</v>
      </c>
      <c r="B16" s="1">
        <v>140.0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590</v>
      </c>
      <c r="B17" s="1" t="s">
        <v>591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592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593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595</v>
      </c>
      <c r="B21" s="1">
        <v>1.25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596</v>
      </c>
      <c r="B22" s="1">
        <v>1.27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597</v>
      </c>
      <c r="B23" s="1">
        <v>1.2401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598</v>
      </c>
      <c r="B24" s="1">
        <v>1.31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599</v>
      </c>
      <c r="B25" s="1">
        <v>1.25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600</v>
      </c>
      <c r="B26" s="1">
        <v>1.27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601</v>
      </c>
      <c r="B27" s="1">
        <v>1.2401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602</v>
      </c>
      <c r="B28" s="1">
        <v>1.31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603</v>
      </c>
      <c r="B29" s="1">
        <v>0.114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604</v>
      </c>
      <c r="B30" s="1">
        <v>-1.671037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605</v>
      </c>
      <c r="B31" s="1">
        <v>264002.0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606</v>
      </c>
      <c r="B32" s="1">
        <v>264002.0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607</v>
      </c>
      <c r="B33" s="1">
        <v>1123090.0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608</v>
      </c>
      <c r="B34" s="1">
        <v>462710.0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609</v>
      </c>
      <c r="B35" s="1">
        <v>462710.0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610</v>
      </c>
      <c r="B36" s="1">
        <v>1.27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611</v>
      </c>
      <c r="B37" s="1">
        <v>1.33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612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613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614</v>
      </c>
      <c r="B40" s="1">
        <v>7.611552E7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615</v>
      </c>
      <c r="B41" s="1">
        <v>1.2401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616</v>
      </c>
      <c r="B42" s="1">
        <v>8.75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617</v>
      </c>
      <c r="B43" s="1">
        <v>1.8996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618</v>
      </c>
      <c r="B44" s="1">
        <v>3.310655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619</v>
      </c>
      <c r="B45" s="1" t="s">
        <v>620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621</v>
      </c>
      <c r="B46" s="1">
        <v>7.5893648E7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622</v>
      </c>
      <c r="B47" s="1">
        <v>2.0433334E7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623</v>
      </c>
      <c r="B48" s="1">
        <v>3.33115E7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624</v>
      </c>
      <c r="B49" s="1">
        <v>1491169.0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625</v>
      </c>
      <c r="B50" s="1">
        <v>788592.0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626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627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628</v>
      </c>
      <c r="B53" s="1">
        <v>0.045900002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629</v>
      </c>
      <c r="B54" s="1">
        <v>0.30614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630</v>
      </c>
      <c r="B55" s="1">
        <v>0.19587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631</v>
      </c>
      <c r="B56" s="1">
        <v>0.36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632</v>
      </c>
      <c r="B57" s="1">
        <v>0.077199996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633</v>
      </c>
      <c r="B58" s="1">
        <v>5.85504E7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634</v>
      </c>
      <c r="B59" s="1">
        <v>0.494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635</v>
      </c>
      <c r="B60" s="1">
        <v>2.631579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636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638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639</v>
      </c>
      <c r="B64" s="1">
        <v>-3.0583E7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640</v>
      </c>
      <c r="B65" s="1">
        <v>-1.05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641</v>
      </c>
      <c r="B66" s="1">
        <v>-1.01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642</v>
      </c>
      <c r="B67" s="1">
        <v>-1.334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643</v>
      </c>
      <c r="B68" s="1">
        <v>-0.6418338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644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645</v>
      </c>
      <c r="B70" s="1" t="s">
        <v>646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647</v>
      </c>
      <c r="B71" s="1" t="s">
        <v>648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649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650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651</v>
      </c>
      <c r="B74" s="1" t="s">
        <v>652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653</v>
      </c>
      <c r="B75" s="1" t="s">
        <v>654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655</v>
      </c>
      <c r="B76" s="1">
        <v>1.6276518E9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656</v>
      </c>
      <c r="B77" s="1" t="s">
        <v>657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658</v>
      </c>
      <c r="B78" s="1" t="s">
        <v>659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660</v>
      </c>
      <c r="B79" s="1" t="s">
        <v>661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662</v>
      </c>
      <c r="B80" s="1" t="s">
        <v>663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664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665</v>
      </c>
      <c r="B82" s="1">
        <v>1.3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666</v>
      </c>
      <c r="B83" s="1">
        <v>17.0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667</v>
      </c>
      <c r="B84" s="1">
        <v>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668</v>
      </c>
      <c r="B85" s="1">
        <v>11.5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669</v>
      </c>
      <c r="B86" s="1">
        <v>10.5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670</v>
      </c>
      <c r="B87" s="1">
        <v>1.28571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671</v>
      </c>
      <c r="B88" s="1" t="s">
        <v>672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673</v>
      </c>
      <c r="B89" s="1">
        <v>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674</v>
      </c>
      <c r="B90" s="1">
        <v>3.0901E7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675</v>
      </c>
      <c r="B91" s="1">
        <v>1.055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676</v>
      </c>
      <c r="B92" s="1">
        <v>-5.6898E7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677</v>
      </c>
      <c r="B93" s="1">
        <v>3.5248E7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678</v>
      </c>
      <c r="B94" s="1">
        <v>1.87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679</v>
      </c>
      <c r="B95" s="1">
        <v>1.932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680</v>
      </c>
      <c r="B96" s="1">
        <v>635.099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681</v>
      </c>
      <c r="B97" s="1">
        <v>-0.56831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682</v>
      </c>
      <c r="B98" s="1">
        <v>-2.25347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683</v>
      </c>
      <c r="B99" s="1">
        <v>-2.2836124E7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684</v>
      </c>
      <c r="B100" s="1">
        <v>-4.5212E7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685</v>
      </c>
      <c r="B101" s="1" t="s">
        <v>620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686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-11.0</v>
      </c>
      <c r="D3" s="1">
        <v>-11.0</v>
      </c>
      <c r="E3" s="1">
        <v>-24.0</v>
      </c>
      <c r="F3" s="1">
        <v>-24.0</v>
      </c>
      <c r="G3" s="1">
        <f>IF(F3*FORECAST(G2,B3:F3,B2:F2)&gt;0,FORECAST(G2,B3:F3,B2:F2),F3)*$X$1</f>
        <v>-32.3</v>
      </c>
      <c r="H3" s="1">
        <f>IF(G3*FORECAST(H2,B3:G3,B2:G2)&gt;0,FORECAST(H2,B3:G3,B2:G2),G3)*$X$1</f>
        <v>-38.4</v>
      </c>
      <c r="I3" s="1">
        <f>IF(H3*FORECAST(I2,B3:H3,B2:H2)&gt;0,FORECAST(I2,B3:H3,B2:H2),H3)*$X$1</f>
        <v>-44.5</v>
      </c>
      <c r="J3" s="1">
        <f>IF(I3*FORECAST(J2,B3:I3,B2:I2)&gt;0,FORECAST(J2,B3:I3,B2:I2),I3)*$X$1</f>
        <v>-50.6</v>
      </c>
      <c r="K3" s="1">
        <f>IF(J3*FORECAST(K2,B3:J3,B2:J2)&gt;0,FORECAST(K2,B3:J3,B2:J2),J3)*$X$1</f>
        <v>-56.7</v>
      </c>
      <c r="L3" s="1">
        <f>IF(K3*FORECAST(L2,B3:K3,B2:K2)&gt;0,FORECAST(L2,B3:K3,B2:K2),K3)*$X$1</f>
        <v>-62.8</v>
      </c>
      <c r="M3" s="1">
        <f>IF(L3*FORECAST(M2,B3:L3,B2:L2)&gt;0,FORECAST(M2,B3:L3,B2:L2),L3)*$X$1</f>
        <v>-68.9</v>
      </c>
      <c r="N3" s="5">
        <f>IF(M3*FORECAST(N2,B3:M3,B2:M2)&gt;0,FORECAST(N2,B3:M3,B2:M2),M3)*$X$1</f>
        <v>-75</v>
      </c>
      <c r="O3" s="5">
        <f>IF(N3*FORECAST(O2,B3:N3,B2:N2)&gt;0,FORECAST(O2,B3:N3,B2:N2),N3)*$X$1</f>
        <v>-81.1</v>
      </c>
      <c r="P3" s="5">
        <f>IF(O3*FORECAST(P2,B3:O3,B2:O2)&gt;0,FORECAST(P2,B3:O3,B2:O2),O3)*$X$1</f>
        <v>-87.2</v>
      </c>
      <c r="Q3" s="5">
        <f>IF(P3*FORECAST(Q2,B3:P3,B2:P2)&gt;0,FORECAST(Q2,B3:P3,B2:P2),P3)*$X$1</f>
        <v>-93.3</v>
      </c>
      <c r="R3" s="5">
        <f>IF(Q3*FORECAST(R2,B3:Q3,B2:Q2)&gt;0,FORECAST(R2,B3:Q3,B2:Q2),Q3)*$X$1</f>
        <v>-99.4</v>
      </c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-16.0</v>
      </c>
      <c r="C4" s="1">
        <v>-69.0</v>
      </c>
      <c r="D4" s="1">
        <v>-117.0</v>
      </c>
      <c r="E4" s="1">
        <v>-68.0</v>
      </c>
      <c r="F4" s="1">
        <v>-18.0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687</v>
      </c>
      <c r="B5" s="1">
        <v>46.0</v>
      </c>
      <c r="C5" s="1">
        <v>46.0</v>
      </c>
      <c r="D5" s="1">
        <v>19.0</v>
      </c>
      <c r="E5" s="1">
        <v>23.0</v>
      </c>
      <c r="F5" s="1">
        <v>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688</v>
      </c>
      <c r="L7" s="1">
        <f>IF(R3*FORECAST(R2,B3:R3,B2:R2)&gt;0,FORECAST(R2,B3:R3,B2:R2),Q3)*$X$1 * (1+0.02)/(0.0805-0.02)</f>
        <v>-1675.834711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689</v>
      </c>
      <c r="L8" s="6">
        <f t="array" ref="L8">NPV(0.0805,H3:R3)</f>
        <v>-457.4520577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690</v>
      </c>
      <c r="L9" s="6">
        <f t="array" ref="L9">NPV(0.0805,H16:R16)</f>
        <v>-715.0866959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691</v>
      </c>
      <c r="L10" s="6">
        <f>L8 + L9</f>
        <v>-1172.538754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692</v>
      </c>
      <c r="L12" s="6">
        <f>L10 - L11</f>
        <v>-1154.538754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693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-46.18155014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-1675.834711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-26.0</v>
      </c>
      <c r="C3" s="1">
        <v>-16.0</v>
      </c>
      <c r="D3" s="1">
        <v>-53.0</v>
      </c>
      <c r="E3" s="1">
        <v>-63.0</v>
      </c>
      <c r="F3" s="1">
        <v>-67.0</v>
      </c>
      <c r="G3" s="1">
        <f>IF(F3*FORECAST(G2,B3:F3,B2:F2)&gt;0,FORECAST(G2,B3:F3,B2:F2),F3)*$X$1</f>
        <v>-83.7</v>
      </c>
      <c r="H3" s="1">
        <f>IF(G3*FORECAST(H2,B3:G3,B2:G2)&gt;0,FORECAST(H2,B3:G3,B2:G2),G3)*$X$1</f>
        <v>-96.6</v>
      </c>
      <c r="I3" s="1">
        <f>IF(H3*FORECAST(I2,B3:H3,B2:H2)&gt;0,FORECAST(I2,B3:H3,B2:H2),H3)*$X$1</f>
        <v>-109.5</v>
      </c>
      <c r="J3" s="1">
        <f>IF(I3*FORECAST(J2,B3:I3,B2:I2)&gt;0,FORECAST(J2,B3:I3,B2:I2),I3)*$X$1</f>
        <v>-122.4</v>
      </c>
      <c r="K3" s="1">
        <f>IF(J3*FORECAST(K2,B3:J3,B2:J2)&gt;0,FORECAST(K2,B3:J3,B2:J2),J3)*$X$1</f>
        <v>-135.3</v>
      </c>
      <c r="L3" s="1">
        <f>IF(K3*FORECAST(L2,B3:K3,B2:K2)&gt;0,FORECAST(L2,B3:K3,B2:K2),K3)*$X$1</f>
        <v>-148.2</v>
      </c>
      <c r="M3" s="1">
        <f>IF(L3*FORECAST(M2,B3:L3,B2:L2)&gt;0,FORECAST(M2,B3:L3,B2:L2),L3)*$X$1</f>
        <v>-161.1</v>
      </c>
      <c r="N3" s="5">
        <f>IF(M3*FORECAST(N2,B3:M3,B2:M2)&gt;0,FORECAST(N2,B3:M3,B2:M2),M3)*$X$1</f>
        <v>-174</v>
      </c>
      <c r="O3" s="5">
        <f>IF(N3*FORECAST(O2,B3:N3,B2:N2)&gt;0,FORECAST(O2,B3:N3,B2:N2),N3)*$X$1</f>
        <v>-186.9</v>
      </c>
      <c r="P3" s="5">
        <f>IF(O3*FORECAST(P2,B3:O3,B2:O2)&gt;0,FORECAST(P2,B3:O3,B2:O2),O3)*$X$1</f>
        <v>-199.8</v>
      </c>
      <c r="Q3" s="5">
        <f>IF(P3*FORECAST(Q2,B3:P3,B2:P2)&gt;0,FORECAST(Q2,B3:P3,B2:P2),P3)*$X$1</f>
        <v>-212.7</v>
      </c>
      <c r="R3" s="5">
        <f>IF(Q3*FORECAST(R2,B3:Q3,B2:Q2)&gt;0,FORECAST(R2,B3:Q3,B2:Q2),Q3)*$X$1</f>
        <v>-225.6</v>
      </c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-16.0</v>
      </c>
      <c r="C4" s="1">
        <v>-69.0</v>
      </c>
      <c r="D4" s="1">
        <v>-117.0</v>
      </c>
      <c r="E4" s="1">
        <v>-68.0</v>
      </c>
      <c r="F4" s="1">
        <v>-18.0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687</v>
      </c>
      <c r="B5" s="1">
        <v>46.0</v>
      </c>
      <c r="C5" s="1">
        <v>46.0</v>
      </c>
      <c r="D5" s="1">
        <v>19.0</v>
      </c>
      <c r="E5" s="1">
        <v>23.0</v>
      </c>
      <c r="F5" s="1">
        <v>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688</v>
      </c>
      <c r="L7" s="1">
        <f>IF(R3*FORECAST(R2,B3:R3,B2:R2)&gt;0,FORECAST(R2,B3:R3,B2:R2),Q3)*$X$1 * (1+0.02)/(0.0805-0.02)</f>
        <v>-3803.504132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689</v>
      </c>
      <c r="L8" s="6">
        <f t="array" ref="L8">NPV(0.0805,H3:R3)</f>
        <v>-1077.025781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690</v>
      </c>
      <c r="L9" s="6">
        <f t="array" ref="L9">NPV(0.0805,H16:R16)</f>
        <v>-1622.973426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691</v>
      </c>
      <c r="L10" s="6">
        <f>L8 + L9</f>
        <v>-2699.999207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692</v>
      </c>
      <c r="L12" s="6">
        <f>L10 - L11</f>
        <v>-2681.999207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693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-107.2799683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-3803.504132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