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<sst xmlns="http://schemas.openxmlformats.org/spreadsheetml/2006/main" count="1869" uniqueCount="1663">
  <si>
    <t>ticker</t>
  </si>
  <si>
    <t>RACE</t>
  </si>
  <si>
    <t>nombre</t>
  </si>
  <si>
    <t>FERRARI N V</t>
  </si>
  <si>
    <t>empresa</t>
  </si>
  <si>
    <t>Auto &amp; Truck Manufacturers</t>
  </si>
  <si>
    <t>Open</t>
  </si>
  <si>
    <t>Target Price</t>
  </si>
  <si>
    <t>Upside</t>
  </si>
  <si>
    <t>-95.09%</t>
  </si>
  <si>
    <t>Country</t>
  </si>
  <si>
    <t>Italy</t>
  </si>
  <si>
    <t>Market Cap</t>
  </si>
  <si>
    <t>Book Value</t>
  </si>
  <si>
    <t>Pe ratio</t>
  </si>
  <si>
    <t>Dividend Ratio</t>
  </si>
  <si>
    <t>Net Debt Growth</t>
  </si>
  <si>
    <t>-81.84%</t>
  </si>
  <si>
    <t>Total Assets Growth</t>
  </si>
  <si>
    <t>19.59%</t>
  </si>
  <si>
    <t>Net Property, Plant and Equipment Growth</t>
  </si>
  <si>
    <t>-1.79%</t>
  </si>
  <si>
    <t>EBITDA Growth</t>
  </si>
  <si>
    <t>145.71%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</si>
  <si>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</si>
  <si>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</si>
  <si>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</si>
  <si>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</si>
  <si>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</si>
  <si>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</si>
  <si>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</si>
  <si>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</si>
  <si>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</si>
  <si>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</si>
  <si>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</si>
  <si>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</si>
  <si>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</si>
  <si>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</si>
  <si>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</si>
  <si>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</si>
  <si>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</si>
  <si>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</si>
  <si>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Real Estate properties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</si>
  <si>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</si>
  <si>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</si>
  <si>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</si>
  <si>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</si>
  <si>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</si>
  <si>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</si>
  <si>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</si>
  <si>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</si>
  <si>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</si>
  <si>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</si>
  <si>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</si>
  <si>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</si>
  <si>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</si>
  <si>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</si>
  <si>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</si>
  <si>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</si>
  <si>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</si>
  <si>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</si>
  <si>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</si>
  <si>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</si>
  <si>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</si>
  <si>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</si>
  <si>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</si>
  <si>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</si>
  <si>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</si>
  <si>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</si>
  <si>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</si>
  <si>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</si>
  <si>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</si>
  <si>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</si>
  <si>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</si>
  <si>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</si>
  <si>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</si>
  <si>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</si>
  <si>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</si>
  <si>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Finance Division Loans and Leases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</si>
  <si>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</si>
  <si>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</si>
  <si>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</si>
  <si>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</si>
  <si>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</si>
  <si>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</si>
  <si>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</si>
  <si>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</si>
  <si>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</si>
  <si>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</si>
  <si>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</si>
  <si>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</si>
  <si>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</si>
  <si>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</si>
  <si>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</si>
  <si>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</si>
  <si>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</si>
  <si>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</si>
  <si>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</si>
  <si>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</si>
  <si>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</si>
  <si>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</si>
  <si>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</si>
  <si>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</si>
  <si>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</si>
  <si>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</si>
  <si>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</si>
  <si>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</si>
  <si>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</si>
  <si>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</si>
  <si>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</si>
  <si>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</si>
  <si>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</si>
  <si>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</si>
  <si>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</si>
  <si>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</si>
  <si>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</si>
  <si>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</si>
  <si>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</si>
  <si>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</si>
  <si>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</si>
  <si>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-0.13</t>
  </si>
  <si>
    <t>1.72</t>
  </si>
  <si>
    <t>4.12</t>
  </si>
  <si>
    <t>7.18</t>
  </si>
  <si>
    <t>7.99</t>
  </si>
  <si>
    <t>9.66</t>
  </si>
  <si>
    <t>14.25</t>
  </si>
  <si>
    <t>16.97</t>
  </si>
  <si>
    <t>Tangible Book Value</t>
  </si>
  <si>
    <t>Tangible Book Value Per Share</t>
  </si>
  <si>
    <t>-4.42</t>
  </si>
  <si>
    <t>-2.6</t>
  </si>
  <si>
    <t>-0.21</t>
  </si>
  <si>
    <t>2.81</t>
  </si>
  <si>
    <t>3.56</t>
  </si>
  <si>
    <t>5.19</t>
  </si>
  <si>
    <t>7.56</t>
  </si>
  <si>
    <t>9.7</t>
  </si>
  <si>
    <t>12.34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</si>
  <si>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</si>
  <si>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</si>
  <si>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</si>
  <si>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</si>
  <si>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</si>
  <si>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</si>
  <si>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</si>
  <si>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</si>
  <si>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</si>
  <si>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</si>
  <si>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</si>
  <si>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</si>
  <si>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</si>
  <si>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</si>
  <si>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</si>
  <si>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</si>
  <si>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Finance Div. Revenues</t>
  </si>
  <si>
    <t>Total Revenues</t>
  </si>
  <si>
    <t>Cost of Goods Sold, Total</t>
  </si>
  <si>
    <t>Interest Expense - Finance Division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</si>
  <si>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</si>
  <si>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</si>
  <si>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</si>
  <si>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</si>
  <si>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</si>
  <si>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</si>
  <si>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</si>
  <si>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</si>
  <si>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</si>
  <si>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</si>
  <si>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</si>
  <si>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</si>
  <si>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</si>
  <si>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</si>
  <si>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</si>
  <si>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</si>
  <si>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</si>
  <si>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</si>
  <si>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</si>
  <si>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</si>
  <si>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</si>
  <si>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</si>
  <si>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</si>
  <si>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</si>
  <si>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</si>
  <si>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1.52</t>
  </si>
  <si>
    <t>2.11</t>
  </si>
  <si>
    <t>2.83</t>
  </si>
  <si>
    <t>4.16</t>
  </si>
  <si>
    <t>3.73</t>
  </si>
  <si>
    <t>3.29</t>
  </si>
  <si>
    <t>4.5</t>
  </si>
  <si>
    <t>5.1</t>
  </si>
  <si>
    <t>6.91</t>
  </si>
  <si>
    <t>Basic EPS - Continuing Operations</t>
  </si>
  <si>
    <t>Basic Weighted Average Shares Outstanding</t>
  </si>
  <si>
    <t>Net EPS - Diluted</t>
  </si>
  <si>
    <t>2.82</t>
  </si>
  <si>
    <t>4.14</t>
  </si>
  <si>
    <t>3.71</t>
  </si>
  <si>
    <t>3.28</t>
  </si>
  <si>
    <t>5.09</t>
  </si>
  <si>
    <t>6.9</t>
  </si>
  <si>
    <t>Diluted EPS - Continuing Operations</t>
  </si>
  <si>
    <t>Diluted Weighted Average Shares Outstanding</t>
  </si>
  <si>
    <t>Normalized Basic EPS</t>
  </si>
  <si>
    <t>1.56</t>
  </si>
  <si>
    <t>2.02</t>
  </si>
  <si>
    <t>2.46</t>
  </si>
  <si>
    <t>2.6</t>
  </si>
  <si>
    <t>2.94</t>
  </si>
  <si>
    <t>2.23</t>
  </si>
  <si>
    <t>3.5</t>
  </si>
  <si>
    <t>3.97</t>
  </si>
  <si>
    <t>5.48</t>
  </si>
  <si>
    <t>Normalized Diluted EPS</t>
  </si>
  <si>
    <t>2.45</t>
  </si>
  <si>
    <t>2.59</t>
  </si>
  <si>
    <t>2.93</t>
  </si>
  <si>
    <t>3.49</t>
  </si>
  <si>
    <t>3.96</t>
  </si>
  <si>
    <t>5.47</t>
  </si>
  <si>
    <t>Dividend Per Share</t>
  </si>
  <si>
    <t>0.46</t>
  </si>
  <si>
    <t>0.64</t>
  </si>
  <si>
    <t>0.71</t>
  </si>
  <si>
    <t>1.03</t>
  </si>
  <si>
    <t>1.13</t>
  </si>
  <si>
    <t>0.87</t>
  </si>
  <si>
    <t>1.36</t>
  </si>
  <si>
    <t>1.81</t>
  </si>
  <si>
    <t>2.44</t>
  </si>
  <si>
    <t>Payout Ratio</t>
  </si>
  <si>
    <t>21.79</t>
  </si>
  <si>
    <t>22.41</t>
  </si>
  <si>
    <t>16.96</t>
  </si>
  <si>
    <t>27.69</t>
  </si>
  <si>
    <t>34.24</t>
  </si>
  <si>
    <t>19.27</t>
  </si>
  <si>
    <t>26.76</t>
  </si>
  <si>
    <t>26.25</t>
  </si>
  <si>
    <t>EBITDA</t>
  </si>
  <si>
    <t>EBITA</t>
  </si>
  <si>
    <t>EBIT</t>
  </si>
  <si>
    <t>EBITDAR</t>
  </si>
  <si>
    <t>Effective Tax Rate - (Ratio)</t>
  </si>
  <si>
    <t>33.45</t>
  </si>
  <si>
    <t>33.19</t>
  </si>
  <si>
    <t>29.55</t>
  </si>
  <si>
    <t>27.98</t>
  </si>
  <si>
    <t>2.03</t>
  </si>
  <si>
    <t>20.18</t>
  </si>
  <si>
    <t>8.72</t>
  </si>
  <si>
    <t>20.06</t>
  </si>
  <si>
    <t>20.25</t>
  </si>
  <si>
    <t>21.52</t>
  </si>
  <si>
    <t>Total Current Taxes</t>
  </si>
  <si>
    <t>Total Deferred Taxes</t>
  </si>
  <si>
    <t>Normalized Net Income</t>
  </si>
  <si>
    <t>Interest Capitalized</t>
  </si>
  <si>
    <t>Interest on Long-Term Debt</t>
  </si>
  <si>
    <t>Non-Cash Pension Expense</t>
  </si>
  <si>
    <t>0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</si>
  <si>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</si>
  <si>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</si>
  <si>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</si>
  <si>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</si>
  <si>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</si>
  <si>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</si>
  <si>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</si>
  <si>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</si>
  <si>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</si>
  <si>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6.4</t>
  </si>
  <si>
    <t>7.14</t>
  </si>
  <si>
    <t>10.37</t>
  </si>
  <si>
    <t>12.16</t>
  </si>
  <si>
    <t>11.28</t>
  </si>
  <si>
    <t>11.14</t>
  </si>
  <si>
    <t>7.6</t>
  </si>
  <si>
    <t>10.18</t>
  </si>
  <si>
    <t>10.43</t>
  </si>
  <si>
    <t>12.74</t>
  </si>
  <si>
    <t>Return on Total Capital</t>
  </si>
  <si>
    <t>9.72</t>
  </si>
  <si>
    <t>11.62</t>
  </si>
  <si>
    <t>18.12</t>
  </si>
  <si>
    <t>20.37</t>
  </si>
  <si>
    <t>17.28</t>
  </si>
  <si>
    <t>16.72</t>
  </si>
  <si>
    <t>10.99</t>
  </si>
  <si>
    <t>14.28</t>
  </si>
  <si>
    <t>14.88</t>
  </si>
  <si>
    <t>18.38</t>
  </si>
  <si>
    <t>Return On Equity %</t>
  </si>
  <si>
    <t>11.05</t>
  </si>
  <si>
    <t>23.59</t>
  </si>
  <si>
    <t>257.55</t>
  </si>
  <si>
    <t>96.5</t>
  </si>
  <si>
    <t>73.59</t>
  </si>
  <si>
    <t>49.19</t>
  </si>
  <si>
    <t>37.17</t>
  </si>
  <si>
    <t>41.65</t>
  </si>
  <si>
    <t>39.02</t>
  </si>
  <si>
    <t>44.33</t>
  </si>
  <si>
    <t>Return on Common Equity</t>
  </si>
  <si>
    <t>10.98</t>
  </si>
  <si>
    <t>23.55</t>
  </si>
  <si>
    <t>265.95</t>
  </si>
  <si>
    <t>97.02</t>
  </si>
  <si>
    <t>73.77</t>
  </si>
  <si>
    <t>49.17</t>
  </si>
  <si>
    <t>37.22</t>
  </si>
  <si>
    <t>41.63</t>
  </si>
  <si>
    <t>38.87</t>
  </si>
  <si>
    <t>44.29</t>
  </si>
  <si>
    <t>Margin Analysis</t>
  </si>
  <si>
    <t>Gross Profit Margin %</t>
  </si>
  <si>
    <t>45.49</t>
  </si>
  <si>
    <t>47.49</t>
  </si>
  <si>
    <t>50.32</t>
  </si>
  <si>
    <t>51.69</t>
  </si>
  <si>
    <t>52.51</t>
  </si>
  <si>
    <t>52.07</t>
  </si>
  <si>
    <t>51.26</t>
  </si>
  <si>
    <t>51.28</t>
  </si>
  <si>
    <t>48.01</t>
  </si>
  <si>
    <t>49.82</t>
  </si>
  <si>
    <t>SG&amp;A Margin</t>
  </si>
  <si>
    <t>9.9</t>
  </si>
  <si>
    <t>10.64</t>
  </si>
  <si>
    <t>9.51</t>
  </si>
  <si>
    <t>9.63</t>
  </si>
  <si>
    <t>9.57</t>
  </si>
  <si>
    <t>9.11</t>
  </si>
  <si>
    <t>8.15</t>
  </si>
  <si>
    <t>8.4</t>
  </si>
  <si>
    <t>7.75</t>
  </si>
  <si>
    <t>EBITDA Margin %</t>
  </si>
  <si>
    <t>21.75</t>
  </si>
  <si>
    <t>22.64</t>
  </si>
  <si>
    <t>25.26</t>
  </si>
  <si>
    <t>27.43</t>
  </si>
  <si>
    <t>28.81</t>
  </si>
  <si>
    <t>29.54</t>
  </si>
  <si>
    <t>27.1</t>
  </si>
  <si>
    <t>30.78</t>
  </si>
  <si>
    <t>29.3</t>
  </si>
  <si>
    <t>32.02</t>
  </si>
  <si>
    <t>EBITA Margin %</t>
  </si>
  <si>
    <t>16.27</t>
  </si>
  <si>
    <t>17.52</t>
  </si>
  <si>
    <t>21.09</t>
  </si>
  <si>
    <t>23.23</t>
  </si>
  <si>
    <t>24.24</t>
  </si>
  <si>
    <t>24.91</t>
  </si>
  <si>
    <t>21.38</t>
  </si>
  <si>
    <t>25.76</t>
  </si>
  <si>
    <t>24.53</t>
  </si>
  <si>
    <t>27.49</t>
  </si>
  <si>
    <t>EBIT Margin %</t>
  </si>
  <si>
    <t>15.83</t>
  </si>
  <si>
    <t>17.04</t>
  </si>
  <si>
    <t>20.63</t>
  </si>
  <si>
    <t>22.74</t>
  </si>
  <si>
    <t>23.74</t>
  </si>
  <si>
    <t>24.36</t>
  </si>
  <si>
    <t>20.57</t>
  </si>
  <si>
    <t>25.02</t>
  </si>
  <si>
    <t>23.97</t>
  </si>
  <si>
    <t>26.99</t>
  </si>
  <si>
    <t>Income From Continuing Operations Margin %</t>
  </si>
  <si>
    <t>9.59</t>
  </si>
  <si>
    <t>10.16</t>
  </si>
  <si>
    <t>12.87</t>
  </si>
  <si>
    <t>15.73</t>
  </si>
  <si>
    <t>18.55</t>
  </si>
  <si>
    <t>17.6</t>
  </si>
  <si>
    <t>19.51</t>
  </si>
  <si>
    <t>18.43</t>
  </si>
  <si>
    <t>21.06</t>
  </si>
  <si>
    <t>Net Income Margin %</t>
  </si>
  <si>
    <t>9.46</t>
  </si>
  <si>
    <t>10.08</t>
  </si>
  <si>
    <t>12.84</t>
  </si>
  <si>
    <t>15.67</t>
  </si>
  <si>
    <t>22.94</t>
  </si>
  <si>
    <t>18.47</t>
  </si>
  <si>
    <t>17.57</t>
  </si>
  <si>
    <t>19.45</t>
  </si>
  <si>
    <t>18.3</t>
  </si>
  <si>
    <t>20.97</t>
  </si>
  <si>
    <t>Net Avail. For Common Margin %</t>
  </si>
  <si>
    <t>Normalized Net Income Margin</t>
  </si>
  <si>
    <t>9.96</t>
  </si>
  <si>
    <t>10.35</t>
  </si>
  <si>
    <t>12.31</t>
  </si>
  <si>
    <t>13.62</t>
  </si>
  <si>
    <t>14.35</t>
  </si>
  <si>
    <t>14.58</t>
  </si>
  <si>
    <t>11.94</t>
  </si>
  <si>
    <t>15.1</t>
  </si>
  <si>
    <t>14.24</t>
  </si>
  <si>
    <t>16.62</t>
  </si>
  <si>
    <t>Levered Free Cash Flow Margin</t>
  </si>
  <si>
    <t>-3.59</t>
  </si>
  <si>
    <t>35.64</t>
  </si>
  <si>
    <t>22.03</t>
  </si>
  <si>
    <t>9.26</t>
  </si>
  <si>
    <t>-1.47</t>
  </si>
  <si>
    <t>5.2</t>
  </si>
  <si>
    <t>4.93</t>
  </si>
  <si>
    <t>7.87</t>
  </si>
  <si>
    <t>1.16</t>
  </si>
  <si>
    <t>10.2</t>
  </si>
  <si>
    <t>Unlevered Free Cash Flow Margin</t>
  </si>
  <si>
    <t>22.65</t>
  </si>
  <si>
    <t>9.91</t>
  </si>
  <si>
    <t>5.86</t>
  </si>
  <si>
    <t>5.84</t>
  </si>
  <si>
    <t>8.43</t>
  </si>
  <si>
    <t>1.82</t>
  </si>
  <si>
    <t>10.51</t>
  </si>
  <si>
    <t>Asset Turnover</t>
  </si>
  <si>
    <t>0.65</t>
  </si>
  <si>
    <t>0.67</t>
  </si>
  <si>
    <t>0.8</t>
  </si>
  <si>
    <t>0.86</t>
  </si>
  <si>
    <t>0.76</t>
  </si>
  <si>
    <t>0.73</t>
  </si>
  <si>
    <t>0.59</t>
  </si>
  <si>
    <t>0.7</t>
  </si>
  <si>
    <t>0.75</t>
  </si>
  <si>
    <t>Fixed Assets Turnover</t>
  </si>
  <si>
    <t>5.26</t>
  </si>
  <si>
    <t>5.71</t>
  </si>
  <si>
    <t>5.3</t>
  </si>
  <si>
    <t>5.54</t>
  </si>
  <si>
    <t>5.31</t>
  </si>
  <si>
    <t>5.01</t>
  </si>
  <si>
    <t>3.92</t>
  </si>
  <si>
    <t>4.42</t>
  </si>
  <si>
    <t>4.52</t>
  </si>
  <si>
    <t>4.97</t>
  </si>
  <si>
    <t>Receivables Turnover (Average Receivables)</t>
  </si>
  <si>
    <t>13.95</t>
  </si>
  <si>
    <t>16.34</t>
  </si>
  <si>
    <t>15.15</t>
  </si>
  <si>
    <t>13.93</t>
  </si>
  <si>
    <t>15.17</t>
  </si>
  <si>
    <t>17.01</t>
  </si>
  <si>
    <t>16.65</t>
  </si>
  <si>
    <t>23.13</t>
  </si>
  <si>
    <t>24.41</t>
  </si>
  <si>
    <t>24.18</t>
  </si>
  <si>
    <t>Inventory Turnover (Average Inventory)</t>
  </si>
  <si>
    <t>5.59</t>
  </si>
  <si>
    <t>4.99</t>
  </si>
  <si>
    <t>4.91</t>
  </si>
  <si>
    <t>4.51</t>
  </si>
  <si>
    <t>4.45</t>
  </si>
  <si>
    <t>3.83</t>
  </si>
  <si>
    <t>4.36</t>
  </si>
  <si>
    <t>3.69</t>
  </si>
  <si>
    <t>Short Term Liquidity</t>
  </si>
  <si>
    <t>Current Ratio</t>
  </si>
  <si>
    <t>1.87</t>
  </si>
  <si>
    <t>1.08</t>
  </si>
  <si>
    <t>1.41</t>
  </si>
  <si>
    <t>1.73</t>
  </si>
  <si>
    <t>1.93</t>
  </si>
  <si>
    <t>1.88</t>
  </si>
  <si>
    <t>1.65</t>
  </si>
  <si>
    <t>1.92</t>
  </si>
  <si>
    <t>1.71</t>
  </si>
  <si>
    <t>1.75</t>
  </si>
  <si>
    <t>Quick Ratio</t>
  </si>
  <si>
    <t>1.04</t>
  </si>
  <si>
    <t>0.83</t>
  </si>
  <si>
    <t>1.14</t>
  </si>
  <si>
    <t>1.37</t>
  </si>
  <si>
    <t>1.59</t>
  </si>
  <si>
    <t>1.55</t>
  </si>
  <si>
    <t>1.58</t>
  </si>
  <si>
    <t>1.29</t>
  </si>
  <si>
    <t>Operating Cash Flow to Current Liabilities</t>
  </si>
  <si>
    <t>0.28</t>
  </si>
  <si>
    <t>0.38</t>
  </si>
  <si>
    <t>0.55</t>
  </si>
  <si>
    <t>0.93</t>
  </si>
  <si>
    <t>0.45</t>
  </si>
  <si>
    <t>0.61</t>
  </si>
  <si>
    <t>Days Sales Outstanding (Average Receivables)</t>
  </si>
  <si>
    <t>26.17</t>
  </si>
  <si>
    <t>22.34</t>
  </si>
  <si>
    <t>24.15</t>
  </si>
  <si>
    <t>26.2</t>
  </si>
  <si>
    <t>24.05</t>
  </si>
  <si>
    <t>21.46</t>
  </si>
  <si>
    <t>21.99</t>
  </si>
  <si>
    <t>15.78</t>
  </si>
  <si>
    <t>14.95</t>
  </si>
  <si>
    <t>15.09</t>
  </si>
  <si>
    <t>Days Outstanding Inventory (Average Inventory)</t>
  </si>
  <si>
    <t>65.35</t>
  </si>
  <si>
    <t>73.17</t>
  </si>
  <si>
    <t>74.51</t>
  </si>
  <si>
    <t>80.86</t>
  </si>
  <si>
    <t>88.18</t>
  </si>
  <si>
    <t>95.57</t>
  </si>
  <si>
    <t>87.82</t>
  </si>
  <si>
    <t>83.72</t>
  </si>
  <si>
    <t>98.88</t>
  </si>
  <si>
    <t>Average Days Payable Outstanding</t>
  </si>
  <si>
    <t>120.42</t>
  </si>
  <si>
    <t>129.12</t>
  </si>
  <si>
    <t>132.52</t>
  </si>
  <si>
    <t>132.03</t>
  </si>
  <si>
    <t>141.94</t>
  </si>
  <si>
    <t>135.84</t>
  </si>
  <si>
    <t>151.04</t>
  </si>
  <si>
    <t>127.69</t>
  </si>
  <si>
    <t>111.53</t>
  </si>
  <si>
    <t>102.34</t>
  </si>
  <si>
    <t>Cash Conversion Cycle (Average Days)</t>
  </si>
  <si>
    <t>-28.9</t>
  </si>
  <si>
    <t>-33.61</t>
  </si>
  <si>
    <t>-33.86</t>
  </si>
  <si>
    <t>-24.96</t>
  </si>
  <si>
    <t>-29.71</t>
  </si>
  <si>
    <t>-32.38</t>
  </si>
  <si>
    <t>-33.49</t>
  </si>
  <si>
    <t>-24.09</t>
  </si>
  <si>
    <t>-12.86</t>
  </si>
  <si>
    <t>11.64</t>
  </si>
  <si>
    <t>Long Term Solvency</t>
  </si>
  <si>
    <t>Total Debt/Equity</t>
  </si>
  <si>
    <t>20.59</t>
  </si>
  <si>
    <t>560.34</t>
  </si>
  <si>
    <t>230.4</t>
  </si>
  <si>
    <t>142.35</t>
  </si>
  <si>
    <t>140.51</t>
  </si>
  <si>
    <t>152.29</t>
  </si>
  <si>
    <t>118.93</t>
  </si>
  <si>
    <t>108.04</t>
  </si>
  <si>
    <t>80.67</t>
  </si>
  <si>
    <t>Total Debt / Total Capital</t>
  </si>
  <si>
    <t>17.07</t>
  </si>
  <si>
    <t>100.87</t>
  </si>
  <si>
    <t>84.86</t>
  </si>
  <si>
    <t>69.73</t>
  </si>
  <si>
    <t>58.74</t>
  </si>
  <si>
    <t>58.42</t>
  </si>
  <si>
    <t>60.36</t>
  </si>
  <si>
    <t>54.32</t>
  </si>
  <si>
    <t>51.93</t>
  </si>
  <si>
    <t>44.65</t>
  </si>
  <si>
    <t>LT Debt/Equity</t>
  </si>
  <si>
    <t>439.1</t>
  </si>
  <si>
    <t>191.36</t>
  </si>
  <si>
    <t>116.32</t>
  </si>
  <si>
    <t>112.18</t>
  </si>
  <si>
    <t>102.59</t>
  </si>
  <si>
    <t>95.59</t>
  </si>
  <si>
    <t>70.41</t>
  </si>
  <si>
    <t>56.55</t>
  </si>
  <si>
    <t>Long-Term Debt / Total Capital</t>
  </si>
  <si>
    <t>0.63</t>
  </si>
  <si>
    <t>59.84</t>
  </si>
  <si>
    <t>66.5</t>
  </si>
  <si>
    <t>57.92</t>
  </si>
  <si>
    <t>46.64</t>
  </si>
  <si>
    <t>40.66</t>
  </si>
  <si>
    <t>43.66</t>
  </si>
  <si>
    <t>33.84</t>
  </si>
  <si>
    <t>31.3</t>
  </si>
  <si>
    <t>Total Liabilities / Total Assets</t>
  </si>
  <si>
    <t>46.6</t>
  </si>
  <si>
    <t>100.5</t>
  </si>
  <si>
    <t>91.43</t>
  </si>
  <si>
    <t>81.07</t>
  </si>
  <si>
    <t>72.1</t>
  </si>
  <si>
    <t>72.69</t>
  </si>
  <si>
    <t>71.43</t>
  </si>
  <si>
    <t>67.78</t>
  </si>
  <si>
    <t>66.49</t>
  </si>
  <si>
    <t>61.86</t>
  </si>
  <si>
    <t>EBIT / Interest Expense</t>
  </si>
  <si>
    <t>29.16</t>
  </si>
  <si>
    <t>21.07</t>
  </si>
  <si>
    <t>21.77</t>
  </si>
  <si>
    <t>31.61</t>
  </si>
  <si>
    <t>23.08</t>
  </si>
  <si>
    <t>14.17</t>
  </si>
  <si>
    <t>27.83</t>
  </si>
  <si>
    <t>22.53</t>
  </si>
  <si>
    <t>55.08</t>
  </si>
  <si>
    <t>EBITDA / Interest Expense</t>
  </si>
  <si>
    <t>38.75</t>
  </si>
  <si>
    <t>25.79</t>
  </si>
  <si>
    <t>38.36</t>
  </si>
  <si>
    <t>28.42</t>
  </si>
  <si>
    <t>19.07</t>
  </si>
  <si>
    <t>34.64</t>
  </si>
  <si>
    <t>27.86</t>
  </si>
  <si>
    <t>(EBITDA - Capex) / Interest Expense</t>
  </si>
  <si>
    <t>27.66</t>
  </si>
  <si>
    <t>20.01</t>
  </si>
  <si>
    <t>20.96</t>
  </si>
  <si>
    <t>26.65</t>
  </si>
  <si>
    <t>19.56</t>
  </si>
  <si>
    <t>11.96</t>
  </si>
  <si>
    <t>25.47</t>
  </si>
  <si>
    <t>21.44</t>
  </si>
  <si>
    <t>52.96</t>
  </si>
  <si>
    <t>Total Debt / EBITDA</t>
  </si>
  <si>
    <t>0.85</t>
  </si>
  <si>
    <t>2.36</t>
  </si>
  <si>
    <t>1.96</t>
  </si>
  <si>
    <t>1.85</t>
  </si>
  <si>
    <t>2.85</t>
  </si>
  <si>
    <t>1.98</t>
  </si>
  <si>
    <t>1.86</t>
  </si>
  <si>
    <t>1.28</t>
  </si>
  <si>
    <t>Net Debt / EBITDA</t>
  </si>
  <si>
    <t>3.21</t>
  </si>
  <si>
    <t>1.76</t>
  </si>
  <si>
    <t>1.23</t>
  </si>
  <si>
    <t>1.05</t>
  </si>
  <si>
    <t>1.42</t>
  </si>
  <si>
    <t>0.96</t>
  </si>
  <si>
    <t>0.91</t>
  </si>
  <si>
    <t>0.69</t>
  </si>
  <si>
    <t>Total Debt / (EBITDA - Capex)</t>
  </si>
  <si>
    <t>1.18</t>
  </si>
  <si>
    <t>4.9</t>
  </si>
  <si>
    <t>3.04</t>
  </si>
  <si>
    <t>2.41</t>
  </si>
  <si>
    <t>2.69</t>
  </si>
  <si>
    <t>4.54</t>
  </si>
  <si>
    <t>2.42</t>
  </si>
  <si>
    <t>1.6</t>
  </si>
  <si>
    <t>Net Debt / (EBITDA - Capex)</t>
  </si>
  <si>
    <t>2.27</t>
  </si>
  <si>
    <t>1.54</t>
  </si>
  <si>
    <t>1.53</t>
  </si>
  <si>
    <t>2.26</t>
  </si>
  <si>
    <t>1.31</t>
  </si>
  <si>
    <t>1.19</t>
  </si>
  <si>
    <t>Growth Over Prior Year</t>
  </si>
  <si>
    <t>Total Revenues, 1 Yr. Growth %</t>
  </si>
  <si>
    <t>18.29</t>
  </si>
  <si>
    <t>3.33</t>
  </si>
  <si>
    <t>8.78</t>
  </si>
  <si>
    <t>10.04</t>
  </si>
  <si>
    <t>0.1</t>
  </si>
  <si>
    <t>10.12</t>
  </si>
  <si>
    <t>-8.15</t>
  </si>
  <si>
    <t>23.44</t>
  </si>
  <si>
    <t>19.3</t>
  </si>
  <si>
    <t>17.17</t>
  </si>
  <si>
    <t>Gross Profit, 1 Yr. Growth %</t>
  </si>
  <si>
    <t>14.16</t>
  </si>
  <si>
    <t>7.89</t>
  </si>
  <si>
    <t>15.26</t>
  </si>
  <si>
    <t>13.03</t>
  </si>
  <si>
    <t>1.7</t>
  </si>
  <si>
    <t>9.21</t>
  </si>
  <si>
    <t>-9.58</t>
  </si>
  <si>
    <t>23.5</t>
  </si>
  <si>
    <t>11.69</t>
  </si>
  <si>
    <t>21.58</t>
  </si>
  <si>
    <t>EBITDA, 1 Yr. Growth %</t>
  </si>
  <si>
    <t>9.65</t>
  </si>
  <si>
    <t>21.37</t>
  </si>
  <si>
    <t>19.49</t>
  </si>
  <si>
    <t>5.9</t>
  </si>
  <si>
    <t>11.75</t>
  </si>
  <si>
    <t>-15.51</t>
  </si>
  <si>
    <t>40.26</t>
  </si>
  <si>
    <t>13.55</t>
  </si>
  <si>
    <t>28.04</t>
  </si>
  <si>
    <t>EBITA, 1 Yr. Growth %</t>
  </si>
  <si>
    <t>19.98</t>
  </si>
  <si>
    <t>14.19</t>
  </si>
  <si>
    <t>30.9</t>
  </si>
  <si>
    <t>21.23</t>
  </si>
  <si>
    <t>5.33</t>
  </si>
  <si>
    <t>11.79</t>
  </si>
  <si>
    <t>-20.9</t>
  </si>
  <si>
    <t>48.73</t>
  </si>
  <si>
    <t>31.29</t>
  </si>
  <si>
    <t>EBIT, 1 Yr. Growth %</t>
  </si>
  <si>
    <t>20.3</t>
  </si>
  <si>
    <t>14.2</t>
  </si>
  <si>
    <t>31.73</t>
  </si>
  <si>
    <t>21.29</t>
  </si>
  <si>
    <t>5.38</t>
  </si>
  <si>
    <t>11.59</t>
  </si>
  <si>
    <t>-22.17</t>
  </si>
  <si>
    <t>50.19</t>
  </si>
  <si>
    <t>31.96</t>
  </si>
  <si>
    <t>Earnings From Cont. Operations, 1 Yr. Growth %</t>
  </si>
  <si>
    <t>7.69</t>
  </si>
  <si>
    <t>9.45</t>
  </si>
  <si>
    <t>37.81</t>
  </si>
  <si>
    <t>34.44</t>
  </si>
  <si>
    <t>46.38</t>
  </si>
  <si>
    <t>-11.18</t>
  </si>
  <si>
    <t>36.83</t>
  </si>
  <si>
    <t>33.87</t>
  </si>
  <si>
    <t>Net Income, 1 Yr. Growth %</t>
  </si>
  <si>
    <t>8.55</t>
  </si>
  <si>
    <t>38.55</t>
  </si>
  <si>
    <t>34.26</t>
  </si>
  <si>
    <t>46.56</t>
  </si>
  <si>
    <t>-11.32</t>
  </si>
  <si>
    <t>-12.65</t>
  </si>
  <si>
    <t>36.68</t>
  </si>
  <si>
    <t>12.26</t>
  </si>
  <si>
    <t>34.25</t>
  </si>
  <si>
    <t>Normalized Net Income, 1 Yr. Growth %</t>
  </si>
  <si>
    <t>23.03</t>
  </si>
  <si>
    <t>10.22</t>
  </si>
  <si>
    <t>29.37</t>
  </si>
  <si>
    <t>21.78</t>
  </si>
  <si>
    <t>10.48</t>
  </si>
  <si>
    <t>-24.55</t>
  </si>
  <si>
    <t>56.13</t>
  </si>
  <si>
    <t>12.54</t>
  </si>
  <si>
    <t>36.77</t>
  </si>
  <si>
    <t>Diluted EPS Before Extra, 1 Yr. Growth %</t>
  </si>
  <si>
    <t>38.82</t>
  </si>
  <si>
    <t>33.65</t>
  </si>
  <si>
    <t>46.81</t>
  </si>
  <si>
    <t>-10.39</t>
  </si>
  <si>
    <t>-11.59</t>
  </si>
  <si>
    <t>37.2</t>
  </si>
  <si>
    <t>13.11</t>
  </si>
  <si>
    <t>35.56</t>
  </si>
  <si>
    <t>Accounts Receivable, 1 Yr. Growth %</t>
  </si>
  <si>
    <t>-10.82</t>
  </si>
  <si>
    <t>-13.87</t>
  </si>
  <si>
    <t>54.25</t>
  </si>
  <si>
    <t>-1.87</t>
  </si>
  <si>
    <t>-11.7</t>
  </si>
  <si>
    <t>9.48</t>
  </si>
  <si>
    <t>-20.39</t>
  </si>
  <si>
    <t>0.4</t>
  </si>
  <si>
    <t>25.63</t>
  </si>
  <si>
    <t>12.46</t>
  </si>
  <si>
    <t>Inventory, 1 Yr. Growth %</t>
  </si>
  <si>
    <t>24.64</t>
  </si>
  <si>
    <t>-0.19</t>
  </si>
  <si>
    <t>9.67</t>
  </si>
  <si>
    <t>21.53</t>
  </si>
  <si>
    <t>-0.69</t>
  </si>
  <si>
    <t>7.41</t>
  </si>
  <si>
    <t>17.36</t>
  </si>
  <si>
    <t>24.8</t>
  </si>
  <si>
    <t>40.59</t>
  </si>
  <si>
    <t>Net Property, Plant and Equip., 1 Yr. Growth %</t>
  </si>
  <si>
    <t>-10.6</t>
  </si>
  <si>
    <t>1.68</t>
  </si>
  <si>
    <t>-1.62</t>
  </si>
  <si>
    <t>12.52</t>
  </si>
  <si>
    <t>-2.78</t>
  </si>
  <si>
    <t>36.66</t>
  </si>
  <si>
    <t>3.3</t>
  </si>
  <si>
    <t>15.32</t>
  </si>
  <si>
    <t>17.88</t>
  </si>
  <si>
    <t>-2.94</t>
  </si>
  <si>
    <t>Total Assets, 1 Yr. Growth %</t>
  </si>
  <si>
    <t>19.15</t>
  </si>
  <si>
    <t>-16.5</t>
  </si>
  <si>
    <t>-0.67</t>
  </si>
  <si>
    <t>7.57</t>
  </si>
  <si>
    <t>17.16</t>
  </si>
  <si>
    <t>14.98</t>
  </si>
  <si>
    <t>9.6</t>
  </si>
  <si>
    <t>13.15</t>
  </si>
  <si>
    <t>3.68</t>
  </si>
  <si>
    <t>Tangible Book Value, 1 Yr. Growth %</t>
  </si>
  <si>
    <t>11.85</t>
  </si>
  <si>
    <t>-150.15</t>
  </si>
  <si>
    <t>-41.1</t>
  </si>
  <si>
    <t>-92.03</t>
  </si>
  <si>
    <t>24.76</t>
  </si>
  <si>
    <t>45.56</t>
  </si>
  <si>
    <t>44.88</t>
  </si>
  <si>
    <t>26.13</t>
  </si>
  <si>
    <t>Common Equity, 1 Yr. Growth %</t>
  </si>
  <si>
    <t>-101.02</t>
  </si>
  <si>
    <t>139.6</t>
  </si>
  <si>
    <t>73.21</t>
  </si>
  <si>
    <t>9.83</t>
  </si>
  <si>
    <t>20.52</t>
  </si>
  <si>
    <t>23.57</t>
  </si>
  <si>
    <t>17.54</t>
  </si>
  <si>
    <t>18.05</t>
  </si>
  <si>
    <t>Cash From Operations, 1 Yr. Growth %</t>
  </si>
  <si>
    <t>-6.16</t>
  </si>
  <si>
    <t>42.14</t>
  </si>
  <si>
    <t>-34.07</t>
  </si>
  <si>
    <t>40.92</t>
  </si>
  <si>
    <t>39.83</t>
  </si>
  <si>
    <t>-35.82</t>
  </si>
  <si>
    <t>53.03</t>
  </si>
  <si>
    <t>9.4</t>
  </si>
  <si>
    <t>22.32</t>
  </si>
  <si>
    <t>Capital Expenditures, 1 Yr. Growth %</t>
  </si>
  <si>
    <t>4.77</t>
  </si>
  <si>
    <t>9.18</t>
  </si>
  <si>
    <t>-5.01</t>
  </si>
  <si>
    <t>7.55</t>
  </si>
  <si>
    <t>59.23</t>
  </si>
  <si>
    <t>1.38</t>
  </si>
  <si>
    <t>-1.32</t>
  </si>
  <si>
    <t>-1.3</t>
  </si>
  <si>
    <t>9.79</t>
  </si>
  <si>
    <t>Levered Free Cash Flow, 1 Yr. Growth %</t>
  </si>
  <si>
    <t>-32.74</t>
  </si>
  <si>
    <t>-53.64</t>
  </si>
  <si>
    <t>-116.05</t>
  </si>
  <si>
    <t>-548.15</t>
  </si>
  <si>
    <t>-12.43</t>
  </si>
  <si>
    <t>-81.71</t>
  </si>
  <si>
    <t>220.31</t>
  </si>
  <si>
    <t>Unlevered Free Cash Flow, 1 Yr. Growth %</t>
  </si>
  <si>
    <t>-31.58</t>
  </si>
  <si>
    <t>-51.71</t>
  </si>
  <si>
    <t>-110.18</t>
  </si>
  <si>
    <t>-897.63</t>
  </si>
  <si>
    <t>-7.76</t>
  </si>
  <si>
    <t>78.27</t>
  </si>
  <si>
    <t>-73.19</t>
  </si>
  <si>
    <t>204.42</t>
  </si>
  <si>
    <t>Dividend Per Share, 1 Yr. Growth %</t>
  </si>
  <si>
    <t>38.04</t>
  </si>
  <si>
    <t>11.81</t>
  </si>
  <si>
    <t>45.07</t>
  </si>
  <si>
    <t>9.71</t>
  </si>
  <si>
    <t>-23.27</t>
  </si>
  <si>
    <t>57.09</t>
  </si>
  <si>
    <t>32.89</t>
  </si>
  <si>
    <t>34.97</t>
  </si>
  <si>
    <t>Compound Annual Growth Rate Over Two Years</t>
  </si>
  <si>
    <t>Total Revenues, 2 Yr. CAGR %</t>
  </si>
  <si>
    <t>11.42</t>
  </si>
  <si>
    <t>10.56</t>
  </si>
  <si>
    <t>6.02</t>
  </si>
  <si>
    <t>9.41</t>
  </si>
  <si>
    <t>4.95</t>
  </si>
  <si>
    <t>0.58</t>
  </si>
  <si>
    <t>6.48</t>
  </si>
  <si>
    <t>21.36</t>
  </si>
  <si>
    <t>18.23</t>
  </si>
  <si>
    <t>Gross Profit, 2 Yr. CAGR %</t>
  </si>
  <si>
    <t>10.65</t>
  </si>
  <si>
    <t>11.51</t>
  </si>
  <si>
    <t>14.14</t>
  </si>
  <si>
    <t>7.21</t>
  </si>
  <si>
    <t>5.68</t>
  </si>
  <si>
    <t>17.45</t>
  </si>
  <si>
    <t>16.53</t>
  </si>
  <si>
    <t>EBITDA, 2 Yr. CAGR %</t>
  </si>
  <si>
    <t>12.2</t>
  </si>
  <si>
    <t>15.36</t>
  </si>
  <si>
    <t>20.42</t>
  </si>
  <si>
    <t>12.07</t>
  </si>
  <si>
    <t>3.88</t>
  </si>
  <si>
    <t>-8.19</t>
  </si>
  <si>
    <t>1.91</t>
  </si>
  <si>
    <t>14.53</t>
  </si>
  <si>
    <t>20.58</t>
  </si>
  <si>
    <t>EBITA, 2 Yr. CAGR %</t>
  </si>
  <si>
    <t>15.75</t>
  </si>
  <si>
    <t>17.29</t>
  </si>
  <si>
    <t>23.99</t>
  </si>
  <si>
    <t>27.75</t>
  </si>
  <si>
    <t>13.73</t>
  </si>
  <si>
    <t>-12.03</t>
  </si>
  <si>
    <t>16.55</t>
  </si>
  <si>
    <t>22.14</t>
  </si>
  <si>
    <t>EBIT, 2 Yr. CAGR %</t>
  </si>
  <si>
    <t>14.18</t>
  </si>
  <si>
    <t>15.66</t>
  </si>
  <si>
    <t>26.4</t>
  </si>
  <si>
    <t>12.55</t>
  </si>
  <si>
    <t>9.12</t>
  </si>
  <si>
    <t>-7.05</t>
  </si>
  <si>
    <t>8.13</t>
  </si>
  <si>
    <t>31.01</t>
  </si>
  <si>
    <t>22.8</t>
  </si>
  <si>
    <t>Earnings From Cont. Operations, 2 Yr. CAGR %</t>
  </si>
  <si>
    <t>6.54</t>
  </si>
  <si>
    <t>8.56</t>
  </si>
  <si>
    <t>22.81</t>
  </si>
  <si>
    <t>36.12</t>
  </si>
  <si>
    <t>40.28</t>
  </si>
  <si>
    <t>14.03</t>
  </si>
  <si>
    <t>-12.02</t>
  </si>
  <si>
    <t>9.2</t>
  </si>
  <si>
    <t>24.2</t>
  </si>
  <si>
    <t>22.85</t>
  </si>
  <si>
    <t>Net Income, 2 Yr. CAGR %</t>
  </si>
  <si>
    <t>7.68</t>
  </si>
  <si>
    <t>9.33</t>
  </si>
  <si>
    <t>23.52</t>
  </si>
  <si>
    <t>36.39</t>
  </si>
  <si>
    <t>-11.99</t>
  </si>
  <si>
    <t>9.27</t>
  </si>
  <si>
    <t>23.87</t>
  </si>
  <si>
    <t>22.76</t>
  </si>
  <si>
    <t>Normalized Net Income, 2 Yr. CAGR %</t>
  </si>
  <si>
    <t>14.92</t>
  </si>
  <si>
    <t>19.41</t>
  </si>
  <si>
    <t>25.52</t>
  </si>
  <si>
    <t>13.3</t>
  </si>
  <si>
    <t>9.13</t>
  </si>
  <si>
    <t>-8.94</t>
  </si>
  <si>
    <t>32.56</t>
  </si>
  <si>
    <t>24.07</t>
  </si>
  <si>
    <t>Diluted EPS Before Extra, 2 Yr. CAGR %</t>
  </si>
  <si>
    <t>23.65</t>
  </si>
  <si>
    <t>36.21</t>
  </si>
  <si>
    <t>40.07</t>
  </si>
  <si>
    <t>14.7</t>
  </si>
  <si>
    <t>-10.99</t>
  </si>
  <si>
    <t>10.13</t>
  </si>
  <si>
    <t>24.57</t>
  </si>
  <si>
    <t>23.83</t>
  </si>
  <si>
    <t>Accounts Receivable, 2 Yr. CAGR %</t>
  </si>
  <si>
    <t>-12.36</t>
  </si>
  <si>
    <t>-6.92</t>
  </si>
  <si>
    <t>-1.68</t>
  </si>
  <si>
    <t>-6.64</t>
  </si>
  <si>
    <t>-10.59</t>
  </si>
  <si>
    <t>18.86</t>
  </si>
  <si>
    <t>Inventory, 2 Yr. CAGR %</t>
  </si>
  <si>
    <t>11.53</t>
  </si>
  <si>
    <t>4.62</t>
  </si>
  <si>
    <t>15.45</t>
  </si>
  <si>
    <t>9.86</t>
  </si>
  <si>
    <t>8.53</t>
  </si>
  <si>
    <t>13.44</t>
  </si>
  <si>
    <t>21.02</t>
  </si>
  <si>
    <t>32.46</t>
  </si>
  <si>
    <t>Net Property, Plant and Equip., 2 Yr. CAGR %</t>
  </si>
  <si>
    <t>-4.66</t>
  </si>
  <si>
    <t>8.28</t>
  </si>
  <si>
    <t>5.21</t>
  </si>
  <si>
    <t>4.59</t>
  </si>
  <si>
    <t>15.27</t>
  </si>
  <si>
    <t>18.81</t>
  </si>
  <si>
    <t>9.14</t>
  </si>
  <si>
    <t>16.59</t>
  </si>
  <si>
    <t>6.97</t>
  </si>
  <si>
    <t>Total Assets, 2 Yr. CAGR %</t>
  </si>
  <si>
    <t>-0.26</t>
  </si>
  <si>
    <t>-8.93</t>
  </si>
  <si>
    <t>3.37</t>
  </si>
  <si>
    <t>14.68</t>
  </si>
  <si>
    <t>13.61</t>
  </si>
  <si>
    <t>11.36</t>
  </si>
  <si>
    <t>8.31</t>
  </si>
  <si>
    <t>Tangible Book Value, 2 Yr. CAGR %</t>
  </si>
  <si>
    <t>-25.1</t>
  </si>
  <si>
    <t>-45.65</t>
  </si>
  <si>
    <t>-78.33</t>
  </si>
  <si>
    <t>3.67</t>
  </si>
  <si>
    <t>310.05</t>
  </si>
  <si>
    <t>34.76</t>
  </si>
  <si>
    <t>45.22</t>
  </si>
  <si>
    <t>26.56</t>
  </si>
  <si>
    <t>Common Equity, 2 Yr. CAGR %</t>
  </si>
  <si>
    <t>-89.52</t>
  </si>
  <si>
    <t>-63.72</t>
  </si>
  <si>
    <t>456.73</t>
  </si>
  <si>
    <t>103.71</t>
  </si>
  <si>
    <t>37.92</t>
  </si>
  <si>
    <t>15.05</t>
  </si>
  <si>
    <t>17.8</t>
  </si>
  <si>
    <t>Cash From Operations, 2 Yr. CAGR %</t>
  </si>
  <si>
    <t>-4.02</t>
  </si>
  <si>
    <t>24.81</t>
  </si>
  <si>
    <t>53.61</t>
  </si>
  <si>
    <t>-3.19</t>
  </si>
  <si>
    <t>-3.61</t>
  </si>
  <si>
    <t>40.38</t>
  </si>
  <si>
    <t>-5.27</t>
  </si>
  <si>
    <t>-0.9</t>
  </si>
  <si>
    <t>29.39</t>
  </si>
  <si>
    <t>15.68</t>
  </si>
  <si>
    <t>Capital Expenditures, 2 Yr. CAGR %</t>
  </si>
  <si>
    <t>6.95</t>
  </si>
  <si>
    <t>1.84</t>
  </si>
  <si>
    <t>1.07</t>
  </si>
  <si>
    <t>30.86</t>
  </si>
  <si>
    <t>36.54</t>
  </si>
  <si>
    <t>8.95</t>
  </si>
  <si>
    <t>0.02</t>
  </si>
  <si>
    <t>-1.31</t>
  </si>
  <si>
    <t>4.1</t>
  </si>
  <si>
    <t>Levered Free Cash Flow, 2 Yr. CAGR %</t>
  </si>
  <si>
    <t>153.71</t>
  </si>
  <si>
    <t>-44.23</t>
  </si>
  <si>
    <t>-72.91</t>
  </si>
  <si>
    <t>-20.77</t>
  </si>
  <si>
    <t>99.57</t>
  </si>
  <si>
    <t>31.64</t>
  </si>
  <si>
    <t>-37.98</t>
  </si>
  <si>
    <t>32.84</t>
  </si>
  <si>
    <t>Unlevered Free Cash Flow, 2 Yr. CAGR %</t>
  </si>
  <si>
    <t>157.21</t>
  </si>
  <si>
    <t>-42.59</t>
  </si>
  <si>
    <t>-77.97</t>
  </si>
  <si>
    <t>-18.75</t>
  </si>
  <si>
    <t>174.61</t>
  </si>
  <si>
    <t>28.29</t>
  </si>
  <si>
    <t>-29.1</t>
  </si>
  <si>
    <t>Dividend Per Share, 2 Yr. CAGR %</t>
  </si>
  <si>
    <t>27.36</t>
  </si>
  <si>
    <t>26.16</t>
  </si>
  <si>
    <t>-8.25</t>
  </si>
  <si>
    <t>44.49</t>
  </si>
  <si>
    <t>33.93</t>
  </si>
  <si>
    <t>Compound Annual Growth Rate Over Three Years</t>
  </si>
  <si>
    <t>Total Revenues, 3 Yr. CAGR %</t>
  </si>
  <si>
    <t>8.65</t>
  </si>
  <si>
    <t>7.35</t>
  </si>
  <si>
    <t>6.21</t>
  </si>
  <si>
    <t>6.65</t>
  </si>
  <si>
    <t>0.42</t>
  </si>
  <si>
    <t>10.6</t>
  </si>
  <si>
    <t>19.94</t>
  </si>
  <si>
    <t>Gross Profit, 3 Yr. CAGR %</t>
  </si>
  <si>
    <t>12.39</t>
  </si>
  <si>
    <t>12.02</t>
  </si>
  <si>
    <t>0.14</t>
  </si>
  <si>
    <t>6.81</t>
  </si>
  <si>
    <t>7.64</t>
  </si>
  <si>
    <t>EBITDA, 3 Yr. CAGR %</t>
  </si>
  <si>
    <t>10.8</t>
  </si>
  <si>
    <t>15.18</t>
  </si>
  <si>
    <t>12.35</t>
  </si>
  <si>
    <t>-3.12</t>
  </si>
  <si>
    <t>5.73</t>
  </si>
  <si>
    <t>5.65</t>
  </si>
  <si>
    <t>18.87</t>
  </si>
  <si>
    <t>EBITA, 3 Yr. CAGR %</t>
  </si>
  <si>
    <t>21.66</t>
  </si>
  <si>
    <t>23.06</t>
  </si>
  <si>
    <t>13.54</t>
  </si>
  <si>
    <t>-5.89</t>
  </si>
  <si>
    <t>4.79</t>
  </si>
  <si>
    <t>5.17</t>
  </si>
  <si>
    <t>21.27</t>
  </si>
  <si>
    <t>EBIT, 3 Yr. CAGR %</t>
  </si>
  <si>
    <t>13.18</t>
  </si>
  <si>
    <t>20.79</t>
  </si>
  <si>
    <t>22.2</t>
  </si>
  <si>
    <t>18.62</t>
  </si>
  <si>
    <t>12.7</t>
  </si>
  <si>
    <t>-2.61</t>
  </si>
  <si>
    <t>9.07</t>
  </si>
  <si>
    <t>10.14</t>
  </si>
  <si>
    <t>31.33</t>
  </si>
  <si>
    <t>Earnings From Cont. Operations, 3 Yr. CAGR %</t>
  </si>
  <si>
    <t>7.5</t>
  </si>
  <si>
    <t>17.55</t>
  </si>
  <si>
    <t>26.57</t>
  </si>
  <si>
    <t>39.45</t>
  </si>
  <si>
    <t>20.46</t>
  </si>
  <si>
    <t>4.25</t>
  </si>
  <si>
    <t>27.35</t>
  </si>
  <si>
    <t>Net Income, 3 Yr. CAGR %</t>
  </si>
  <si>
    <t>8.49</t>
  </si>
  <si>
    <t>18.31</t>
  </si>
  <si>
    <t>39.7</t>
  </si>
  <si>
    <t>20.39</t>
  </si>
  <si>
    <t>4.32</t>
  </si>
  <si>
    <t>10.26</t>
  </si>
  <si>
    <t>27.24</t>
  </si>
  <si>
    <t>Normalized Net Income, 3 Yr. CAGR %</t>
  </si>
  <si>
    <t>13.68</t>
  </si>
  <si>
    <t>19.54</t>
  </si>
  <si>
    <t>20.2</t>
  </si>
  <si>
    <t>8.98</t>
  </si>
  <si>
    <t>9.87</t>
  </si>
  <si>
    <t>33.95</t>
  </si>
  <si>
    <t>Diluted EPS Before Extra, 3 Yr. CAGR %</t>
  </si>
  <si>
    <t>26.9</t>
  </si>
  <si>
    <t>39.65</t>
  </si>
  <si>
    <t>20.7</t>
  </si>
  <si>
    <t>11.12</t>
  </si>
  <si>
    <t>28.13</t>
  </si>
  <si>
    <t>Accounts Receivable, 3 Yr. CAGR %</t>
  </si>
  <si>
    <t>5.81</t>
  </si>
  <si>
    <t>9.24</t>
  </si>
  <si>
    <t>10.15</t>
  </si>
  <si>
    <t>-1.74</t>
  </si>
  <si>
    <t>-8.36</t>
  </si>
  <si>
    <t>-4.35</t>
  </si>
  <si>
    <t>12.36</t>
  </si>
  <si>
    <t>Inventory, 3 Yr. CAGR %</t>
  </si>
  <si>
    <t>10.91</t>
  </si>
  <si>
    <t>9.98</t>
  </si>
  <si>
    <t>9.8</t>
  </si>
  <si>
    <t>9.04</t>
  </si>
  <si>
    <t>5.37</t>
  </si>
  <si>
    <t>11.4</t>
  </si>
  <si>
    <t>17.11</t>
  </si>
  <si>
    <t>27.22</t>
  </si>
  <si>
    <t>Net Property, Plant and Equip., 3 Yr. CAGR %</t>
  </si>
  <si>
    <t>2.48</t>
  </si>
  <si>
    <t>14.34</t>
  </si>
  <si>
    <t>11.13</t>
  </si>
  <si>
    <t>17.64</t>
  </si>
  <si>
    <t>11.98</t>
  </si>
  <si>
    <t>9.68</t>
  </si>
  <si>
    <t>Total Assets, 3 Yr. CAGR %</t>
  </si>
  <si>
    <t>-0.39</t>
  </si>
  <si>
    <t>-3.73</t>
  </si>
  <si>
    <t>7.78</t>
  </si>
  <si>
    <t>14.78</t>
  </si>
  <si>
    <t>8.74</t>
  </si>
  <si>
    <t>Tangible Book Value, 3 Yr. CAGR %</t>
  </si>
  <si>
    <t>-30.86</t>
  </si>
  <si>
    <t>-71.33</t>
  </si>
  <si>
    <t>-14.13</t>
  </si>
  <si>
    <t>10.27</t>
  </si>
  <si>
    <t>190.34</t>
  </si>
  <si>
    <t>38.05</t>
  </si>
  <si>
    <t>32.39</t>
  </si>
  <si>
    <t>Common Equity, 3 Yr. CAGR %</t>
  </si>
  <si>
    <t>-47.84</t>
  </si>
  <si>
    <t>-31.94</t>
  </si>
  <si>
    <t>277.24</t>
  </si>
  <si>
    <t>65.8</t>
  </si>
  <si>
    <t>31.86</t>
  </si>
  <si>
    <t>17.82</t>
  </si>
  <si>
    <t>19.69</t>
  </si>
  <si>
    <t>Cash From Operations, 3 Yr. CAGR %</t>
  </si>
  <si>
    <t>15.21</t>
  </si>
  <si>
    <t>30.34</t>
  </si>
  <si>
    <t>15.87</t>
  </si>
  <si>
    <t>8.14</t>
  </si>
  <si>
    <t>11.15</t>
  </si>
  <si>
    <t>Capital Expenditures, 3 Yr. CAGR %</t>
  </si>
  <si>
    <t>4.64</t>
  </si>
  <si>
    <t>17.61</t>
  </si>
  <si>
    <t>26.09</t>
  </si>
  <si>
    <t>23.64</t>
  </si>
  <si>
    <t>5.41</t>
  </si>
  <si>
    <t>-0.42</t>
  </si>
  <si>
    <t>Levered Free Cash Flow, 3 Yr. CAGR %</t>
  </si>
  <si>
    <t>43.86</t>
  </si>
  <si>
    <t>-63.34</t>
  </si>
  <si>
    <t>-34.03</t>
  </si>
  <si>
    <t>-18.25</t>
  </si>
  <si>
    <t>98.68</t>
  </si>
  <si>
    <t>-32.78</t>
  </si>
  <si>
    <t>58.44</t>
  </si>
  <si>
    <t>Unlevered Free Cash Flow, 3 Yr. CAGR %</t>
  </si>
  <si>
    <t>47.16</t>
  </si>
  <si>
    <t>-67.88</t>
  </si>
  <si>
    <t>-31.98</t>
  </si>
  <si>
    <t>-15.48</t>
  </si>
  <si>
    <t>137.75</t>
  </si>
  <si>
    <t>-24.87</t>
  </si>
  <si>
    <t>50.37</t>
  </si>
  <si>
    <t>Dividend Per Share, 3 Yr. CAGR %</t>
  </si>
  <si>
    <t>30.83</t>
  </si>
  <si>
    <t>21.18</t>
  </si>
  <si>
    <t>6.89</t>
  </si>
  <si>
    <t>9.76</t>
  </si>
  <si>
    <t>41.24</t>
  </si>
  <si>
    <t>Compound Annual Growth Rate Over Five Years</t>
  </si>
  <si>
    <t>Total Revenues, 5 Yr. CAGR %</t>
  </si>
  <si>
    <t>8.96</t>
  </si>
  <si>
    <t>7.93</t>
  </si>
  <si>
    <t>6.58</t>
  </si>
  <si>
    <t>8.32</t>
  </si>
  <si>
    <t>11.78</t>
  </si>
  <si>
    <t>Gross Profit, 5 Yr. CAGR %</t>
  </si>
  <si>
    <t>11.47</t>
  </si>
  <si>
    <t>10.29</t>
  </si>
  <si>
    <t>9.31</t>
  </si>
  <si>
    <t>5.52</t>
  </si>
  <si>
    <t>6.99</t>
  </si>
  <si>
    <t>6.73</t>
  </si>
  <si>
    <t>EBITDA, 5 Yr. CAGR %</t>
  </si>
  <si>
    <t>14.55</t>
  </si>
  <si>
    <t>7.73</t>
  </si>
  <si>
    <t>10.88</t>
  </si>
  <si>
    <t>11.44</t>
  </si>
  <si>
    <t>EBITA, 5 Yr. CAGR %</t>
  </si>
  <si>
    <t>18.79</t>
  </si>
  <si>
    <t>17.92</t>
  </si>
  <si>
    <t>8.75</t>
  </si>
  <si>
    <t>11.41</t>
  </si>
  <si>
    <t>7.09</t>
  </si>
  <si>
    <t>EBIT, 5 Yr. CAGR %</t>
  </si>
  <si>
    <t>17.43</t>
  </si>
  <si>
    <t>7.91</t>
  </si>
  <si>
    <t>10.76</t>
  </si>
  <si>
    <t>14.37</t>
  </si>
  <si>
    <t>Earnings From Cont. Operations, 5 Yr. CAGR %</t>
  </si>
  <si>
    <t>18.14</t>
  </si>
  <si>
    <t>21.4</t>
  </si>
  <si>
    <t>15.99</t>
  </si>
  <si>
    <t>15.82</t>
  </si>
  <si>
    <t>11.82</t>
  </si>
  <si>
    <t>9.84</t>
  </si>
  <si>
    <t>Net Income, 5 Yr. CAGR %</t>
  </si>
  <si>
    <t>18.89</t>
  </si>
  <si>
    <t>21.63</t>
  </si>
  <si>
    <t>16.13</t>
  </si>
  <si>
    <t>15.81</t>
  </si>
  <si>
    <t>11.74</t>
  </si>
  <si>
    <t>Normalized Net Income, 5 Yr. CAGR %</t>
  </si>
  <si>
    <t>18.28</t>
  </si>
  <si>
    <t>17.02</t>
  </si>
  <si>
    <t>15.43</t>
  </si>
  <si>
    <t>6.93</t>
  </si>
  <si>
    <t>11.02</t>
  </si>
  <si>
    <t>9.49</t>
  </si>
  <si>
    <t>Diluted EPS Before Extra, 5 Yr. CAGR %</t>
  </si>
  <si>
    <t>21.87</t>
  </si>
  <si>
    <t>16.63</t>
  </si>
  <si>
    <t>16.36</t>
  </si>
  <si>
    <t>Accounts Receivable, 5 Yr. CAGR %</t>
  </si>
  <si>
    <t>0.53</t>
  </si>
  <si>
    <t>4.74</t>
  </si>
  <si>
    <t>3.1</t>
  </si>
  <si>
    <t>-5.38</t>
  </si>
  <si>
    <t>-0.59</t>
  </si>
  <si>
    <t>4.34</t>
  </si>
  <si>
    <t>Inventory, 5 Yr. CAGR %</t>
  </si>
  <si>
    <t>10.49</t>
  </si>
  <si>
    <t>7.25</t>
  </si>
  <si>
    <t>9.29</t>
  </si>
  <si>
    <t>10.78</t>
  </si>
  <si>
    <t>11.37</t>
  </si>
  <si>
    <t>19.39</t>
  </si>
  <si>
    <t>Net Property, Plant and Equip., 5 Yr. CAGR %</t>
  </si>
  <si>
    <t>2.77</t>
  </si>
  <si>
    <t>11.88</t>
  </si>
  <si>
    <t>12.23</t>
  </si>
  <si>
    <t>13.28</t>
  </si>
  <si>
    <t>13.25</t>
  </si>
  <si>
    <t>Total Assets, 5 Yr. CAGR %</t>
  </si>
  <si>
    <t>4.49</t>
  </si>
  <si>
    <t>3.25</t>
  </si>
  <si>
    <t>10.07</t>
  </si>
  <si>
    <t>13.4</t>
  </si>
  <si>
    <t>10.66</t>
  </si>
  <si>
    <t>Tangible Book Value, 5 Yr. CAGR %</t>
  </si>
  <si>
    <t>-18.7</t>
  </si>
  <si>
    <t>-16.91</t>
  </si>
  <si>
    <t>23.11</t>
  </si>
  <si>
    <t>114.14</t>
  </si>
  <si>
    <t>33.33</t>
  </si>
  <si>
    <t>Common Equity, 5 Yr. CAGR %</t>
  </si>
  <si>
    <t>-10.04</t>
  </si>
  <si>
    <t>-9.72</t>
  </si>
  <si>
    <t>134.6</t>
  </si>
  <si>
    <t>46.67</t>
  </si>
  <si>
    <t>27.2</t>
  </si>
  <si>
    <t>17.81</t>
  </si>
  <si>
    <t>Cash From Operations, 5 Yr. CAGR %</t>
  </si>
  <si>
    <t>7.46</t>
  </si>
  <si>
    <t>15.52</t>
  </si>
  <si>
    <t>25.11</t>
  </si>
  <si>
    <t>3.46</t>
  </si>
  <si>
    <t>16.19</t>
  </si>
  <si>
    <t>12.94</t>
  </si>
  <si>
    <t>Capital Expenditures, 5 Yr. CAGR %</t>
  </si>
  <si>
    <t>3.2</t>
  </si>
  <si>
    <t>13.22</t>
  </si>
  <si>
    <t>15.77</t>
  </si>
  <si>
    <t>14.06</t>
  </si>
  <si>
    <t>14.94</t>
  </si>
  <si>
    <t>12.98</t>
  </si>
  <si>
    <t>4.88</t>
  </si>
  <si>
    <t>Levered Free Cash Flow, 5 Yr. CAGR %</t>
  </si>
  <si>
    <t>13.02</t>
  </si>
  <si>
    <t>-30.03</t>
  </si>
  <si>
    <t>-13.22</t>
  </si>
  <si>
    <t>-28.37</t>
  </si>
  <si>
    <t>70.05</t>
  </si>
  <si>
    <t>Unlevered Free Cash Flow, 5 Yr. CAGR %</t>
  </si>
  <si>
    <t>-27.77</t>
  </si>
  <si>
    <t>-12.5</t>
  </si>
  <si>
    <t>-22.63</t>
  </si>
  <si>
    <t>87.9</t>
  </si>
  <si>
    <t>Dividend Per Share, 5 Yr. CAGR %</t>
  </si>
  <si>
    <t>13.51</t>
  </si>
  <si>
    <t>16.49</t>
  </si>
  <si>
    <t>18.85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</si>
  <si>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</si>
  <si>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</si>
  <si>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</si>
  <si>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</si>
  <si>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</si>
  <si>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</si>
  <si>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</si>
  <si>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</si>
  <si>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</si>
  <si>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27,332</t>
  </si>
  <si>
    <t>34,665</t>
  </si>
  <si>
    <t>41,839</t>
  </si>
  <si>
    <t>36,472</t>
  </si>
  <si>
    <t>55,240</t>
  </si>
  <si>
    <t>73,439</t>
  </si>
  <si>
    <t>-</t>
  </si>
  <si>
    <t>Change</t>
  </si>
  <si>
    <t>26.83%</t>
  </si>
  <si>
    <t>20.7%</t>
  </si>
  <si>
    <t>-12.83%</t>
  </si>
  <si>
    <t>51.46%</t>
  </si>
  <si>
    <t>32.94%</t>
  </si>
  <si>
    <t>0%</t>
  </si>
  <si>
    <t>Enterprise Value (EV)
                                    1</t>
  </si>
  <si>
    <t>28,524</t>
  </si>
  <si>
    <t>36,028</t>
  </si>
  <si>
    <t>43,125</t>
  </si>
  <si>
    <t>37,895</t>
  </si>
  <si>
    <t>56,595</t>
  </si>
  <si>
    <t>74,778</t>
  </si>
  <si>
    <t>74,596</t>
  </si>
  <si>
    <t>74,408</t>
  </si>
  <si>
    <t>26.31%</t>
  </si>
  <si>
    <t>19.7%</t>
  </si>
  <si>
    <t>-12.13%</t>
  </si>
  <si>
    <t>49.35%</t>
  </si>
  <si>
    <t>32.13%</t>
  </si>
  <si>
    <t>-0.24%</t>
  </si>
  <si>
    <t>-0.25%</t>
  </si>
  <si>
    <t>P/E ratio</t>
  </si>
  <si>
    <t>39.8x</t>
  </si>
  <si>
    <t>57.2x</t>
  </si>
  <si>
    <t>50.6x</t>
  </si>
  <si>
    <t>39.4x</t>
  </si>
  <si>
    <t>44.4x</t>
  </si>
  <si>
    <t>50x</t>
  </si>
  <si>
    <t>45.4x</t>
  </si>
  <si>
    <t>40.1x</t>
  </si>
  <si>
    <t>PBR</t>
  </si>
  <si>
    <t>18.4x</t>
  </si>
  <si>
    <t>19.4x</t>
  </si>
  <si>
    <t>19x</t>
  </si>
  <si>
    <t>14.1x</t>
  </si>
  <si>
    <t>18.2x</t>
  </si>
  <si>
    <t>20.7x</t>
  </si>
  <si>
    <t>17.5x</t>
  </si>
  <si>
    <t>14.6x</t>
  </si>
  <si>
    <t>PEG</t>
  </si>
  <si>
    <t>-4.9x</t>
  </si>
  <si>
    <t>1.4x</t>
  </si>
  <si>
    <t>3x</t>
  </si>
  <si>
    <t>1.2x</t>
  </si>
  <si>
    <t>2.6x</t>
  </si>
  <si>
    <t>4.5x</t>
  </si>
  <si>
    <t>Capitalization / Revenue</t>
  </si>
  <si>
    <t>7.26x</t>
  </si>
  <si>
    <t>10x</t>
  </si>
  <si>
    <t>9.8x</t>
  </si>
  <si>
    <t>7.16x</t>
  </si>
  <si>
    <t>9.25x</t>
  </si>
  <si>
    <t>11.1x</t>
  </si>
  <si>
    <t>10.3x</t>
  </si>
  <si>
    <t>9.46x</t>
  </si>
  <si>
    <t>EV / Revenue</t>
  </si>
  <si>
    <t>7.57x</t>
  </si>
  <si>
    <t>10.4x</t>
  </si>
  <si>
    <t>10.1x</t>
  </si>
  <si>
    <t>7.44x</t>
  </si>
  <si>
    <t>9.48x</t>
  </si>
  <si>
    <t>11.3x</t>
  </si>
  <si>
    <t>9.58x</t>
  </si>
  <si>
    <t>EV / EBITDA</t>
  </si>
  <si>
    <t>22.5x</t>
  </si>
  <si>
    <t>31.5x</t>
  </si>
  <si>
    <t>28.2x</t>
  </si>
  <si>
    <t>21.4x</t>
  </si>
  <si>
    <t>24.8x</t>
  </si>
  <si>
    <t>29.4x</t>
  </si>
  <si>
    <t>26.6x</t>
  </si>
  <si>
    <t>23.9x</t>
  </si>
  <si>
    <t>EV / EBIT</t>
  </si>
  <si>
    <t>31.1x</t>
  </si>
  <si>
    <t>50.3x</t>
  </si>
  <si>
    <t>30.9x</t>
  </si>
  <si>
    <t>35x</t>
  </si>
  <si>
    <t>36.1x</t>
  </si>
  <si>
    <t>32x</t>
  </si>
  <si>
    <t>EV / FCF</t>
  </si>
  <si>
    <t>42.3x</t>
  </si>
  <si>
    <t>209x</t>
  </si>
  <si>
    <t>79x</t>
  </si>
  <si>
    <t>63.5x</t>
  </si>
  <si>
    <t>66.7x</t>
  </si>
  <si>
    <t>75.8x</t>
  </si>
  <si>
    <t>60.2x</t>
  </si>
  <si>
    <t>52.9x</t>
  </si>
  <si>
    <t>FCF Yield</t>
  </si>
  <si>
    <t>2.37%</t>
  </si>
  <si>
    <t>0.48%</t>
  </si>
  <si>
    <t>1.27%</t>
  </si>
  <si>
    <t>1.58%</t>
  </si>
  <si>
    <t>1.5%</t>
  </si>
  <si>
    <t>1.32%</t>
  </si>
  <si>
    <t>1.66%</t>
  </si>
  <si>
    <t>1.89%</t>
  </si>
  <si>
    <t>Dividend per Share
                                    2</t>
  </si>
  <si>
    <t>0.867</t>
  </si>
  <si>
    <t>1.362</t>
  </si>
  <si>
    <t>2.443</t>
  </si>
  <si>
    <t>2.913</t>
  </si>
  <si>
    <t>3.144</t>
  </si>
  <si>
    <t>3.51</t>
  </si>
  <si>
    <t>Rate of return</t>
  </si>
  <si>
    <t>0.7%</t>
  </si>
  <si>
    <t>0.46%</t>
  </si>
  <si>
    <t>0.6%</t>
  </si>
  <si>
    <t>0.9%</t>
  </si>
  <si>
    <t>0.8%</t>
  </si>
  <si>
    <t>0.71%</t>
  </si>
  <si>
    <t>0.77%</t>
  </si>
  <si>
    <t>0.86%</t>
  </si>
  <si>
    <t>EPS
                                    2</t>
  </si>
  <si>
    <t>8.206</t>
  </si>
  <si>
    <t>9.038</t>
  </si>
  <si>
    <t>10.23</t>
  </si>
  <si>
    <t>Distribution rate</t>
  </si>
  <si>
    <t>27.8%</t>
  </si>
  <si>
    <t>26.4%</t>
  </si>
  <si>
    <t>30.3%</t>
  </si>
  <si>
    <t>35.6%</t>
  </si>
  <si>
    <t>35.4%</t>
  </si>
  <si>
    <t>35.5%</t>
  </si>
  <si>
    <t>34.8%</t>
  </si>
  <si>
    <t>34.3%</t>
  </si>
  <si>
    <t>Net sales
                                    1</t>
  </si>
  <si>
    <t>3,766</t>
  </si>
  <si>
    <t>3,460</t>
  </si>
  <si>
    <t>4,271</t>
  </si>
  <si>
    <t>5,095</t>
  </si>
  <si>
    <t>5,970</t>
  </si>
  <si>
    <t>6,618</t>
  </si>
  <si>
    <t>7,141</t>
  </si>
  <si>
    <t>7,765</t>
  </si>
  <si>
    <t>EBITDA
                                    1</t>
  </si>
  <si>
    <t>1,269</t>
  </si>
  <si>
    <t>1,143</t>
  </si>
  <si>
    <t>1,531</t>
  </si>
  <si>
    <t>1,773</t>
  </si>
  <si>
    <t>2,279</t>
  </si>
  <si>
    <t>2,542</t>
  </si>
  <si>
    <t>2,801</t>
  </si>
  <si>
    <t>3,118</t>
  </si>
  <si>
    <t>EBIT
                                    1</t>
  </si>
  <si>
    <t>917</t>
  </si>
  <si>
    <t>716</t>
  </si>
  <si>
    <t>1,075</t>
  </si>
  <si>
    <t>1,227</t>
  </si>
  <si>
    <t>1,617</t>
  </si>
  <si>
    <t>1,865</t>
  </si>
  <si>
    <t>2,067</t>
  </si>
  <si>
    <t>2,323</t>
  </si>
  <si>
    <t>Net income
                                    1</t>
  </si>
  <si>
    <t>699</t>
  </si>
  <si>
    <t>608</t>
  </si>
  <si>
    <t>833</t>
  </si>
  <si>
    <t>939</t>
  </si>
  <si>
    <t>1,257</t>
  </si>
  <si>
    <t>1,478</t>
  </si>
  <si>
    <t>1,602</t>
  </si>
  <si>
    <t>1,794</t>
  </si>
  <si>
    <t>Net Debt
                                    1</t>
  </si>
  <si>
    <t>1,192</t>
  </si>
  <si>
    <t>1,363</t>
  </si>
  <si>
    <t>1,286</t>
  </si>
  <si>
    <t>1,423</t>
  </si>
  <si>
    <t>1,355</t>
  </si>
  <si>
    <t>1,339</t>
  </si>
  <si>
    <t>1,158</t>
  </si>
  <si>
    <t>969.8</t>
  </si>
  <si>
    <t>Reference price
                                    2</t>
  </si>
  <si>
    <t>147.51</t>
  </si>
  <si>
    <t>187.63</t>
  </si>
  <si>
    <t>227.58</t>
  </si>
  <si>
    <t>200.45</t>
  </si>
  <si>
    <t>306.18</t>
  </si>
  <si>
    <t>410.17</t>
  </si>
  <si>
    <t>Nbr of stocks (in thousands)</t>
  </si>
  <si>
    <t>185,283</t>
  </si>
  <si>
    <t>184,748</t>
  </si>
  <si>
    <t>183,843</t>
  </si>
  <si>
    <t>181,953</t>
  </si>
  <si>
    <t>180,418</t>
  </si>
  <si>
    <t>179,044</t>
  </si>
  <si>
    <t>Announcement Date</t>
  </si>
  <si>
    <t>2/4/20</t>
  </si>
  <si>
    <t>2/2/21</t>
  </si>
  <si>
    <t>2/2/22</t>
  </si>
  <si>
    <t>2/2/23</t>
  </si>
  <si>
    <t>2/1/24</t>
  </si>
  <si>
    <t>address1</t>
  </si>
  <si>
    <t>Via Abetone Inferiore n. 4</t>
  </si>
  <si>
    <t>city</t>
  </si>
  <si>
    <t>Maranello</t>
  </si>
  <si>
    <t>state</t>
  </si>
  <si>
    <t>MO</t>
  </si>
  <si>
    <t>zip</t>
  </si>
  <si>
    <t>41053</t>
  </si>
  <si>
    <t>country</t>
  </si>
  <si>
    <t>phone</t>
  </si>
  <si>
    <t>39 05 36 94 91 11</t>
  </si>
  <si>
    <t>website</t>
  </si>
  <si>
    <t>https://www.ferrari.com</t>
  </si>
  <si>
    <t>industry</t>
  </si>
  <si>
    <t>Auto Manufacturers</t>
  </si>
  <si>
    <t>industryKey</t>
  </si>
  <si>
    <t>auto-manufacturers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</si>
  <si>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</si>
  <si>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</si>
  <si>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</si>
  <si>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</si>
  <si>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</si>
  <si>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</si>
  <si>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</si>
  <si>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Ferrari N.V., through its subsidiaries, engages in design, engineering, production, and sale of luxury performance sports cars worldwide. The company offers range, special series, Icona, and supercars; limited edition supercars and one-off cars; and track cars. It also provides racing cars, and spare parts and engines, as well as after sales, repair, maintenance, and restoration services for cars; and licenses its Ferrari brand to various producers and retailers of luxury and lifestyle goods. In addition, the company operates Ferrari museums in Modena and Maranello; Il Cavallino restaurant in Maranello; and theme parks in Abu Dhabi and Spain. Further, it provides direct or indirect finance and leasing services to retail clients and dealers; manages racetracks; develops and sells a range of apparel and accessories; and operates franchised and owned Ferrari stores. The company also sells its products through a network of authorized dealers operating points of sale, as well as through its website. The company was founded in 1947 and is headquartered in Maranello, Italy.</t>
  </si>
  <si>
    <t>fullTimeEmployees</t>
  </si>
  <si>
    <t>companyOfficers</t>
  </si>
  <si>
    <t>[{'maxAge': 1, 'name': 'Mr. John Jacob Philip Elkann', 'age': 48, 'title': 'Executive Chairman', 'yearBorn': 1976, 'fiscalYear': 2023, 'totalPay': 1548845, 'exercisedValue': 0, 'unexercisedValue': 0}, {'maxAge': 1, 'name': 'Mr. Benedetto  Vigna', 'age': 55, 'title': 'CEO &amp; Executive Director', 'yearBorn': 1969, 'fiscalYear': 2023, 'totalPay': 4812444, 'exercisedValue': 0, 'unexercisedValue': 0}, {'maxAge': 1, 'name': 'Mr. Antonio Picca Piccon', 'age': 60, 'title': 'Chief Financial Officer', 'yearBorn': 1964, 'fiscalYear': 2023, 'exercisedValue': 0, 'unexercisedValue': 0}, {'maxAge': 1, 'name': 'Mr. Davide  Abate', 'age': 40, 'title': 'Chief Technologies &amp; Infrastructures Officer', 'yearBorn': 1984, 'fiscalYear': 2023, 'exercisedValue': 0, 'unexercisedValue': 0}, {'maxAge': 1, 'name': 'Ms. Nicoletta  Russo', 'title': 'Head of Investor Relations', 'fiscalYear': 2023, 'exercisedValue': 0, 'unexercisedValue': 0}, {'maxAge': 1, 'name': 'Mr. Carlo  Daneo', 'age': 56, 'title': 'General Counsel', 'yearBorn': 1968, 'fiscalYear': 2023, 'exercisedValue': 0, 'unexercisedValue': 0}, {'maxAge': 1, 'name': 'Mr. Marco  Lovati', 'age': 52, 'title': 'Chief Internal Audit, Risk and Compliance Officer', 'yearBorn': 1972, 'fiscalYear': 2023, 'exercisedValue': 0, 'unexercisedValue': 0}, {'maxAge': 1, 'name': 'Ms. Francesca  Montini', 'age': 45, 'title': 'Chief Communications Officer', 'yearBorn': 1979, 'fiscalYear': 2023, 'exercisedValue': 0, 'unexercisedValue': 0}, {'maxAge': 1, 'name': 'Mr. Enrico  Galliera', 'age': 58, 'title': 'Chief Marketing &amp; Commercial Officer', 'yearBorn': 1966, 'fiscalYear': 2023, 'exercisedValue': 0, 'unexercisedValue': 0}, {'maxAge': 1, 'name': 'Mr. Michele  Antoniazzi', 'age': 55, 'title': 'Chief Human Resources Officer', 'yearBorn': 1969,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</si>
  <si>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</si>
  <si>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</si>
  <si>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</si>
  <si>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</si>
  <si>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</si>
  <si>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</si>
  <si>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</si>
  <si>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</si>
  <si>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</si>
  <si>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</si>
  <si>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</si>
  <si>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</si>
  <si>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</si>
  <si>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</si>
  <si>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</si>
  <si>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</si>
  <si>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</si>
  <si>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</si>
  <si>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</si>
  <si>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</si>
  <si>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</si>
  <si>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</si>
  <si>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</si>
  <si>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</si>
  <si>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</si>
  <si>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</si>
  <si>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</si>
  <si>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</si>
  <si>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</si>
  <si>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</si>
  <si>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</si>
  <si>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</si>
  <si>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</si>
  <si>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</si>
  <si>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</si>
  <si>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</si>
  <si>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</si>
  <si>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</si>
  <si>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</si>
  <si>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</si>
  <si>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</si>
  <si>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</si>
  <si>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</si>
  <si>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</si>
  <si>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</si>
  <si>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</si>
  <si>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</si>
  <si>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</si>
  <si>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</si>
  <si>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</si>
  <si>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</si>
  <si>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</si>
  <si>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</si>
  <si>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</si>
  <si>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</si>
  <si>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</si>
  <si>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</si>
  <si>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</si>
  <si>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</si>
  <si>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</si>
  <si>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</si>
  <si>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</si>
  <si>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</si>
  <si>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</si>
  <si>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</si>
  <si>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</si>
  <si>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</si>
  <si>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</si>
  <si>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</si>
  <si>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</si>
  <si>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</si>
  <si>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</si>
  <si>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</si>
  <si>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</si>
  <si>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</si>
  <si>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</si>
  <si>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</si>
  <si>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</si>
  <si>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Ferrari N.V.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</si>
  <si>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</si>
  <si>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</si>
  <si>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</si>
  <si>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</si>
  <si>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</si>
  <si>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</si>
  <si>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</si>
  <si>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91091fa3-18f3-3200-8a9e-b9176798a1f1</t>
  </si>
  <si>
    <t>messageBoardId</t>
  </si>
  <si>
    <t>finmb_280003133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</si>
  <si>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</si>
  <si>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</si>
  <si>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</si>
  <si>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</si>
  <si>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</si>
  <si>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</si>
  <si>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</si>
  <si>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</si>
  <si>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</si>
  <si>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</si>
  <si>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</si>
  <si>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</si>
  <si>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</si>
  <si>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</si>
  <si>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</si>
  <si>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</si>
  <si>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</si>
  <si>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</si>
  <si>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</si>
  <si>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</si>
  <si>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</si>
  <si>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</si>
  <si>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</si>
  <si>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</si>
  <si>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</si>
  <si>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</si>
  <si>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</si>
  <si>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</si>
  <si>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</si>
  <si>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EUR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</si>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</sst>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errari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416.4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20.42721437675879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7.7155377152E10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18.601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46.660015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2.62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266.22</v>
      </c>
      <c r="C2" s="1">
        <v>293.76</v>
      </c>
      <c r="D2" s="1">
        <v>406.98</v>
      </c>
      <c r="E2" s="1">
        <v>545.7</v>
      </c>
      <c r="F2" s="1">
        <v>800.7</v>
      </c>
      <c r="G2" s="1">
        <v>709.92</v>
      </c>
      <c r="H2" s="1">
        <v>620.16</v>
      </c>
      <c r="I2" s="1">
        <v>847.62</v>
      </c>
      <c r="J2" s="1">
        <v>951.66</v>
      </c>
      <c r="K2" s="1">
        <v>1275.0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154.02</v>
      </c>
      <c r="C3" s="1">
        <v>148.92</v>
      </c>
      <c r="D3" s="1">
        <v>132.6</v>
      </c>
      <c r="E3" s="1">
        <v>145.86</v>
      </c>
      <c r="F3" s="1">
        <v>159.12</v>
      </c>
      <c r="G3" s="1">
        <v>194.82</v>
      </c>
      <c r="H3" s="1">
        <v>222.36</v>
      </c>
      <c r="I3" s="1">
        <v>234.6</v>
      </c>
      <c r="J3" s="1">
        <v>265.2</v>
      </c>
      <c r="K3" s="1">
        <v>295.8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12.24</v>
      </c>
      <c r="C4" s="1">
        <v>13.26</v>
      </c>
      <c r="D4" s="1">
        <v>14.28</v>
      </c>
      <c r="E4" s="1">
        <v>16.32</v>
      </c>
      <c r="F4" s="1">
        <v>17.34</v>
      </c>
      <c r="G4" s="1">
        <v>20.4</v>
      </c>
      <c r="H4" s="1">
        <v>28.56</v>
      </c>
      <c r="I4" s="1">
        <v>31.62</v>
      </c>
      <c r="J4" s="1">
        <v>28.56</v>
      </c>
      <c r="K4" s="1">
        <v>29.58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166.26</v>
      </c>
      <c r="C5" s="1">
        <v>163.2</v>
      </c>
      <c r="D5" s="1">
        <v>146.88</v>
      </c>
      <c r="E5" s="1">
        <v>163.2</v>
      </c>
      <c r="F5" s="1">
        <v>177.48</v>
      </c>
      <c r="G5" s="1">
        <v>216.24</v>
      </c>
      <c r="H5" s="1">
        <v>250.92</v>
      </c>
      <c r="I5" s="1">
        <v>267.24</v>
      </c>
      <c r="J5" s="1">
        <v>293.76</v>
      </c>
      <c r="K5" s="1">
        <v>326.4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127.5</v>
      </c>
      <c r="C6" s="1">
        <v>117.3</v>
      </c>
      <c r="D6" s="1">
        <v>106.08</v>
      </c>
      <c r="E6" s="1">
        <v>103.02</v>
      </c>
      <c r="F6" s="1">
        <v>117.3</v>
      </c>
      <c r="G6" s="1">
        <v>142.8</v>
      </c>
      <c r="H6" s="1">
        <v>184.62</v>
      </c>
      <c r="I6" s="1">
        <v>197.88</v>
      </c>
      <c r="J6" s="1">
        <v>263.16</v>
      </c>
      <c r="K6" s="1">
        <v>349.86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-75.48</v>
      </c>
      <c r="C7" s="1">
        <v>-6.12</v>
      </c>
      <c r="D7" s="1">
        <v>-2.04</v>
      </c>
      <c r="E7" s="1">
        <v>-2.04</v>
      </c>
      <c r="F7" s="1">
        <v>-28.56</v>
      </c>
      <c r="G7" s="1">
        <v>42.84</v>
      </c>
      <c r="H7" s="1">
        <v>12.24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-3.06</v>
      </c>
      <c r="E8" s="1">
        <v>-2.04</v>
      </c>
      <c r="F8" s="1">
        <v>-2.04</v>
      </c>
      <c r="G8" s="1">
        <v>-3.06</v>
      </c>
      <c r="H8" s="1">
        <v>-4.08</v>
      </c>
      <c r="I8" s="1">
        <v>-6.12</v>
      </c>
      <c r="J8" s="1">
        <v>-6.12</v>
      </c>
      <c r="K8" s="1">
        <v>-6.12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118.32</v>
      </c>
      <c r="C9" s="1">
        <v>89.76</v>
      </c>
      <c r="D9" s="1">
        <v>-31.62</v>
      </c>
      <c r="E9" s="1">
        <v>49.98</v>
      </c>
      <c r="F9" s="1">
        <v>-8.16</v>
      </c>
      <c r="G9" s="1">
        <v>206.04</v>
      </c>
      <c r="H9" s="1">
        <v>29.58</v>
      </c>
      <c r="I9" s="1">
        <v>165.24</v>
      </c>
      <c r="J9" s="1">
        <v>77.52</v>
      </c>
      <c r="K9" s="1">
        <v>170.34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83.64</v>
      </c>
      <c r="C10" s="1">
        <v>15.3</v>
      </c>
      <c r="D10" s="1">
        <v>-89.76</v>
      </c>
      <c r="E10" s="1">
        <v>-1.02</v>
      </c>
      <c r="F10" s="1">
        <v>26.52</v>
      </c>
      <c r="G10" s="1">
        <v>-22.44</v>
      </c>
      <c r="H10" s="1">
        <v>44.88</v>
      </c>
      <c r="I10" s="1">
        <v>1.02</v>
      </c>
      <c r="J10" s="1">
        <v>-48.96</v>
      </c>
      <c r="K10" s="1">
        <v>-33.66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-66.3</v>
      </c>
      <c r="C11" s="1">
        <v>-2.04</v>
      </c>
      <c r="D11" s="1">
        <v>-33.66</v>
      </c>
      <c r="E11" s="1">
        <v>-89.76</v>
      </c>
      <c r="F11" s="1">
        <v>-4.08</v>
      </c>
      <c r="G11" s="1">
        <v>-40.8</v>
      </c>
      <c r="H11" s="1">
        <v>-68.34</v>
      </c>
      <c r="I11" s="1">
        <v>-82.62</v>
      </c>
      <c r="J11" s="1">
        <v>-157.08</v>
      </c>
      <c r="K11" s="1">
        <v>-316.2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12.24</v>
      </c>
      <c r="C12" s="1">
        <v>-45.9</v>
      </c>
      <c r="D12" s="1">
        <v>108.12</v>
      </c>
      <c r="E12" s="1">
        <v>29.58</v>
      </c>
      <c r="F12" s="1">
        <v>40.8</v>
      </c>
      <c r="G12" s="1">
        <v>54.06</v>
      </c>
      <c r="H12" s="1">
        <v>8.16</v>
      </c>
      <c r="I12" s="1">
        <v>73.44</v>
      </c>
      <c r="J12" s="1">
        <v>106.08</v>
      </c>
      <c r="K12" s="1">
        <v>43.86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-190.74</v>
      </c>
      <c r="C13" s="1">
        <v>97.92</v>
      </c>
      <c r="D13" s="1">
        <v>420.24</v>
      </c>
      <c r="E13" s="1">
        <v>-119.34</v>
      </c>
      <c r="F13" s="1">
        <v>-193.8</v>
      </c>
      <c r="G13" s="1">
        <v>69.36</v>
      </c>
      <c r="H13" s="1">
        <v>-211.14</v>
      </c>
      <c r="I13" s="1">
        <v>-156.06</v>
      </c>
      <c r="J13" s="1">
        <v>-47.94</v>
      </c>
      <c r="K13" s="1">
        <v>-59.16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434.52</v>
      </c>
      <c r="C14" s="1">
        <v>721.14</v>
      </c>
      <c r="D14" s="1">
        <v>1030.2</v>
      </c>
      <c r="E14" s="1">
        <v>676.26</v>
      </c>
      <c r="F14" s="1">
        <v>952.6800000000001</v>
      </c>
      <c r="G14" s="1">
        <v>1336.2</v>
      </c>
      <c r="H14" s="1">
        <v>854.76</v>
      </c>
      <c r="I14" s="1">
        <v>1305.6</v>
      </c>
      <c r="J14" s="1">
        <v>1428.0</v>
      </c>
      <c r="K14" s="1">
        <v>1754.4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-172.38</v>
      </c>
      <c r="C15" s="1">
        <v>-188.7</v>
      </c>
      <c r="D15" s="1">
        <v>-179.52</v>
      </c>
      <c r="E15" s="1">
        <v>-192.78</v>
      </c>
      <c r="F15" s="1">
        <v>-307.02</v>
      </c>
      <c r="G15" s="1">
        <v>-359.04</v>
      </c>
      <c r="H15" s="1">
        <v>-364.14</v>
      </c>
      <c r="I15" s="1">
        <v>-359.04</v>
      </c>
      <c r="J15" s="1">
        <v>-354.96</v>
      </c>
      <c r="K15" s="1">
        <v>-389.64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1.02</v>
      </c>
      <c r="C16" s="1">
        <v>1.02</v>
      </c>
      <c r="D16" s="1">
        <v>2.04</v>
      </c>
      <c r="E16" s="1">
        <v>3.06</v>
      </c>
      <c r="F16" s="1">
        <v>1.02</v>
      </c>
      <c r="G16" s="1">
        <v>4.08</v>
      </c>
      <c r="H16" s="1">
        <v>97.92</v>
      </c>
      <c r="I16" s="1">
        <v>4.08</v>
      </c>
      <c r="J16" s="1">
        <v>58.14</v>
      </c>
      <c r="K16" s="1">
        <v>2.04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38.76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18.36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37.74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-164.22</v>
      </c>
      <c r="C20" s="1">
        <v>-174.42</v>
      </c>
      <c r="D20" s="1">
        <v>-169.32</v>
      </c>
      <c r="E20" s="1">
        <v>-207.06</v>
      </c>
      <c r="F20" s="1">
        <v>-344.76</v>
      </c>
      <c r="G20" s="1">
        <v>-360.06</v>
      </c>
      <c r="H20" s="1">
        <v>-359.04</v>
      </c>
      <c r="I20" s="1">
        <v>-392.7</v>
      </c>
      <c r="J20" s="1">
        <v>-466.14</v>
      </c>
      <c r="K20" s="1">
        <v>-496.74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-35.7</v>
      </c>
      <c r="C21" s="1">
        <v>37.74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-1.02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8.16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-295.8</v>
      </c>
      <c r="C23" s="1">
        <v>-323.34</v>
      </c>
      <c r="D23" s="1">
        <v>-326.4</v>
      </c>
      <c r="E23" s="1">
        <v>-386.58</v>
      </c>
      <c r="F23" s="1">
        <v>-649.74</v>
      </c>
      <c r="G23" s="1">
        <v>-715.02</v>
      </c>
      <c r="H23" s="1">
        <v>-722.16</v>
      </c>
      <c r="I23" s="1">
        <v>-747.66</v>
      </c>
      <c r="J23" s="1">
        <v>-821.1</v>
      </c>
      <c r="K23" s="1">
        <v>-883.32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90.78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81.6</v>
      </c>
      <c r="C25" s="1">
        <v>2162.4</v>
      </c>
      <c r="D25" s="1">
        <v>988.38</v>
      </c>
      <c r="E25" s="1">
        <v>856.8000000000001</v>
      </c>
      <c r="F25" s="1">
        <v>95.88</v>
      </c>
      <c r="G25" s="1">
        <v>411.06</v>
      </c>
      <c r="H25" s="1">
        <v>716.04</v>
      </c>
      <c r="I25" s="1">
        <v>348.84</v>
      </c>
      <c r="J25" s="1">
        <v>160.14</v>
      </c>
      <c r="K25" s="1">
        <v>444.72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173.4</v>
      </c>
      <c r="C26" s="1">
        <v>2162.4</v>
      </c>
      <c r="D26" s="1">
        <v>988.38</v>
      </c>
      <c r="E26" s="1">
        <v>856.8000000000001</v>
      </c>
      <c r="F26" s="1">
        <v>95.88</v>
      </c>
      <c r="G26" s="1">
        <v>411.06</v>
      </c>
      <c r="H26" s="1">
        <v>716.04</v>
      </c>
      <c r="I26" s="1">
        <v>348.84</v>
      </c>
      <c r="J26" s="1">
        <v>160.14</v>
      </c>
      <c r="K26" s="1">
        <v>444.72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-3274.2</v>
      </c>
      <c r="D27" s="1">
        <v>-510.0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-29.58</v>
      </c>
      <c r="C28" s="1">
        <v>-11.22</v>
      </c>
      <c r="D28" s="1">
        <v>-931.26</v>
      </c>
      <c r="E28" s="1">
        <v>-820.08</v>
      </c>
      <c r="F28" s="1">
        <v>-11.22</v>
      </c>
      <c r="G28" s="1">
        <v>-329.46</v>
      </c>
      <c r="H28" s="1">
        <v>-21.42</v>
      </c>
      <c r="I28" s="1">
        <v>-540.6</v>
      </c>
      <c r="J28" s="1">
        <v>-63.24</v>
      </c>
      <c r="K28" s="1">
        <v>-766.02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-29.58</v>
      </c>
      <c r="C29" s="1">
        <v>-3284.4</v>
      </c>
      <c r="D29" s="1">
        <v>-1438.2</v>
      </c>
      <c r="E29" s="1">
        <v>-820.08</v>
      </c>
      <c r="F29" s="1">
        <v>-11.22</v>
      </c>
      <c r="G29" s="1">
        <v>-329.46</v>
      </c>
      <c r="H29" s="1">
        <v>-21.42</v>
      </c>
      <c r="I29" s="1">
        <v>-540.6</v>
      </c>
      <c r="J29" s="1">
        <v>-63.24</v>
      </c>
      <c r="K29" s="1">
        <v>-766.02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1.02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0.0</v>
      </c>
      <c r="E31" s="1">
        <v>0.0</v>
      </c>
      <c r="F31" s="1">
        <v>-102.0</v>
      </c>
      <c r="G31" s="1">
        <v>-394.74</v>
      </c>
      <c r="H31" s="1">
        <v>-132.6</v>
      </c>
      <c r="I31" s="1">
        <v>-235.62</v>
      </c>
      <c r="J31" s="1">
        <v>-404.94</v>
      </c>
      <c r="K31" s="1">
        <v>-470.22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0.0</v>
      </c>
      <c r="D32" s="1">
        <v>-87.72</v>
      </c>
      <c r="E32" s="1">
        <v>-122.4</v>
      </c>
      <c r="F32" s="1">
        <v>-135.66</v>
      </c>
      <c r="G32" s="1">
        <v>-196.86</v>
      </c>
      <c r="H32" s="1">
        <v>-212.16</v>
      </c>
      <c r="I32" s="1">
        <v>-163.2</v>
      </c>
      <c r="J32" s="1">
        <v>-255.0</v>
      </c>
      <c r="K32" s="1">
        <v>-335.58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0.0</v>
      </c>
      <c r="D33" s="1">
        <v>-87.72</v>
      </c>
      <c r="E33" s="1">
        <v>-122.4</v>
      </c>
      <c r="F33" s="1">
        <v>-135.66</v>
      </c>
      <c r="G33" s="1">
        <v>-196.86</v>
      </c>
      <c r="H33" s="1">
        <v>-212.16</v>
      </c>
      <c r="I33" s="1">
        <v>-163.2</v>
      </c>
      <c r="J33" s="1">
        <v>-255.0</v>
      </c>
      <c r="K33" s="1">
        <v>-335.58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-267.24</v>
      </c>
      <c r="C34" s="1">
        <v>767.04</v>
      </c>
      <c r="D34" s="1">
        <v>120.36</v>
      </c>
      <c r="E34" s="1">
        <v>-1.02</v>
      </c>
      <c r="F34" s="1">
        <v>-2.04</v>
      </c>
      <c r="G34" s="1">
        <v>-2.04</v>
      </c>
      <c r="H34" s="1">
        <v>-2.04</v>
      </c>
      <c r="I34" s="1">
        <v>-1.02</v>
      </c>
      <c r="J34" s="1">
        <v>-2.04</v>
      </c>
      <c r="K34" s="1">
        <v>-4.08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-124.44</v>
      </c>
      <c r="C35" s="1">
        <v>-358.02</v>
      </c>
      <c r="D35" s="1">
        <v>-419.22</v>
      </c>
      <c r="E35" s="1">
        <v>-86.7</v>
      </c>
      <c r="F35" s="1">
        <v>-155.04</v>
      </c>
      <c r="G35" s="1">
        <v>-512.04</v>
      </c>
      <c r="H35" s="1">
        <v>346.8</v>
      </c>
      <c r="I35" s="1">
        <v>-591.6</v>
      </c>
      <c r="J35" s="1">
        <v>-565.08</v>
      </c>
      <c r="K35" s="1">
        <v>-1132.2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5.1</v>
      </c>
      <c r="C36" s="1">
        <v>9.18</v>
      </c>
      <c r="D36" s="1">
        <v>1.02</v>
      </c>
      <c r="E36" s="1">
        <v>-8.16</v>
      </c>
      <c r="F36" s="1">
        <v>96.9</v>
      </c>
      <c r="G36" s="1">
        <v>80.58</v>
      </c>
      <c r="H36" s="1">
        <v>-5.1</v>
      </c>
      <c r="I36" s="1">
        <v>11.22</v>
      </c>
      <c r="J36" s="1">
        <v>38.76</v>
      </c>
      <c r="K36" s="1">
        <v>-7.140000000000001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20.4</v>
      </c>
      <c r="C37" s="1">
        <v>48.96</v>
      </c>
      <c r="D37" s="1">
        <v>280.5</v>
      </c>
      <c r="E37" s="1">
        <v>193.8</v>
      </c>
      <c r="F37" s="1">
        <v>148.92</v>
      </c>
      <c r="G37" s="1">
        <v>106.08</v>
      </c>
      <c r="H37" s="1">
        <v>473.28</v>
      </c>
      <c r="I37" s="1">
        <v>-18.36</v>
      </c>
      <c r="J37" s="1">
        <v>44.88</v>
      </c>
      <c r="K37" s="1">
        <v>-272.34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0.0</v>
      </c>
      <c r="C39" s="1">
        <v>0.0</v>
      </c>
      <c r="D39" s="1">
        <v>0.0</v>
      </c>
      <c r="E39" s="1">
        <v>36.72</v>
      </c>
      <c r="F39" s="1">
        <v>13.26</v>
      </c>
      <c r="G39" s="1">
        <v>42.84</v>
      </c>
      <c r="H39" s="1">
        <v>55.08</v>
      </c>
      <c r="I39" s="1">
        <v>29.58</v>
      </c>
      <c r="J39" s="1">
        <v>37.74</v>
      </c>
      <c r="K39" s="1">
        <v>84.66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143.82</v>
      </c>
      <c r="C40" s="1">
        <v>147.9</v>
      </c>
      <c r="D40" s="1">
        <v>257.04</v>
      </c>
      <c r="E40" s="1">
        <v>219.3</v>
      </c>
      <c r="F40" s="1">
        <v>88.74</v>
      </c>
      <c r="G40" s="1">
        <v>33.66</v>
      </c>
      <c r="H40" s="1">
        <v>92.82000000000001</v>
      </c>
      <c r="I40" s="1">
        <v>111.18</v>
      </c>
      <c r="J40" s="1">
        <v>311.1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-100.98</v>
      </c>
      <c r="C41" s="1">
        <v>1040.4</v>
      </c>
      <c r="D41" s="1">
        <v>697.6800000000001</v>
      </c>
      <c r="E41" s="1">
        <v>322.32</v>
      </c>
      <c r="F41" s="1">
        <v>-51.0</v>
      </c>
      <c r="G41" s="1">
        <v>199.92</v>
      </c>
      <c r="H41" s="1">
        <v>174.42</v>
      </c>
      <c r="I41" s="1">
        <v>342.72</v>
      </c>
      <c r="J41" s="1">
        <v>59.16</v>
      </c>
      <c r="K41" s="1">
        <v>621.1800000000001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-100.98</v>
      </c>
      <c r="C42" s="1">
        <v>1050.6</v>
      </c>
      <c r="D42" s="1">
        <v>717.0600000000001</v>
      </c>
      <c r="E42" s="1">
        <v>345.78</v>
      </c>
      <c r="F42" s="1">
        <v>-34.68</v>
      </c>
      <c r="G42" s="1">
        <v>225.42</v>
      </c>
      <c r="H42" s="1">
        <v>206.04</v>
      </c>
      <c r="I42" s="1">
        <v>367.2</v>
      </c>
      <c r="J42" s="1">
        <v>93.84</v>
      </c>
      <c r="K42" s="1">
        <v>639.54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337.62</v>
      </c>
      <c r="C43" s="1">
        <v>-821.1</v>
      </c>
      <c r="D43" s="1">
        <v>-403.92</v>
      </c>
      <c r="E43" s="1">
        <v>44.88</v>
      </c>
      <c r="F43" s="1">
        <v>218.28</v>
      </c>
      <c r="G43" s="1">
        <v>16.32</v>
      </c>
      <c r="H43" s="1">
        <v>-22.44</v>
      </c>
      <c r="I43" s="1">
        <v>40.8</v>
      </c>
      <c r="J43" s="1">
        <v>420.24</v>
      </c>
      <c r="K43" s="1">
        <v>207.06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142.8</v>
      </c>
      <c r="C44" s="1">
        <v>-1122.0</v>
      </c>
      <c r="D44" s="1">
        <v>-451.86</v>
      </c>
      <c r="E44" s="1">
        <v>36.72</v>
      </c>
      <c r="F44" s="1">
        <v>84.66</v>
      </c>
      <c r="G44" s="1">
        <v>81.6</v>
      </c>
      <c r="H44" s="1">
        <v>694.62</v>
      </c>
      <c r="I44" s="1">
        <v>-190.74</v>
      </c>
      <c r="J44" s="1">
        <v>95.88</v>
      </c>
      <c r="K44" s="1">
        <v>-321.3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136.68</v>
      </c>
      <c r="C3" s="1">
        <v>186.66</v>
      </c>
      <c r="D3" s="1">
        <v>467.16</v>
      </c>
      <c r="E3" s="1">
        <v>660.96</v>
      </c>
      <c r="F3" s="1">
        <v>809.88</v>
      </c>
      <c r="G3" s="1">
        <v>915.96</v>
      </c>
      <c r="H3" s="1">
        <v>1387.2</v>
      </c>
      <c r="I3" s="1">
        <v>1366.8</v>
      </c>
      <c r="J3" s="1">
        <v>1417.8</v>
      </c>
      <c r="K3" s="1">
        <v>1142.4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0.0</v>
      </c>
      <c r="C4" s="1">
        <v>3.06</v>
      </c>
      <c r="D4" s="1">
        <v>5.1</v>
      </c>
      <c r="E4" s="1">
        <v>4.08</v>
      </c>
      <c r="F4" s="1">
        <v>3.06</v>
      </c>
      <c r="G4" s="1">
        <v>1.02</v>
      </c>
      <c r="H4" s="1">
        <v>1.02</v>
      </c>
      <c r="I4" s="1">
        <v>1.02</v>
      </c>
      <c r="J4" s="1">
        <v>7.140000000000001</v>
      </c>
      <c r="K4" s="1">
        <v>5.1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0.0</v>
      </c>
      <c r="C5" s="1">
        <v>0.0</v>
      </c>
      <c r="D5" s="1">
        <v>69.36</v>
      </c>
      <c r="E5" s="1">
        <v>1.02</v>
      </c>
      <c r="F5" s="1">
        <v>2.04</v>
      </c>
      <c r="G5" s="1">
        <v>9.18</v>
      </c>
      <c r="H5" s="1">
        <v>49.98</v>
      </c>
      <c r="I5" s="1">
        <v>6.12</v>
      </c>
      <c r="J5" s="1">
        <v>36.72</v>
      </c>
      <c r="K5" s="1">
        <v>17.34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136.68</v>
      </c>
      <c r="C6" s="1">
        <v>189.72</v>
      </c>
      <c r="D6" s="1">
        <v>473.28</v>
      </c>
      <c r="E6" s="1">
        <v>666.0600000000001</v>
      </c>
      <c r="F6" s="1">
        <v>816.0</v>
      </c>
      <c r="G6" s="1">
        <v>918.0</v>
      </c>
      <c r="H6" s="1">
        <v>1387.2</v>
      </c>
      <c r="I6" s="1">
        <v>1377.0</v>
      </c>
      <c r="J6" s="1">
        <v>1458.6</v>
      </c>
      <c r="K6" s="1">
        <v>1162.8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187.68</v>
      </c>
      <c r="C7" s="1">
        <v>161.16</v>
      </c>
      <c r="D7" s="1">
        <v>248.88</v>
      </c>
      <c r="E7" s="1">
        <v>243.78</v>
      </c>
      <c r="F7" s="1">
        <v>215.22</v>
      </c>
      <c r="G7" s="1">
        <v>235.62</v>
      </c>
      <c r="H7" s="1">
        <v>187.68</v>
      </c>
      <c r="I7" s="1">
        <v>188.7</v>
      </c>
      <c r="J7" s="1">
        <v>236.64</v>
      </c>
      <c r="K7" s="1">
        <v>266.22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39.78</v>
      </c>
      <c r="C8" s="1">
        <v>41.82</v>
      </c>
      <c r="D8" s="1">
        <v>22.44</v>
      </c>
      <c r="E8" s="1">
        <v>22.44</v>
      </c>
      <c r="F8" s="1">
        <v>159.12</v>
      </c>
      <c r="G8" s="1">
        <v>70.38</v>
      </c>
      <c r="H8" s="1">
        <v>44.88</v>
      </c>
      <c r="I8" s="1">
        <v>76.5</v>
      </c>
      <c r="J8" s="1">
        <v>96.9</v>
      </c>
      <c r="K8" s="1">
        <v>78.54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228.48</v>
      </c>
      <c r="C9" s="1">
        <v>202.98</v>
      </c>
      <c r="D9" s="1">
        <v>271.32</v>
      </c>
      <c r="E9" s="1">
        <v>267.24</v>
      </c>
      <c r="F9" s="1">
        <v>374.34</v>
      </c>
      <c r="G9" s="1">
        <v>307.02</v>
      </c>
      <c r="H9" s="1">
        <v>232.56</v>
      </c>
      <c r="I9" s="1">
        <v>266.22</v>
      </c>
      <c r="J9" s="1">
        <v>334.56</v>
      </c>
      <c r="K9" s="1">
        <v>345.78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301.92</v>
      </c>
      <c r="C10" s="1">
        <v>300.9</v>
      </c>
      <c r="D10" s="1">
        <v>330.48</v>
      </c>
      <c r="E10" s="1">
        <v>401.88</v>
      </c>
      <c r="F10" s="1">
        <v>398.82</v>
      </c>
      <c r="G10" s="1">
        <v>428.4</v>
      </c>
      <c r="H10" s="1">
        <v>470.22</v>
      </c>
      <c r="I10" s="1">
        <v>551.82</v>
      </c>
      <c r="J10" s="1">
        <v>688.5</v>
      </c>
      <c r="K10" s="1">
        <v>967.98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14.28</v>
      </c>
      <c r="C11" s="1">
        <v>19.38</v>
      </c>
      <c r="D11" s="1">
        <v>31.62</v>
      </c>
      <c r="E11" s="1">
        <v>27.54</v>
      </c>
      <c r="F11" s="1">
        <v>35.7</v>
      </c>
      <c r="G11" s="1">
        <v>39.78</v>
      </c>
      <c r="H11" s="1">
        <v>38.76</v>
      </c>
      <c r="I11" s="1">
        <v>36.72</v>
      </c>
      <c r="J11" s="1">
        <v>42.84</v>
      </c>
      <c r="K11" s="1">
        <v>54.06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1244.4</v>
      </c>
      <c r="C12" s="1">
        <v>1193.4</v>
      </c>
      <c r="D12" s="1">
        <v>805.8000000000001</v>
      </c>
      <c r="E12" s="1">
        <v>747.66</v>
      </c>
      <c r="F12" s="1">
        <v>895.5600000000001</v>
      </c>
      <c r="G12" s="1">
        <v>985.32</v>
      </c>
      <c r="H12" s="1">
        <v>958.8000000000001</v>
      </c>
      <c r="I12" s="1">
        <v>1162.8</v>
      </c>
      <c r="J12" s="1">
        <v>1428.0</v>
      </c>
      <c r="K12" s="1">
        <v>1479.0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971.04</v>
      </c>
      <c r="C13" s="1">
        <v>147.9</v>
      </c>
      <c r="D13" s="1">
        <v>10.2</v>
      </c>
      <c r="E13" s="1">
        <v>11.22</v>
      </c>
      <c r="F13" s="1">
        <v>5.1</v>
      </c>
      <c r="G13" s="1">
        <v>13.26</v>
      </c>
      <c r="H13" s="1">
        <v>44.88</v>
      </c>
      <c r="I13" s="1">
        <v>30.6</v>
      </c>
      <c r="J13" s="1">
        <v>74.46000000000001</v>
      </c>
      <c r="K13" s="1">
        <v>49.98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2896.8</v>
      </c>
      <c r="C14" s="1">
        <v>2060.4</v>
      </c>
      <c r="D14" s="1">
        <v>1927.8</v>
      </c>
      <c r="E14" s="1">
        <v>2121.6</v>
      </c>
      <c r="F14" s="1">
        <v>2529.6</v>
      </c>
      <c r="G14" s="1">
        <v>2692.8</v>
      </c>
      <c r="H14" s="1">
        <v>3141.6</v>
      </c>
      <c r="I14" s="1">
        <v>3427.2</v>
      </c>
      <c r="J14" s="1">
        <v>4029.0</v>
      </c>
      <c r="K14" s="1">
        <v>4069.8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2019.6</v>
      </c>
      <c r="C15" s="1">
        <v>2131.8</v>
      </c>
      <c r="D15" s="1">
        <v>2325.6</v>
      </c>
      <c r="E15" s="1">
        <v>2509.2</v>
      </c>
      <c r="F15" s="1">
        <v>2631.6</v>
      </c>
      <c r="G15" s="1">
        <v>3049.8</v>
      </c>
      <c r="H15" s="1">
        <v>3284.4</v>
      </c>
      <c r="I15" s="1">
        <v>3610.8</v>
      </c>
      <c r="J15" s="1">
        <v>4039.2</v>
      </c>
      <c r="K15" s="1">
        <v>4233.0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-1509.6</v>
      </c>
      <c r="C16" s="1">
        <v>-1621.8</v>
      </c>
      <c r="D16" s="1">
        <v>-1734.0</v>
      </c>
      <c r="E16" s="1">
        <v>-1846.2</v>
      </c>
      <c r="F16" s="1">
        <v>-1978.8</v>
      </c>
      <c r="G16" s="1">
        <v>-2162.4</v>
      </c>
      <c r="H16" s="1">
        <v>-2366.4</v>
      </c>
      <c r="I16" s="1">
        <v>-2550.0</v>
      </c>
      <c r="J16" s="1">
        <v>-2794.8</v>
      </c>
      <c r="K16" s="1">
        <v>-3019.2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504.9</v>
      </c>
      <c r="C17" s="1">
        <v>514.08</v>
      </c>
      <c r="D17" s="1">
        <v>592.62</v>
      </c>
      <c r="E17" s="1">
        <v>667.08</v>
      </c>
      <c r="F17" s="1">
        <v>647.7</v>
      </c>
      <c r="G17" s="1">
        <v>885.36</v>
      </c>
      <c r="H17" s="1">
        <v>914.94</v>
      </c>
      <c r="I17" s="1">
        <v>1050.6</v>
      </c>
      <c r="J17" s="1">
        <v>1244.4</v>
      </c>
      <c r="K17" s="1">
        <v>1203.6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1.02</v>
      </c>
      <c r="C18" s="1">
        <v>98.94</v>
      </c>
      <c r="D18" s="1">
        <v>21.42</v>
      </c>
      <c r="E18" s="1">
        <v>30.6</v>
      </c>
      <c r="F18" s="1">
        <v>32.64</v>
      </c>
      <c r="G18" s="1">
        <v>38.76</v>
      </c>
      <c r="H18" s="1">
        <v>42.84</v>
      </c>
      <c r="I18" s="1">
        <v>55.08</v>
      </c>
      <c r="J18" s="1">
        <v>60.18</v>
      </c>
      <c r="K18" s="1">
        <v>68.34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802.74</v>
      </c>
      <c r="C19" s="1">
        <v>802.74</v>
      </c>
      <c r="D19" s="1">
        <v>800.7</v>
      </c>
      <c r="E19" s="1">
        <v>800.7</v>
      </c>
      <c r="F19" s="1">
        <v>800.7</v>
      </c>
      <c r="G19" s="1">
        <v>800.7</v>
      </c>
      <c r="H19" s="1">
        <v>800.7</v>
      </c>
      <c r="I19" s="1">
        <v>800.7</v>
      </c>
      <c r="J19" s="1">
        <v>800.7</v>
      </c>
      <c r="K19" s="1">
        <v>800.7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19.38</v>
      </c>
      <c r="C20" s="1">
        <v>21.42</v>
      </c>
      <c r="D20" s="1">
        <v>31.62</v>
      </c>
      <c r="E20" s="1">
        <v>32.64</v>
      </c>
      <c r="F20" s="1">
        <v>35.7</v>
      </c>
      <c r="G20" s="1">
        <v>37.74</v>
      </c>
      <c r="H20" s="1">
        <v>40.8</v>
      </c>
      <c r="I20" s="1">
        <v>31.62</v>
      </c>
      <c r="J20" s="1">
        <v>42.84</v>
      </c>
      <c r="K20" s="1">
        <v>49.98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114.24</v>
      </c>
      <c r="C21" s="1">
        <v>125.46</v>
      </c>
      <c r="D21" s="1">
        <v>121.38</v>
      </c>
      <c r="E21" s="1">
        <v>95.88</v>
      </c>
      <c r="F21" s="1">
        <v>61.2</v>
      </c>
      <c r="G21" s="1">
        <v>74.46000000000001</v>
      </c>
      <c r="H21" s="1">
        <v>155.04</v>
      </c>
      <c r="I21" s="1">
        <v>172.38</v>
      </c>
      <c r="J21" s="1">
        <v>207.06</v>
      </c>
      <c r="K21" s="1">
        <v>222.36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250.92</v>
      </c>
      <c r="C22" s="1">
        <v>291.72</v>
      </c>
      <c r="D22" s="1">
        <v>329.46</v>
      </c>
      <c r="E22" s="1">
        <v>416.16</v>
      </c>
      <c r="F22" s="1">
        <v>622.2</v>
      </c>
      <c r="G22" s="1">
        <v>817.02</v>
      </c>
      <c r="H22" s="1">
        <v>956.76</v>
      </c>
      <c r="I22" s="1">
        <v>1132.2</v>
      </c>
      <c r="J22" s="1">
        <v>1285.2</v>
      </c>
      <c r="K22" s="1">
        <v>1397.4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1">
        <v>138.72</v>
      </c>
      <c r="C23" s="1">
        <v>135.66</v>
      </c>
      <c r="D23" s="1">
        <v>102.0</v>
      </c>
      <c r="E23" s="1">
        <v>57.12</v>
      </c>
      <c r="F23" s="1">
        <v>219.3</v>
      </c>
      <c r="G23" s="1">
        <v>205.02</v>
      </c>
      <c r="H23" s="1">
        <v>336.6</v>
      </c>
      <c r="I23" s="1">
        <v>325.38</v>
      </c>
      <c r="J23" s="1">
        <v>243.78</v>
      </c>
      <c r="K23" s="1">
        <v>399.84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4732.8</v>
      </c>
      <c r="C24" s="1">
        <v>3957.6</v>
      </c>
      <c r="D24" s="1">
        <v>3927.0</v>
      </c>
      <c r="E24" s="1">
        <v>4222.8</v>
      </c>
      <c r="F24" s="1">
        <v>4947.0</v>
      </c>
      <c r="G24" s="1">
        <v>5559.0</v>
      </c>
      <c r="H24" s="1">
        <v>6385.2</v>
      </c>
      <c r="I24" s="1">
        <v>6997.2</v>
      </c>
      <c r="J24" s="1">
        <v>7925.400000000001</v>
      </c>
      <c r="K24" s="1">
        <v>8211.0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546.72</v>
      </c>
      <c r="C26" s="1">
        <v>517.14</v>
      </c>
      <c r="D26" s="1">
        <v>627.3</v>
      </c>
      <c r="E26" s="1">
        <v>620.16</v>
      </c>
      <c r="F26" s="1">
        <v>667.08</v>
      </c>
      <c r="G26" s="1">
        <v>726.24</v>
      </c>
      <c r="H26" s="1">
        <v>728.28</v>
      </c>
      <c r="I26" s="1">
        <v>813.96</v>
      </c>
      <c r="J26" s="1">
        <v>921.0600000000001</v>
      </c>
      <c r="K26" s="1">
        <v>949.62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130.56</v>
      </c>
      <c r="C27" s="1">
        <v>115.26</v>
      </c>
      <c r="D27" s="1">
        <v>119.34</v>
      </c>
      <c r="E27" s="1">
        <v>138.72</v>
      </c>
      <c r="F27" s="1">
        <v>127.5</v>
      </c>
      <c r="G27" s="1">
        <v>137.7</v>
      </c>
      <c r="H27" s="1">
        <v>119.34</v>
      </c>
      <c r="I27" s="1">
        <v>162.18</v>
      </c>
      <c r="J27" s="1">
        <v>184.62</v>
      </c>
      <c r="K27" s="1">
        <v>283.56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470.22</v>
      </c>
      <c r="C28" s="1">
        <v>653.82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30.6</v>
      </c>
      <c r="C29" s="1">
        <v>283.56</v>
      </c>
      <c r="D29" s="1">
        <v>408.0</v>
      </c>
      <c r="E29" s="1">
        <v>312.12</v>
      </c>
      <c r="F29" s="1">
        <v>359.04</v>
      </c>
      <c r="G29" s="1">
        <v>409.02</v>
      </c>
      <c r="H29" s="1">
        <v>890.46</v>
      </c>
      <c r="I29" s="1">
        <v>511.02</v>
      </c>
      <c r="J29" s="1">
        <v>982.26</v>
      </c>
      <c r="K29" s="1">
        <v>738.48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20.4</v>
      </c>
      <c r="H30" s="1">
        <v>16.32</v>
      </c>
      <c r="I30" s="1">
        <v>14.28</v>
      </c>
      <c r="J30" s="1">
        <v>15.3</v>
      </c>
      <c r="K30" s="1">
        <v>16.32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112.2</v>
      </c>
      <c r="C31" s="1">
        <v>127.5</v>
      </c>
      <c r="D31" s="1">
        <v>41.82</v>
      </c>
      <c r="E31" s="1">
        <v>29.58</v>
      </c>
      <c r="F31" s="1">
        <v>7.140000000000001</v>
      </c>
      <c r="G31" s="1">
        <v>7.140000000000001</v>
      </c>
      <c r="H31" s="1">
        <v>15.3</v>
      </c>
      <c r="I31" s="1">
        <v>115.26</v>
      </c>
      <c r="J31" s="1">
        <v>59.16</v>
      </c>
      <c r="K31" s="1">
        <v>90.78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63.24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16.32</v>
      </c>
      <c r="C33" s="1">
        <v>10.2</v>
      </c>
      <c r="D33" s="1">
        <v>2.04</v>
      </c>
      <c r="E33" s="1">
        <v>1.02</v>
      </c>
      <c r="F33" s="1">
        <v>24.48</v>
      </c>
      <c r="G33" s="1">
        <v>4.08</v>
      </c>
      <c r="H33" s="1">
        <v>17.34</v>
      </c>
      <c r="I33" s="1">
        <v>17.34</v>
      </c>
      <c r="J33" s="1">
        <v>40.8</v>
      </c>
      <c r="K33" s="1">
        <v>35.7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241.74</v>
      </c>
      <c r="C34" s="1">
        <v>201.96</v>
      </c>
      <c r="D34" s="1">
        <v>167.28</v>
      </c>
      <c r="E34" s="1">
        <v>127.5</v>
      </c>
      <c r="F34" s="1">
        <v>124.44</v>
      </c>
      <c r="G34" s="1">
        <v>125.46</v>
      </c>
      <c r="H34" s="1">
        <v>111.18</v>
      </c>
      <c r="I34" s="1">
        <v>147.9</v>
      </c>
      <c r="J34" s="1">
        <v>148.92</v>
      </c>
      <c r="K34" s="1">
        <v>146.88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1550.4</v>
      </c>
      <c r="C35" s="1">
        <v>1907.4</v>
      </c>
      <c r="D35" s="1">
        <v>1366.8</v>
      </c>
      <c r="E35" s="1">
        <v>1224.0</v>
      </c>
      <c r="F35" s="1">
        <v>1315.8</v>
      </c>
      <c r="G35" s="1">
        <v>1428.0</v>
      </c>
      <c r="H35" s="1">
        <v>1897.2</v>
      </c>
      <c r="I35" s="1">
        <v>1785.0</v>
      </c>
      <c r="J35" s="1">
        <v>2356.2</v>
      </c>
      <c r="K35" s="1">
        <v>2325.6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18.36</v>
      </c>
      <c r="C36" s="1">
        <v>1366.8</v>
      </c>
      <c r="D36" s="1">
        <v>1479.0</v>
      </c>
      <c r="E36" s="1">
        <v>1530.0</v>
      </c>
      <c r="F36" s="1">
        <v>1601.4</v>
      </c>
      <c r="G36" s="1">
        <v>1662.6</v>
      </c>
      <c r="H36" s="1">
        <v>1825.8</v>
      </c>
      <c r="I36" s="1">
        <v>2111.4</v>
      </c>
      <c r="J36" s="1">
        <v>1825.8</v>
      </c>
      <c r="K36" s="1">
        <v>1713.6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40.8</v>
      </c>
      <c r="H37" s="1">
        <v>45.9</v>
      </c>
      <c r="I37" s="1">
        <v>41.82</v>
      </c>
      <c r="J37" s="1">
        <v>41.82</v>
      </c>
      <c r="K37" s="1">
        <v>57.12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239.7</v>
      </c>
      <c r="C38" s="1">
        <v>273.36</v>
      </c>
      <c r="D38" s="1">
        <v>278.46</v>
      </c>
      <c r="E38" s="1">
        <v>279.48</v>
      </c>
      <c r="F38" s="1">
        <v>277.44</v>
      </c>
      <c r="G38" s="1">
        <v>280.5</v>
      </c>
      <c r="H38" s="1">
        <v>276.42</v>
      </c>
      <c r="I38" s="1">
        <v>261.12</v>
      </c>
      <c r="J38" s="1">
        <v>275.4</v>
      </c>
      <c r="K38" s="1">
        <v>238.68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36.72</v>
      </c>
      <c r="C39" s="1">
        <v>23.46</v>
      </c>
      <c r="D39" s="1">
        <v>24.48</v>
      </c>
      <c r="E39" s="1">
        <v>23.46</v>
      </c>
      <c r="F39" s="1">
        <v>21.42</v>
      </c>
      <c r="G39" s="1">
        <v>21.42</v>
      </c>
      <c r="H39" s="1">
        <v>19.38</v>
      </c>
      <c r="I39" s="1">
        <v>18.36</v>
      </c>
      <c r="J39" s="1">
        <v>15.3</v>
      </c>
      <c r="K39" s="1">
        <v>12.24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5.1</v>
      </c>
      <c r="C40" s="1">
        <v>12.24</v>
      </c>
      <c r="D40" s="1">
        <v>10.2</v>
      </c>
      <c r="E40" s="1">
        <v>9.18</v>
      </c>
      <c r="F40" s="1">
        <v>14.28</v>
      </c>
      <c r="G40" s="1">
        <v>78.54</v>
      </c>
      <c r="H40" s="1">
        <v>97.92</v>
      </c>
      <c r="I40" s="1">
        <v>79.56</v>
      </c>
      <c r="J40" s="1">
        <v>87.72</v>
      </c>
      <c r="K40" s="1">
        <v>103.02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358.02</v>
      </c>
      <c r="C41" s="1">
        <v>382.5</v>
      </c>
      <c r="D41" s="1">
        <v>432.48</v>
      </c>
      <c r="E41" s="1">
        <v>351.9</v>
      </c>
      <c r="F41" s="1">
        <v>335.58</v>
      </c>
      <c r="G41" s="1">
        <v>524.28</v>
      </c>
      <c r="H41" s="1">
        <v>395.76</v>
      </c>
      <c r="I41" s="1">
        <v>444.72</v>
      </c>
      <c r="J41" s="1">
        <v>664.02</v>
      </c>
      <c r="K41" s="1">
        <v>629.34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2203.2</v>
      </c>
      <c r="C42" s="1">
        <v>3967.8</v>
      </c>
      <c r="D42" s="1">
        <v>3590.4</v>
      </c>
      <c r="E42" s="1">
        <v>3427.2</v>
      </c>
      <c r="F42" s="1">
        <v>3570.0</v>
      </c>
      <c r="G42" s="1">
        <v>4039.2</v>
      </c>
      <c r="H42" s="1">
        <v>4559.4</v>
      </c>
      <c r="I42" s="1">
        <v>4743.0</v>
      </c>
      <c r="J42" s="1">
        <v>5263.2</v>
      </c>
      <c r="K42" s="1">
        <v>5079.6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>
        <v>0.0</v>
      </c>
      <c r="C43" s="1">
        <v>3.06</v>
      </c>
      <c r="D43" s="1">
        <v>2.04</v>
      </c>
      <c r="E43" s="1">
        <v>2.04</v>
      </c>
      <c r="F43" s="1">
        <v>2.04</v>
      </c>
      <c r="G43" s="1">
        <v>2.04</v>
      </c>
      <c r="H43" s="1">
        <v>2.04</v>
      </c>
      <c r="I43" s="1">
        <v>2.04</v>
      </c>
      <c r="J43" s="1">
        <v>2.04</v>
      </c>
      <c r="K43" s="1">
        <v>2.04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>
        <v>0.0</v>
      </c>
      <c r="C44" s="1">
        <v>6099.6</v>
      </c>
      <c r="D44" s="1">
        <v>6007.8</v>
      </c>
      <c r="E44" s="1">
        <v>5885.400000000001</v>
      </c>
      <c r="F44" s="1">
        <v>5885.400000000001</v>
      </c>
      <c r="G44" s="1">
        <v>5885.400000000001</v>
      </c>
      <c r="H44" s="1">
        <v>5885.400000000001</v>
      </c>
      <c r="I44" s="1">
        <v>5885.400000000001</v>
      </c>
      <c r="J44" s="1">
        <v>5885.400000000001</v>
      </c>
      <c r="K44" s="1">
        <v>5885.400000000001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>
        <v>2560.2</v>
      </c>
      <c r="C45" s="1">
        <v>-6109.8</v>
      </c>
      <c r="D45" s="1">
        <v>-5701.8</v>
      </c>
      <c r="E45" s="1">
        <v>-5120.4</v>
      </c>
      <c r="F45" s="1">
        <v>-4692.0</v>
      </c>
      <c r="G45" s="1">
        <v>-4947.0</v>
      </c>
      <c r="H45" s="1">
        <v>-4783.8</v>
      </c>
      <c r="I45" s="1">
        <v>-4539.0</v>
      </c>
      <c r="J45" s="1">
        <v>-4630.8</v>
      </c>
      <c r="K45" s="1">
        <v>-4610.4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-37.74</v>
      </c>
      <c r="C46" s="1">
        <v>-16.32</v>
      </c>
      <c r="D46" s="1">
        <v>20.4</v>
      </c>
      <c r="E46" s="1">
        <v>29.58</v>
      </c>
      <c r="F46" s="1">
        <v>182.58</v>
      </c>
      <c r="G46" s="1">
        <v>570.1800000000001</v>
      </c>
      <c r="H46" s="1">
        <v>717.0600000000001</v>
      </c>
      <c r="I46" s="1">
        <v>904.74</v>
      </c>
      <c r="J46" s="1">
        <v>1387.2</v>
      </c>
      <c r="K46" s="1">
        <v>1846.2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>
        <v>2519.4</v>
      </c>
      <c r="C47" s="1">
        <v>-25.5</v>
      </c>
      <c r="D47" s="1">
        <v>331.5</v>
      </c>
      <c r="E47" s="1">
        <v>794.58</v>
      </c>
      <c r="F47" s="1">
        <v>1377.0</v>
      </c>
      <c r="G47" s="1">
        <v>1509.6</v>
      </c>
      <c r="H47" s="1">
        <v>1825.8</v>
      </c>
      <c r="I47" s="1">
        <v>2254.2</v>
      </c>
      <c r="J47" s="1">
        <v>2641.8</v>
      </c>
      <c r="K47" s="1">
        <v>3121.2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8.16</v>
      </c>
      <c r="C48" s="1">
        <v>5.1</v>
      </c>
      <c r="D48" s="1">
        <v>4.08</v>
      </c>
      <c r="E48" s="1">
        <v>5.1</v>
      </c>
      <c r="F48" s="1">
        <v>5.1</v>
      </c>
      <c r="G48" s="1">
        <v>6.12</v>
      </c>
      <c r="H48" s="1">
        <v>4.08</v>
      </c>
      <c r="I48" s="1">
        <v>5.1</v>
      </c>
      <c r="J48" s="1">
        <v>9.18</v>
      </c>
      <c r="K48" s="1">
        <v>9.18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2529.6</v>
      </c>
      <c r="C49" s="1">
        <v>-19.38</v>
      </c>
      <c r="D49" s="1">
        <v>336.6</v>
      </c>
      <c r="E49" s="1">
        <v>799.6800000000001</v>
      </c>
      <c r="F49" s="1">
        <v>1377.0</v>
      </c>
      <c r="G49" s="1">
        <v>1519.8</v>
      </c>
      <c r="H49" s="1">
        <v>1825.8</v>
      </c>
      <c r="I49" s="1">
        <v>2254.2</v>
      </c>
      <c r="J49" s="1">
        <v>2652.0</v>
      </c>
      <c r="K49" s="1">
        <v>3131.4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4732.8</v>
      </c>
      <c r="C50" s="1">
        <v>3957.6</v>
      </c>
      <c r="D50" s="1">
        <v>3927.0</v>
      </c>
      <c r="E50" s="1">
        <v>4222.8</v>
      </c>
      <c r="F50" s="1">
        <v>4947.0</v>
      </c>
      <c r="G50" s="1">
        <v>5559.0</v>
      </c>
      <c r="H50" s="1">
        <v>6385.2</v>
      </c>
      <c r="I50" s="1">
        <v>6997.2</v>
      </c>
      <c r="J50" s="1">
        <v>7925.400000000001</v>
      </c>
      <c r="K50" s="1">
        <v>8211.0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0.0</v>
      </c>
      <c r="C52" s="1">
        <v>192.78</v>
      </c>
      <c r="D52" s="1">
        <v>192.78</v>
      </c>
      <c r="E52" s="1">
        <v>192.78</v>
      </c>
      <c r="F52" s="1">
        <v>191.76</v>
      </c>
      <c r="G52" s="1">
        <v>188.7</v>
      </c>
      <c r="H52" s="1">
        <v>188.7</v>
      </c>
      <c r="I52" s="1">
        <v>187.68</v>
      </c>
      <c r="J52" s="1">
        <v>185.64</v>
      </c>
      <c r="K52" s="1">
        <v>183.6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118</v>
      </c>
      <c r="B53" s="1">
        <v>0.0</v>
      </c>
      <c r="C53" s="1">
        <v>192.78</v>
      </c>
      <c r="D53" s="1">
        <v>192.78</v>
      </c>
      <c r="E53" s="1">
        <v>192.78</v>
      </c>
      <c r="F53" s="1">
        <v>191.76</v>
      </c>
      <c r="G53" s="1">
        <v>188.7</v>
      </c>
      <c r="H53" s="1">
        <v>188.7</v>
      </c>
      <c r="I53" s="1">
        <v>187.68</v>
      </c>
      <c r="J53" s="1">
        <v>185.64</v>
      </c>
      <c r="K53" s="1">
        <v>183.6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119</v>
      </c>
      <c r="B54" s="1">
        <v>0.0</v>
      </c>
      <c r="C54" s="1" t="s">
        <v>120</v>
      </c>
      <c r="D54" s="1" t="s">
        <v>121</v>
      </c>
      <c r="E54" s="1" t="s">
        <v>122</v>
      </c>
      <c r="F54" s="1" t="s">
        <v>123</v>
      </c>
      <c r="G54" s="1" t="s">
        <v>124</v>
      </c>
      <c r="H54" s="1" t="s">
        <v>125</v>
      </c>
      <c r="I54" s="1">
        <v>12.24</v>
      </c>
      <c r="J54" s="1" t="s">
        <v>126</v>
      </c>
      <c r="K54" s="1" t="s">
        <v>127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128</v>
      </c>
      <c r="B55" s="1">
        <v>1693.2</v>
      </c>
      <c r="C55" s="1">
        <v>-850.6800000000001</v>
      </c>
      <c r="D55" s="1">
        <v>-500.82</v>
      </c>
      <c r="E55" s="1">
        <v>-39.78</v>
      </c>
      <c r="F55" s="1">
        <v>538.5600000000001</v>
      </c>
      <c r="G55" s="1">
        <v>672.1800000000001</v>
      </c>
      <c r="H55" s="1">
        <v>978.1800000000001</v>
      </c>
      <c r="I55" s="1">
        <v>1417.8</v>
      </c>
      <c r="J55" s="1">
        <v>1795.2</v>
      </c>
      <c r="K55" s="1">
        <v>2274.6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129</v>
      </c>
      <c r="B56" s="1">
        <v>0.0</v>
      </c>
      <c r="C56" s="1" t="s">
        <v>130</v>
      </c>
      <c r="D56" s="1" t="s">
        <v>131</v>
      </c>
      <c r="E56" s="1" t="s">
        <v>132</v>
      </c>
      <c r="F56" s="1" t="s">
        <v>133</v>
      </c>
      <c r="G56" s="1" t="s">
        <v>134</v>
      </c>
      <c r="H56" s="1" t="s">
        <v>135</v>
      </c>
      <c r="I56" s="1" t="s">
        <v>136</v>
      </c>
      <c r="J56" s="1" t="s">
        <v>137</v>
      </c>
      <c r="K56" s="1" t="s">
        <v>138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520.2</v>
      </c>
      <c r="C57" s="1">
        <v>2305.2</v>
      </c>
      <c r="D57" s="1">
        <v>1887.0</v>
      </c>
      <c r="E57" s="1">
        <v>1846.2</v>
      </c>
      <c r="F57" s="1">
        <v>1968.6</v>
      </c>
      <c r="G57" s="1">
        <v>2131.8</v>
      </c>
      <c r="H57" s="1">
        <v>2774.4</v>
      </c>
      <c r="I57" s="1">
        <v>2682.6</v>
      </c>
      <c r="J57" s="1">
        <v>2866.2</v>
      </c>
      <c r="K57" s="1">
        <v>2529.6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140</v>
      </c>
      <c r="B58" s="1">
        <v>383.52</v>
      </c>
      <c r="C58" s="1">
        <v>2111.4</v>
      </c>
      <c r="D58" s="1">
        <v>1407.6</v>
      </c>
      <c r="E58" s="1">
        <v>1173.0</v>
      </c>
      <c r="F58" s="1">
        <v>1152.6</v>
      </c>
      <c r="G58" s="1">
        <v>1213.8</v>
      </c>
      <c r="H58" s="1">
        <v>1387.2</v>
      </c>
      <c r="I58" s="1">
        <v>1305.6</v>
      </c>
      <c r="J58" s="1">
        <v>1407.6</v>
      </c>
      <c r="K58" s="1">
        <v>1356.6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141</v>
      </c>
      <c r="B59" s="1">
        <v>36.72</v>
      </c>
      <c r="C59" s="1">
        <v>23.46</v>
      </c>
      <c r="D59" s="1">
        <v>24.48</v>
      </c>
      <c r="E59" s="1">
        <v>23.46</v>
      </c>
      <c r="F59" s="1">
        <v>21.42</v>
      </c>
      <c r="G59" s="1">
        <v>21.42</v>
      </c>
      <c r="H59" s="1">
        <v>19.38</v>
      </c>
      <c r="I59" s="1">
        <v>18.36</v>
      </c>
      <c r="J59" s="1">
        <v>15.3</v>
      </c>
      <c r="K59" s="1">
        <v>13.26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142</v>
      </c>
      <c r="B60" s="1">
        <v>121.38</v>
      </c>
      <c r="C60" s="1">
        <v>156.06</v>
      </c>
      <c r="D60" s="1">
        <v>121.38</v>
      </c>
      <c r="E60" s="1">
        <v>138.72</v>
      </c>
      <c r="F60" s="1">
        <v>125.46</v>
      </c>
      <c r="G60" s="1">
        <v>46.92</v>
      </c>
      <c r="H60" s="1">
        <v>44.88</v>
      </c>
      <c r="I60" s="1">
        <v>42.84</v>
      </c>
      <c r="J60" s="1">
        <v>32.64</v>
      </c>
      <c r="K60" s="1">
        <v>32.64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143</v>
      </c>
      <c r="B61" s="1">
        <v>8.16</v>
      </c>
      <c r="C61" s="1">
        <v>5.1</v>
      </c>
      <c r="D61" s="1">
        <v>4.08</v>
      </c>
      <c r="E61" s="1">
        <v>5.1</v>
      </c>
      <c r="F61" s="1">
        <v>5.1</v>
      </c>
      <c r="G61" s="1">
        <v>6.12</v>
      </c>
      <c r="H61" s="1">
        <v>4.08</v>
      </c>
      <c r="I61" s="1">
        <v>5.1</v>
      </c>
      <c r="J61" s="1">
        <v>9.18</v>
      </c>
      <c r="K61" s="1">
        <v>9.18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144</v>
      </c>
      <c r="B62" s="1">
        <v>0.0</v>
      </c>
      <c r="C62" s="1">
        <v>0.0</v>
      </c>
      <c r="D62" s="1">
        <v>20.4</v>
      </c>
      <c r="E62" s="1">
        <v>23.46</v>
      </c>
      <c r="F62" s="1">
        <v>25.5</v>
      </c>
      <c r="G62" s="1">
        <v>30.6</v>
      </c>
      <c r="H62" s="1">
        <v>34.68</v>
      </c>
      <c r="I62" s="1">
        <v>42.84</v>
      </c>
      <c r="J62" s="1">
        <v>49.98</v>
      </c>
      <c r="K62" s="1">
        <v>56.1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145</v>
      </c>
      <c r="B63" s="1">
        <v>5.1</v>
      </c>
      <c r="C63" s="1">
        <v>5.1</v>
      </c>
      <c r="D63" s="1">
        <v>5.1</v>
      </c>
      <c r="E63" s="1">
        <v>5.1</v>
      </c>
      <c r="F63" s="1">
        <v>5.1</v>
      </c>
      <c r="G63" s="1">
        <v>5.1</v>
      </c>
      <c r="H63" s="1">
        <v>5.1</v>
      </c>
      <c r="I63" s="1">
        <v>5.1</v>
      </c>
      <c r="J63" s="1">
        <v>5.1</v>
      </c>
      <c r="K63" s="1">
        <v>5.1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146</v>
      </c>
      <c r="B64" s="1">
        <v>92.82000000000001</v>
      </c>
      <c r="C64" s="1">
        <v>76.5</v>
      </c>
      <c r="D64" s="1">
        <v>96.9</v>
      </c>
      <c r="E64" s="1">
        <v>100.98</v>
      </c>
      <c r="F64" s="1">
        <v>75.48</v>
      </c>
      <c r="G64" s="1">
        <v>86.7</v>
      </c>
      <c r="H64" s="1">
        <v>97.92</v>
      </c>
      <c r="I64" s="1">
        <v>100.98</v>
      </c>
      <c r="J64" s="1">
        <v>144.84</v>
      </c>
      <c r="K64" s="1">
        <v>207.06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147</v>
      </c>
      <c r="B65" s="1">
        <v>60.18</v>
      </c>
      <c r="C65" s="1">
        <v>68.34</v>
      </c>
      <c r="D65" s="1">
        <v>73.44</v>
      </c>
      <c r="E65" s="1">
        <v>88.74</v>
      </c>
      <c r="F65" s="1">
        <v>85.68</v>
      </c>
      <c r="G65" s="1">
        <v>92.82000000000001</v>
      </c>
      <c r="H65" s="1">
        <v>95.88</v>
      </c>
      <c r="I65" s="1">
        <v>123.42</v>
      </c>
      <c r="J65" s="1">
        <v>147.9</v>
      </c>
      <c r="K65" s="1">
        <v>234.6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148</v>
      </c>
      <c r="B66" s="1">
        <v>147.9</v>
      </c>
      <c r="C66" s="1">
        <v>155.04</v>
      </c>
      <c r="D66" s="1">
        <v>159.12</v>
      </c>
      <c r="E66" s="1">
        <v>211.14</v>
      </c>
      <c r="F66" s="1">
        <v>236.64</v>
      </c>
      <c r="G66" s="1">
        <v>248.88</v>
      </c>
      <c r="H66" s="1">
        <v>274.38</v>
      </c>
      <c r="I66" s="1">
        <v>326.4</v>
      </c>
      <c r="J66" s="1">
        <v>394.74</v>
      </c>
      <c r="K66" s="1">
        <v>525.3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149</v>
      </c>
      <c r="B67" s="1">
        <v>22.44</v>
      </c>
      <c r="C67" s="1">
        <v>22.44</v>
      </c>
      <c r="D67" s="1">
        <v>22.44</v>
      </c>
      <c r="E67" s="1">
        <v>23.46</v>
      </c>
      <c r="F67" s="1">
        <v>23.46</v>
      </c>
      <c r="G67" s="1">
        <v>23.46</v>
      </c>
      <c r="H67" s="1">
        <v>29.58</v>
      </c>
      <c r="I67" s="1">
        <v>51.0</v>
      </c>
      <c r="J67" s="1">
        <v>134.64</v>
      </c>
      <c r="K67" s="1">
        <v>154.02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150</v>
      </c>
      <c r="B68" s="1">
        <v>281.52</v>
      </c>
      <c r="C68" s="1">
        <v>298.86</v>
      </c>
      <c r="D68" s="1">
        <v>344.76</v>
      </c>
      <c r="E68" s="1">
        <v>348.84</v>
      </c>
      <c r="F68" s="1">
        <v>380.46</v>
      </c>
      <c r="G68" s="1">
        <v>417.18</v>
      </c>
      <c r="H68" s="1">
        <v>438.6</v>
      </c>
      <c r="I68" s="1">
        <v>496.74</v>
      </c>
      <c r="J68" s="1">
        <v>507.96</v>
      </c>
      <c r="K68" s="1">
        <v>533.46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151</v>
      </c>
      <c r="B69" s="1">
        <v>1581.0</v>
      </c>
      <c r="C69" s="1">
        <v>1672.8</v>
      </c>
      <c r="D69" s="1">
        <v>1825.8</v>
      </c>
      <c r="E69" s="1">
        <v>1999.2</v>
      </c>
      <c r="F69" s="1">
        <v>2080.8</v>
      </c>
      <c r="G69" s="1">
        <v>2407.2</v>
      </c>
      <c r="H69" s="1">
        <v>2590.8</v>
      </c>
      <c r="I69" s="1">
        <v>2825.4</v>
      </c>
      <c r="J69" s="1">
        <v>3131.4</v>
      </c>
      <c r="K69" s="1">
        <v>3274.2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152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>
        <v>0.0</v>
      </c>
      <c r="H70" s="1">
        <v>0.0</v>
      </c>
      <c r="I70" s="1">
        <v>0.0</v>
      </c>
      <c r="J70" s="1">
        <v>0.0</v>
      </c>
      <c r="K70" s="1">
        <v>0.0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153</v>
      </c>
      <c r="B71" s="1">
        <v>14.28</v>
      </c>
      <c r="C71" s="1">
        <v>18.36</v>
      </c>
      <c r="D71" s="1">
        <v>19.38</v>
      </c>
      <c r="E71" s="1">
        <v>21.42</v>
      </c>
      <c r="F71" s="1">
        <v>24.48</v>
      </c>
      <c r="G71" s="1">
        <v>27.54</v>
      </c>
      <c r="H71" s="1">
        <v>28.56</v>
      </c>
      <c r="I71" s="1">
        <v>25.5</v>
      </c>
      <c r="J71" s="1">
        <v>25.5</v>
      </c>
      <c r="K71" s="1">
        <v>25.5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154</v>
      </c>
      <c r="B2" s="1">
        <v>2774.4</v>
      </c>
      <c r="C2" s="1">
        <v>2845.8</v>
      </c>
      <c r="D2" s="1">
        <v>3111.0</v>
      </c>
      <c r="E2" s="1">
        <v>3437.4</v>
      </c>
      <c r="F2" s="1">
        <v>3488.4</v>
      </c>
      <c r="G2" s="1">
        <v>3845.4</v>
      </c>
      <c r="H2" s="1">
        <v>3529.2</v>
      </c>
      <c r="I2" s="1">
        <v>4355.4</v>
      </c>
      <c r="J2" s="1">
        <v>5202.0</v>
      </c>
      <c r="K2" s="1">
        <v>6089.400000000001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155</v>
      </c>
      <c r="B3" s="1">
        <v>45.9</v>
      </c>
      <c r="C3" s="1">
        <v>62.22</v>
      </c>
      <c r="D3" s="1">
        <v>59.16</v>
      </c>
      <c r="E3" s="1">
        <v>51.0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156</v>
      </c>
      <c r="B4" s="1">
        <v>2815.2</v>
      </c>
      <c r="C4" s="1">
        <v>2907.0</v>
      </c>
      <c r="D4" s="1">
        <v>3172.2</v>
      </c>
      <c r="E4" s="1">
        <v>3488.4</v>
      </c>
      <c r="F4" s="1">
        <v>3488.4</v>
      </c>
      <c r="G4" s="1">
        <v>3845.4</v>
      </c>
      <c r="H4" s="1">
        <v>3529.2</v>
      </c>
      <c r="I4" s="1">
        <v>4355.4</v>
      </c>
      <c r="J4" s="1">
        <v>5202.0</v>
      </c>
      <c r="K4" s="1">
        <v>6089.400000000001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157</v>
      </c>
      <c r="B5" s="1">
        <v>1519.8</v>
      </c>
      <c r="C5" s="1">
        <v>1509.6</v>
      </c>
      <c r="D5" s="1">
        <v>1550.4</v>
      </c>
      <c r="E5" s="1">
        <v>1652.4</v>
      </c>
      <c r="F5" s="1">
        <v>1652.4</v>
      </c>
      <c r="G5" s="1">
        <v>1846.2</v>
      </c>
      <c r="H5" s="1">
        <v>1723.8</v>
      </c>
      <c r="I5" s="1">
        <v>2121.6</v>
      </c>
      <c r="J5" s="1">
        <v>2703.0</v>
      </c>
      <c r="K5" s="1">
        <v>3060.0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158</v>
      </c>
      <c r="B6" s="1">
        <v>15.3</v>
      </c>
      <c r="C6" s="1">
        <v>23.46</v>
      </c>
      <c r="D6" s="1">
        <v>21.42</v>
      </c>
      <c r="E6" s="1">
        <v>30.6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159</v>
      </c>
      <c r="B7" s="1">
        <v>1285.2</v>
      </c>
      <c r="C7" s="1">
        <v>1387.2</v>
      </c>
      <c r="D7" s="1">
        <v>1591.2</v>
      </c>
      <c r="E7" s="1">
        <v>1805.4</v>
      </c>
      <c r="F7" s="1">
        <v>1836.0</v>
      </c>
      <c r="G7" s="1">
        <v>1999.2</v>
      </c>
      <c r="H7" s="1">
        <v>1805.4</v>
      </c>
      <c r="I7" s="1">
        <v>2233.8</v>
      </c>
      <c r="J7" s="1">
        <v>2499.0</v>
      </c>
      <c r="K7" s="1">
        <v>3029.4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160</v>
      </c>
      <c r="B8" s="1">
        <v>279.48</v>
      </c>
      <c r="C8" s="1">
        <v>310.08</v>
      </c>
      <c r="D8" s="1">
        <v>300.9</v>
      </c>
      <c r="E8" s="1">
        <v>335.58</v>
      </c>
      <c r="F8" s="1">
        <v>333.54</v>
      </c>
      <c r="G8" s="1">
        <v>349.86</v>
      </c>
      <c r="H8" s="1">
        <v>342.72</v>
      </c>
      <c r="I8" s="1">
        <v>354.96</v>
      </c>
      <c r="J8" s="1">
        <v>436.56</v>
      </c>
      <c r="K8" s="1">
        <v>472.26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161</v>
      </c>
      <c r="B9" s="1">
        <v>551.82</v>
      </c>
      <c r="C9" s="1">
        <v>573.24</v>
      </c>
      <c r="D9" s="1">
        <v>626.28</v>
      </c>
      <c r="E9" s="1">
        <v>670.14</v>
      </c>
      <c r="F9" s="1">
        <v>655.86</v>
      </c>
      <c r="G9" s="1">
        <v>712.98</v>
      </c>
      <c r="H9" s="1">
        <v>721.14</v>
      </c>
      <c r="I9" s="1">
        <v>783.36</v>
      </c>
      <c r="J9" s="1">
        <v>791.52</v>
      </c>
      <c r="K9" s="1">
        <v>899.64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162</v>
      </c>
      <c r="B10" s="1">
        <v>4.08</v>
      </c>
      <c r="C10" s="1">
        <v>3.06</v>
      </c>
      <c r="D10" s="1">
        <v>12.24</v>
      </c>
      <c r="E10" s="1">
        <v>2.04</v>
      </c>
      <c r="F10" s="1">
        <v>13.26</v>
      </c>
      <c r="G10" s="1">
        <v>1.02</v>
      </c>
      <c r="H10" s="1">
        <v>18.36</v>
      </c>
      <c r="I10" s="1">
        <v>5.1</v>
      </c>
      <c r="J10" s="1">
        <v>21.42</v>
      </c>
      <c r="K10" s="1">
        <v>18.36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163</v>
      </c>
      <c r="B11" s="1">
        <v>835.38</v>
      </c>
      <c r="C11" s="1">
        <v>886.38</v>
      </c>
      <c r="D11" s="1">
        <v>940.44</v>
      </c>
      <c r="E11" s="1">
        <v>1008.78</v>
      </c>
      <c r="F11" s="1">
        <v>1003.68</v>
      </c>
      <c r="G11" s="1">
        <v>1060.8</v>
      </c>
      <c r="H11" s="1">
        <v>1081.2</v>
      </c>
      <c r="I11" s="1">
        <v>1142.4</v>
      </c>
      <c r="J11" s="1">
        <v>1254.6</v>
      </c>
      <c r="K11" s="1">
        <v>1387.2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164</v>
      </c>
      <c r="B12" s="1">
        <v>445.74</v>
      </c>
      <c r="C12" s="1">
        <v>495.72</v>
      </c>
      <c r="D12" s="1">
        <v>653.82</v>
      </c>
      <c r="E12" s="1">
        <v>792.54</v>
      </c>
      <c r="F12" s="1">
        <v>828.24</v>
      </c>
      <c r="G12" s="1">
        <v>935.34</v>
      </c>
      <c r="H12" s="1">
        <v>726.24</v>
      </c>
      <c r="I12" s="1">
        <v>1091.4</v>
      </c>
      <c r="J12" s="1">
        <v>1244.4</v>
      </c>
      <c r="K12" s="1">
        <v>1642.2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165</v>
      </c>
      <c r="B13" s="1">
        <v>0.0</v>
      </c>
      <c r="C13" s="1">
        <v>-16.32</v>
      </c>
      <c r="D13" s="1">
        <v>-30.6</v>
      </c>
      <c r="E13" s="1">
        <v>-35.7</v>
      </c>
      <c r="F13" s="1">
        <v>-25.5</v>
      </c>
      <c r="G13" s="1">
        <v>-39.78</v>
      </c>
      <c r="H13" s="1">
        <v>-51.0</v>
      </c>
      <c r="I13" s="1">
        <v>-38.76</v>
      </c>
      <c r="J13" s="1">
        <v>-55.08</v>
      </c>
      <c r="K13" s="1">
        <v>-29.58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166</v>
      </c>
      <c r="B14" s="1">
        <v>7.140000000000001</v>
      </c>
      <c r="C14" s="1">
        <v>6.12</v>
      </c>
      <c r="D14" s="1">
        <v>2.04</v>
      </c>
      <c r="E14" s="1">
        <v>6.12</v>
      </c>
      <c r="F14" s="1">
        <v>2.04</v>
      </c>
      <c r="G14" s="1">
        <v>5.1</v>
      </c>
      <c r="H14" s="1">
        <v>1.02</v>
      </c>
      <c r="I14" s="1">
        <v>5.1</v>
      </c>
      <c r="J14" s="1">
        <v>4.08</v>
      </c>
      <c r="K14" s="1">
        <v>25.5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167</v>
      </c>
      <c r="B15" s="1">
        <v>7.140000000000001</v>
      </c>
      <c r="C15" s="1">
        <v>-10.2</v>
      </c>
      <c r="D15" s="1">
        <v>-27.54</v>
      </c>
      <c r="E15" s="1">
        <v>-29.58</v>
      </c>
      <c r="F15" s="1">
        <v>-23.46</v>
      </c>
      <c r="G15" s="1">
        <v>-33.66</v>
      </c>
      <c r="H15" s="1">
        <v>-49.98</v>
      </c>
      <c r="I15" s="1">
        <v>-33.66</v>
      </c>
      <c r="J15" s="1">
        <v>-49.98</v>
      </c>
      <c r="K15" s="1">
        <v>-3.06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-20.4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169</v>
      </c>
      <c r="B17" s="1">
        <v>1.02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8.16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170</v>
      </c>
      <c r="B18" s="1">
        <v>454.92</v>
      </c>
      <c r="C18" s="1">
        <v>485.52</v>
      </c>
      <c r="D18" s="1">
        <v>625.26</v>
      </c>
      <c r="E18" s="1">
        <v>762.96</v>
      </c>
      <c r="F18" s="1">
        <v>803.76</v>
      </c>
      <c r="G18" s="1">
        <v>900.66</v>
      </c>
      <c r="H18" s="1">
        <v>676.26</v>
      </c>
      <c r="I18" s="1">
        <v>1060.8</v>
      </c>
      <c r="J18" s="1">
        <v>1193.4</v>
      </c>
      <c r="K18" s="1">
        <v>1632.0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171</v>
      </c>
      <c r="B19" s="1">
        <v>0.0</v>
      </c>
      <c r="C19" s="1">
        <v>0.0</v>
      </c>
      <c r="D19" s="1">
        <v>3.06</v>
      </c>
      <c r="E19" s="1">
        <v>2.04</v>
      </c>
      <c r="F19" s="1">
        <v>2.04</v>
      </c>
      <c r="G19" s="1">
        <v>3.06</v>
      </c>
      <c r="H19" s="1">
        <v>4.08</v>
      </c>
      <c r="I19" s="1">
        <v>6.12</v>
      </c>
      <c r="J19" s="1">
        <v>6.12</v>
      </c>
      <c r="K19" s="1">
        <v>6.12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172</v>
      </c>
      <c r="B20" s="1">
        <v>0.0</v>
      </c>
      <c r="C20" s="1">
        <v>5.1</v>
      </c>
      <c r="D20" s="1">
        <v>2.04</v>
      </c>
      <c r="E20" s="1">
        <v>2.04</v>
      </c>
      <c r="F20" s="1">
        <v>28.56</v>
      </c>
      <c r="G20" s="1">
        <v>-42.84</v>
      </c>
      <c r="H20" s="1">
        <v>-12.24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173</v>
      </c>
      <c r="B21" s="1">
        <v>-24.48</v>
      </c>
      <c r="C21" s="1">
        <v>-8.16</v>
      </c>
      <c r="D21" s="1">
        <v>0.0</v>
      </c>
      <c r="E21" s="1">
        <v>-6.12</v>
      </c>
      <c r="F21" s="1">
        <v>10.2</v>
      </c>
      <c r="G21" s="1">
        <v>-3.06</v>
      </c>
      <c r="H21" s="1">
        <v>0.0</v>
      </c>
      <c r="I21" s="1">
        <v>0.0</v>
      </c>
      <c r="J21" s="1">
        <v>0.0</v>
      </c>
      <c r="K21" s="1">
        <v>-23.46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174</v>
      </c>
      <c r="B22" s="1">
        <v>-23.46</v>
      </c>
      <c r="C22" s="1">
        <v>-39.78</v>
      </c>
      <c r="D22" s="1">
        <v>-52.02</v>
      </c>
      <c r="E22" s="1">
        <v>0.0</v>
      </c>
      <c r="F22" s="1">
        <v>1.02</v>
      </c>
      <c r="G22" s="1">
        <v>-8.16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175</v>
      </c>
      <c r="B23" s="1">
        <v>405.96</v>
      </c>
      <c r="C23" s="1">
        <v>442.68</v>
      </c>
      <c r="D23" s="1">
        <v>578.34</v>
      </c>
      <c r="E23" s="1">
        <v>760.92</v>
      </c>
      <c r="F23" s="1">
        <v>819.0600000000001</v>
      </c>
      <c r="G23" s="1">
        <v>892.5</v>
      </c>
      <c r="H23" s="1">
        <v>680.34</v>
      </c>
      <c r="I23" s="1">
        <v>1060.8</v>
      </c>
      <c r="J23" s="1">
        <v>1203.6</v>
      </c>
      <c r="K23" s="1">
        <v>1632.0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176</v>
      </c>
      <c r="B24" s="1">
        <v>135.66</v>
      </c>
      <c r="C24" s="1">
        <v>146.88</v>
      </c>
      <c r="D24" s="1">
        <v>171.36</v>
      </c>
      <c r="E24" s="1">
        <v>213.18</v>
      </c>
      <c r="F24" s="1">
        <v>16.32</v>
      </c>
      <c r="G24" s="1">
        <v>180.54</v>
      </c>
      <c r="H24" s="1">
        <v>59.16</v>
      </c>
      <c r="I24" s="1">
        <v>213.18</v>
      </c>
      <c r="J24" s="1">
        <v>242.76</v>
      </c>
      <c r="K24" s="1">
        <v>351.9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177</v>
      </c>
      <c r="B25" s="1">
        <v>270.3</v>
      </c>
      <c r="C25" s="1">
        <v>295.8</v>
      </c>
      <c r="D25" s="1">
        <v>408.0</v>
      </c>
      <c r="E25" s="1">
        <v>547.74</v>
      </c>
      <c r="F25" s="1">
        <v>802.74</v>
      </c>
      <c r="G25" s="1">
        <v>712.98</v>
      </c>
      <c r="H25" s="1">
        <v>621.1800000000001</v>
      </c>
      <c r="I25" s="1">
        <v>849.66</v>
      </c>
      <c r="J25" s="1">
        <v>957.78</v>
      </c>
      <c r="K25" s="1">
        <v>1285.2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178</v>
      </c>
      <c r="B26" s="1">
        <v>270.3</v>
      </c>
      <c r="C26" s="1">
        <v>295.8</v>
      </c>
      <c r="D26" s="1">
        <v>408.0</v>
      </c>
      <c r="E26" s="1">
        <v>547.74</v>
      </c>
      <c r="F26" s="1">
        <v>802.74</v>
      </c>
      <c r="G26" s="1">
        <v>712.98</v>
      </c>
      <c r="H26" s="1">
        <v>621.1800000000001</v>
      </c>
      <c r="I26" s="1">
        <v>849.66</v>
      </c>
      <c r="J26" s="1">
        <v>957.78</v>
      </c>
      <c r="K26" s="1">
        <v>1285.2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114</v>
      </c>
      <c r="B27" s="1">
        <v>-3.06</v>
      </c>
      <c r="C27" s="1">
        <v>-2.04</v>
      </c>
      <c r="D27" s="1">
        <v>-96.9</v>
      </c>
      <c r="E27" s="1">
        <v>-2.04</v>
      </c>
      <c r="F27" s="1">
        <v>-1.02</v>
      </c>
      <c r="G27" s="1">
        <v>-2.04</v>
      </c>
      <c r="H27" s="1">
        <v>-1.02</v>
      </c>
      <c r="I27" s="1">
        <v>-2.04</v>
      </c>
      <c r="J27" s="1">
        <v>-6.12</v>
      </c>
      <c r="K27" s="1">
        <v>-5.1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179</v>
      </c>
      <c r="B28" s="1">
        <v>266.22</v>
      </c>
      <c r="C28" s="1">
        <v>293.76</v>
      </c>
      <c r="D28" s="1">
        <v>406.98</v>
      </c>
      <c r="E28" s="1">
        <v>545.7</v>
      </c>
      <c r="F28" s="1">
        <v>800.7</v>
      </c>
      <c r="G28" s="1">
        <v>709.92</v>
      </c>
      <c r="H28" s="1">
        <v>620.16</v>
      </c>
      <c r="I28" s="1">
        <v>847.62</v>
      </c>
      <c r="J28" s="1">
        <v>951.66</v>
      </c>
      <c r="K28" s="1">
        <v>1275.0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180</v>
      </c>
      <c r="B29" s="1">
        <v>266.22</v>
      </c>
      <c r="C29" s="1">
        <v>293.76</v>
      </c>
      <c r="D29" s="1">
        <v>406.98</v>
      </c>
      <c r="E29" s="1">
        <v>545.7</v>
      </c>
      <c r="F29" s="1">
        <v>800.7</v>
      </c>
      <c r="G29" s="1">
        <v>709.92</v>
      </c>
      <c r="H29" s="1">
        <v>620.16</v>
      </c>
      <c r="I29" s="1">
        <v>847.62</v>
      </c>
      <c r="J29" s="1">
        <v>951.66</v>
      </c>
      <c r="K29" s="1">
        <v>1275.0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181</v>
      </c>
      <c r="B30" s="1">
        <v>266.22</v>
      </c>
      <c r="C30" s="1">
        <v>293.76</v>
      </c>
      <c r="D30" s="1">
        <v>406.98</v>
      </c>
      <c r="E30" s="1">
        <v>545.7</v>
      </c>
      <c r="F30" s="1">
        <v>800.7</v>
      </c>
      <c r="G30" s="1">
        <v>709.92</v>
      </c>
      <c r="H30" s="1">
        <v>620.16</v>
      </c>
      <c r="I30" s="1">
        <v>847.62</v>
      </c>
      <c r="J30" s="1">
        <v>951.66</v>
      </c>
      <c r="K30" s="1">
        <v>1275.0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182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183</v>
      </c>
      <c r="B32" s="1">
        <v>0.0</v>
      </c>
      <c r="C32" s="1" t="s">
        <v>184</v>
      </c>
      <c r="D32" s="1" t="s">
        <v>185</v>
      </c>
      <c r="E32" s="1" t="s">
        <v>186</v>
      </c>
      <c r="F32" s="1" t="s">
        <v>187</v>
      </c>
      <c r="G32" s="1" t="s">
        <v>188</v>
      </c>
      <c r="H32" s="1" t="s">
        <v>189</v>
      </c>
      <c r="I32" s="1" t="s">
        <v>190</v>
      </c>
      <c r="J32" s="1" t="s">
        <v>191</v>
      </c>
      <c r="K32" s="1" t="s">
        <v>192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193</v>
      </c>
      <c r="B33" s="1">
        <v>0.0</v>
      </c>
      <c r="C33" s="1" t="s">
        <v>184</v>
      </c>
      <c r="D33" s="1" t="s">
        <v>185</v>
      </c>
      <c r="E33" s="1" t="s">
        <v>186</v>
      </c>
      <c r="F33" s="1" t="s">
        <v>187</v>
      </c>
      <c r="G33" s="1" t="s">
        <v>188</v>
      </c>
      <c r="H33" s="1" t="s">
        <v>189</v>
      </c>
      <c r="I33" s="1" t="s">
        <v>190</v>
      </c>
      <c r="J33" s="1" t="s">
        <v>191</v>
      </c>
      <c r="K33" s="1" t="s">
        <v>192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194</v>
      </c>
      <c r="B34" s="1">
        <v>0.0</v>
      </c>
      <c r="C34" s="1">
        <v>189.0</v>
      </c>
      <c r="D34" s="1">
        <v>189.0</v>
      </c>
      <c r="E34" s="1">
        <v>189.0</v>
      </c>
      <c r="F34" s="1">
        <v>189.0</v>
      </c>
      <c r="G34" s="1">
        <v>187.0</v>
      </c>
      <c r="H34" s="1">
        <v>185.0</v>
      </c>
      <c r="I34" s="1">
        <v>184.0</v>
      </c>
      <c r="J34" s="1">
        <v>183.0</v>
      </c>
      <c r="K34" s="1">
        <v>181.0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195</v>
      </c>
      <c r="B35" s="1">
        <v>0.0</v>
      </c>
      <c r="C35" s="1" t="s">
        <v>184</v>
      </c>
      <c r="D35" s="1" t="s">
        <v>185</v>
      </c>
      <c r="E35" s="1" t="s">
        <v>196</v>
      </c>
      <c r="F35" s="1" t="s">
        <v>197</v>
      </c>
      <c r="G35" s="1" t="s">
        <v>198</v>
      </c>
      <c r="H35" s="1" t="s">
        <v>199</v>
      </c>
      <c r="I35" s="1" t="s">
        <v>190</v>
      </c>
      <c r="J35" s="1" t="s">
        <v>200</v>
      </c>
      <c r="K35" s="1" t="s">
        <v>201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202</v>
      </c>
      <c r="B36" s="1">
        <v>0.0</v>
      </c>
      <c r="C36" s="1" t="s">
        <v>184</v>
      </c>
      <c r="D36" s="1" t="s">
        <v>185</v>
      </c>
      <c r="E36" s="1" t="s">
        <v>196</v>
      </c>
      <c r="F36" s="1" t="s">
        <v>197</v>
      </c>
      <c r="G36" s="1" t="s">
        <v>198</v>
      </c>
      <c r="H36" s="1" t="s">
        <v>199</v>
      </c>
      <c r="I36" s="1" t="s">
        <v>190</v>
      </c>
      <c r="J36" s="1" t="s">
        <v>200</v>
      </c>
      <c r="K36" s="1" t="s">
        <v>201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203</v>
      </c>
      <c r="B37" s="1">
        <v>0.0</v>
      </c>
      <c r="C37" s="1">
        <v>189.0</v>
      </c>
      <c r="D37" s="1">
        <v>189.0</v>
      </c>
      <c r="E37" s="1">
        <v>190.0</v>
      </c>
      <c r="F37" s="1">
        <v>189.0</v>
      </c>
      <c r="G37" s="1">
        <v>188.0</v>
      </c>
      <c r="H37" s="1">
        <v>185.0</v>
      </c>
      <c r="I37" s="1">
        <v>185.0</v>
      </c>
      <c r="J37" s="1">
        <v>183.0</v>
      </c>
      <c r="K37" s="1">
        <v>182.0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204</v>
      </c>
      <c r="B38" s="1">
        <v>0.0</v>
      </c>
      <c r="C38" s="1" t="s">
        <v>205</v>
      </c>
      <c r="D38" s="1" t="s">
        <v>206</v>
      </c>
      <c r="E38" s="1" t="s">
        <v>207</v>
      </c>
      <c r="F38" s="1" t="s">
        <v>208</v>
      </c>
      <c r="G38" s="1" t="s">
        <v>209</v>
      </c>
      <c r="H38" s="1" t="s">
        <v>210</v>
      </c>
      <c r="I38" s="1" t="s">
        <v>211</v>
      </c>
      <c r="J38" s="1" t="s">
        <v>212</v>
      </c>
      <c r="K38" s="1" t="s">
        <v>213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214</v>
      </c>
      <c r="B39" s="1">
        <v>0.0</v>
      </c>
      <c r="C39" s="1" t="s">
        <v>205</v>
      </c>
      <c r="D39" s="1" t="s">
        <v>206</v>
      </c>
      <c r="E39" s="1" t="s">
        <v>215</v>
      </c>
      <c r="F39" s="1" t="s">
        <v>216</v>
      </c>
      <c r="G39" s="1" t="s">
        <v>217</v>
      </c>
      <c r="H39" s="1" t="s">
        <v>210</v>
      </c>
      <c r="I39" s="1" t="s">
        <v>218</v>
      </c>
      <c r="J39" s="1" t="s">
        <v>219</v>
      </c>
      <c r="K39" s="1" t="s">
        <v>220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221</v>
      </c>
      <c r="B40" s="1">
        <v>0.0</v>
      </c>
      <c r="C40" s="1" t="s">
        <v>222</v>
      </c>
      <c r="D40" s="1" t="s">
        <v>223</v>
      </c>
      <c r="E40" s="1" t="s">
        <v>224</v>
      </c>
      <c r="F40" s="1" t="s">
        <v>225</v>
      </c>
      <c r="G40" s="1" t="s">
        <v>226</v>
      </c>
      <c r="H40" s="1" t="s">
        <v>227</v>
      </c>
      <c r="I40" s="1" t="s">
        <v>228</v>
      </c>
      <c r="J40" s="1" t="s">
        <v>229</v>
      </c>
      <c r="K40" s="1" t="s">
        <v>230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231</v>
      </c>
      <c r="B41" s="1">
        <v>0.0</v>
      </c>
      <c r="C41" s="1">
        <v>0.0</v>
      </c>
      <c r="D41" s="1" t="s">
        <v>232</v>
      </c>
      <c r="E41" s="1" t="s">
        <v>233</v>
      </c>
      <c r="F41" s="1" t="s">
        <v>234</v>
      </c>
      <c r="G41" s="1" t="s">
        <v>235</v>
      </c>
      <c r="H41" s="1" t="s">
        <v>236</v>
      </c>
      <c r="I41" s="1" t="s">
        <v>237</v>
      </c>
      <c r="J41" s="1" t="s">
        <v>238</v>
      </c>
      <c r="K41" s="1" t="s">
        <v>239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240</v>
      </c>
      <c r="B43" s="1">
        <v>613.02</v>
      </c>
      <c r="C43" s="1">
        <v>658.92</v>
      </c>
      <c r="D43" s="1">
        <v>799.6800000000001</v>
      </c>
      <c r="E43" s="1">
        <v>955.74</v>
      </c>
      <c r="F43" s="1">
        <v>1004.7</v>
      </c>
      <c r="G43" s="1">
        <v>1132.2</v>
      </c>
      <c r="H43" s="1">
        <v>956.76</v>
      </c>
      <c r="I43" s="1">
        <v>1336.2</v>
      </c>
      <c r="J43" s="1">
        <v>1519.8</v>
      </c>
      <c r="K43" s="1">
        <v>1948.2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241</v>
      </c>
      <c r="B44" s="1">
        <v>459.0</v>
      </c>
      <c r="C44" s="1">
        <v>510.0</v>
      </c>
      <c r="D44" s="1">
        <v>668.1</v>
      </c>
      <c r="E44" s="1">
        <v>809.88</v>
      </c>
      <c r="F44" s="1">
        <v>845.58</v>
      </c>
      <c r="G44" s="1">
        <v>956.76</v>
      </c>
      <c r="H44" s="1">
        <v>754.8000000000001</v>
      </c>
      <c r="I44" s="1">
        <v>1122.0</v>
      </c>
      <c r="J44" s="1">
        <v>1275.0</v>
      </c>
      <c r="K44" s="1">
        <v>1672.8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242</v>
      </c>
      <c r="B45" s="1">
        <v>445.74</v>
      </c>
      <c r="C45" s="1">
        <v>495.72</v>
      </c>
      <c r="D45" s="1">
        <v>653.82</v>
      </c>
      <c r="E45" s="1">
        <v>792.54</v>
      </c>
      <c r="F45" s="1">
        <v>828.24</v>
      </c>
      <c r="G45" s="1">
        <v>935.34</v>
      </c>
      <c r="H45" s="1">
        <v>726.24</v>
      </c>
      <c r="I45" s="1">
        <v>1091.4</v>
      </c>
      <c r="J45" s="1">
        <v>1244.4</v>
      </c>
      <c r="K45" s="1">
        <v>1642.2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243</v>
      </c>
      <c r="B46" s="1">
        <v>628.32</v>
      </c>
      <c r="C46" s="1">
        <v>678.3000000000001</v>
      </c>
      <c r="D46" s="1">
        <v>814.98</v>
      </c>
      <c r="E46" s="1">
        <v>973.08</v>
      </c>
      <c r="F46" s="1">
        <v>1020.0</v>
      </c>
      <c r="G46" s="1">
        <v>1142.4</v>
      </c>
      <c r="H46" s="1">
        <v>961.86</v>
      </c>
      <c r="I46" s="1">
        <v>1346.4</v>
      </c>
      <c r="J46" s="1">
        <v>1530.0</v>
      </c>
      <c r="K46" s="1">
        <v>1958.4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244</v>
      </c>
      <c r="B47" s="1" t="s">
        <v>245</v>
      </c>
      <c r="C47" s="1" t="s">
        <v>246</v>
      </c>
      <c r="D47" s="1" t="s">
        <v>247</v>
      </c>
      <c r="E47" s="1" t="s">
        <v>248</v>
      </c>
      <c r="F47" s="1" t="s">
        <v>249</v>
      </c>
      <c r="G47" s="1" t="s">
        <v>250</v>
      </c>
      <c r="H47" s="1" t="s">
        <v>251</v>
      </c>
      <c r="I47" s="1" t="s">
        <v>252</v>
      </c>
      <c r="J47" s="1" t="s">
        <v>253</v>
      </c>
      <c r="K47" s="1" t="s">
        <v>254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255</v>
      </c>
      <c r="B48" s="1">
        <v>139.74</v>
      </c>
      <c r="C48" s="1">
        <v>157.08</v>
      </c>
      <c r="D48" s="1">
        <v>192.78</v>
      </c>
      <c r="E48" s="1">
        <v>205.02</v>
      </c>
      <c r="F48" s="1">
        <v>96.9</v>
      </c>
      <c r="G48" s="1">
        <v>139.74</v>
      </c>
      <c r="H48" s="1">
        <v>122.4</v>
      </c>
      <c r="I48" s="1">
        <v>223.38</v>
      </c>
      <c r="J48" s="1">
        <v>275.4</v>
      </c>
      <c r="K48" s="1">
        <v>353.94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256</v>
      </c>
      <c r="B49" s="1">
        <v>-4.08</v>
      </c>
      <c r="C49" s="1">
        <v>-9.18</v>
      </c>
      <c r="D49" s="1">
        <v>-18.36</v>
      </c>
      <c r="E49" s="1">
        <v>8.16</v>
      </c>
      <c r="F49" s="1">
        <v>67.32000000000001</v>
      </c>
      <c r="G49" s="1">
        <v>32.64</v>
      </c>
      <c r="H49" s="1">
        <v>-63.24</v>
      </c>
      <c r="I49" s="1">
        <v>-12.24</v>
      </c>
      <c r="J49" s="1">
        <v>-30.6</v>
      </c>
      <c r="K49" s="1">
        <v>-4.08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257</v>
      </c>
      <c r="B50" s="1">
        <v>280.5</v>
      </c>
      <c r="C50" s="1">
        <v>300.9</v>
      </c>
      <c r="D50" s="1">
        <v>389.64</v>
      </c>
      <c r="E50" s="1">
        <v>474.3</v>
      </c>
      <c r="F50" s="1">
        <v>500.82</v>
      </c>
      <c r="G50" s="1">
        <v>559.98</v>
      </c>
      <c r="H50" s="1">
        <v>421.26</v>
      </c>
      <c r="I50" s="1">
        <v>657.9</v>
      </c>
      <c r="J50" s="1">
        <v>740.52</v>
      </c>
      <c r="K50" s="1">
        <v>1011.84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258</v>
      </c>
      <c r="B51" s="1">
        <v>0.0</v>
      </c>
      <c r="C51" s="1">
        <v>0.0</v>
      </c>
      <c r="D51" s="1">
        <v>0.0</v>
      </c>
      <c r="E51" s="1">
        <v>1.02</v>
      </c>
      <c r="F51" s="1">
        <v>2.04</v>
      </c>
      <c r="G51" s="1">
        <v>2.04</v>
      </c>
      <c r="H51" s="1">
        <v>2.04</v>
      </c>
      <c r="I51" s="1">
        <v>1.02</v>
      </c>
      <c r="J51" s="1">
        <v>1.02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259</v>
      </c>
      <c r="B52" s="1">
        <v>0.0</v>
      </c>
      <c r="C52" s="1">
        <v>0.0</v>
      </c>
      <c r="D52" s="1">
        <v>8.16</v>
      </c>
      <c r="E52" s="1">
        <v>10.2</v>
      </c>
      <c r="F52" s="1">
        <v>15.3</v>
      </c>
      <c r="G52" s="1">
        <v>3.06</v>
      </c>
      <c r="H52" s="1">
        <v>3.06</v>
      </c>
      <c r="I52" s="1">
        <v>2.04</v>
      </c>
      <c r="J52" s="1">
        <v>3.06</v>
      </c>
      <c r="K52" s="1">
        <v>1.02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260</v>
      </c>
      <c r="B53" s="1">
        <v>38.76</v>
      </c>
      <c r="C53" s="1">
        <v>7.140000000000001</v>
      </c>
      <c r="D53" s="1">
        <v>36.72</v>
      </c>
      <c r="E53" s="1">
        <v>0.0</v>
      </c>
      <c r="F53" s="1" t="s">
        <v>261</v>
      </c>
      <c r="G53" s="1">
        <v>-52.02</v>
      </c>
      <c r="H53" s="1">
        <v>2.04</v>
      </c>
      <c r="I53" s="1" t="s">
        <v>261</v>
      </c>
      <c r="J53" s="1">
        <v>2.04</v>
      </c>
      <c r="K53" s="1">
        <v>52.02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262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263</v>
      </c>
      <c r="B55" s="1">
        <v>551.82</v>
      </c>
      <c r="C55" s="1">
        <v>573.24</v>
      </c>
      <c r="D55" s="1">
        <v>626.28</v>
      </c>
      <c r="E55" s="1">
        <v>670.14</v>
      </c>
      <c r="F55" s="1">
        <v>655.86</v>
      </c>
      <c r="G55" s="1">
        <v>712.98</v>
      </c>
      <c r="H55" s="1">
        <v>721.14</v>
      </c>
      <c r="I55" s="1">
        <v>783.36</v>
      </c>
      <c r="J55" s="1">
        <v>791.52</v>
      </c>
      <c r="K55" s="1">
        <v>899.64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264</v>
      </c>
      <c r="B56" s="1">
        <v>14.28</v>
      </c>
      <c r="C56" s="1">
        <v>19.38</v>
      </c>
      <c r="D56" s="1">
        <v>14.28</v>
      </c>
      <c r="E56" s="1">
        <v>16.32</v>
      </c>
      <c r="F56" s="1">
        <v>15.3</v>
      </c>
      <c r="G56" s="1">
        <v>5.1</v>
      </c>
      <c r="H56" s="1">
        <v>5.1</v>
      </c>
      <c r="I56" s="1">
        <v>5.1</v>
      </c>
      <c r="J56" s="1">
        <v>4.08</v>
      </c>
      <c r="K56" s="1">
        <v>4.08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265</v>
      </c>
      <c r="B57" s="1">
        <v>0.0</v>
      </c>
      <c r="C57" s="1">
        <v>1.02</v>
      </c>
      <c r="D57" s="1">
        <v>1.02</v>
      </c>
      <c r="E57" s="1">
        <v>2.04</v>
      </c>
      <c r="F57" s="1">
        <v>1.02</v>
      </c>
      <c r="G57" s="1">
        <v>98.94</v>
      </c>
      <c r="H57" s="1">
        <v>97.92</v>
      </c>
      <c r="I57" s="1">
        <v>64.26</v>
      </c>
      <c r="J57" s="1">
        <v>67.32000000000001</v>
      </c>
      <c r="K57" s="1">
        <v>35.7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266</v>
      </c>
      <c r="B58" s="1">
        <v>0.0</v>
      </c>
      <c r="C58" s="1">
        <v>17.34</v>
      </c>
      <c r="D58" s="1">
        <v>13.26</v>
      </c>
      <c r="E58" s="1">
        <v>14.28</v>
      </c>
      <c r="F58" s="1">
        <v>13.26</v>
      </c>
      <c r="G58" s="1">
        <v>4.08</v>
      </c>
      <c r="H58" s="1">
        <v>4.08</v>
      </c>
      <c r="I58" s="1">
        <v>4.08</v>
      </c>
      <c r="J58" s="1">
        <v>3.06</v>
      </c>
      <c r="K58" s="1">
        <v>3.06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267</v>
      </c>
      <c r="B59" s="1">
        <v>0.0</v>
      </c>
      <c r="C59" s="1">
        <v>0.0</v>
      </c>
      <c r="D59" s="1">
        <v>1.02</v>
      </c>
      <c r="E59" s="1">
        <v>28.56</v>
      </c>
      <c r="F59" s="1">
        <v>22.44</v>
      </c>
      <c r="G59" s="1">
        <v>17.34</v>
      </c>
      <c r="H59" s="1">
        <v>17.34</v>
      </c>
      <c r="I59" s="1">
        <v>13.26</v>
      </c>
      <c r="J59" s="1">
        <v>0.0</v>
      </c>
      <c r="K59" s="1">
        <v>29.58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268</v>
      </c>
      <c r="B60" s="1">
        <v>0.0</v>
      </c>
      <c r="C60" s="1">
        <v>0.0</v>
      </c>
      <c r="D60" s="1">
        <v>1.02</v>
      </c>
      <c r="E60" s="1">
        <v>28.56</v>
      </c>
      <c r="F60" s="1">
        <v>22.44</v>
      </c>
      <c r="G60" s="1">
        <v>17.34</v>
      </c>
      <c r="H60" s="1">
        <v>17.34</v>
      </c>
      <c r="I60" s="1">
        <v>13.26</v>
      </c>
      <c r="J60" s="1">
        <v>0.0</v>
      </c>
      <c r="K60" s="1">
        <v>29.58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270</v>
      </c>
      <c r="B3" s="1" t="s">
        <v>271</v>
      </c>
      <c r="C3" s="1" t="s">
        <v>272</v>
      </c>
      <c r="D3" s="1" t="s">
        <v>273</v>
      </c>
      <c r="E3" s="1" t="s">
        <v>274</v>
      </c>
      <c r="F3" s="1" t="s">
        <v>275</v>
      </c>
      <c r="G3" s="1" t="s">
        <v>276</v>
      </c>
      <c r="H3" s="1" t="s">
        <v>277</v>
      </c>
      <c r="I3" s="1" t="s">
        <v>278</v>
      </c>
      <c r="J3" s="1" t="s">
        <v>279</v>
      </c>
      <c r="K3" s="1" t="s">
        <v>280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281</v>
      </c>
      <c r="B4" s="1" t="s">
        <v>282</v>
      </c>
      <c r="C4" s="1" t="s">
        <v>283</v>
      </c>
      <c r="D4" s="1" t="s">
        <v>284</v>
      </c>
      <c r="E4" s="1" t="s">
        <v>285</v>
      </c>
      <c r="F4" s="1" t="s">
        <v>286</v>
      </c>
      <c r="G4" s="1" t="s">
        <v>287</v>
      </c>
      <c r="H4" s="1" t="s">
        <v>288</v>
      </c>
      <c r="I4" s="1" t="s">
        <v>289</v>
      </c>
      <c r="J4" s="1" t="s">
        <v>290</v>
      </c>
      <c r="K4" s="1" t="s">
        <v>291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292</v>
      </c>
      <c r="B5" s="1" t="s">
        <v>293</v>
      </c>
      <c r="C5" s="1" t="s">
        <v>294</v>
      </c>
      <c r="D5" s="1" t="s">
        <v>295</v>
      </c>
      <c r="E5" s="1" t="s">
        <v>296</v>
      </c>
      <c r="F5" s="1" t="s">
        <v>297</v>
      </c>
      <c r="G5" s="1" t="s">
        <v>298</v>
      </c>
      <c r="H5" s="1" t="s">
        <v>299</v>
      </c>
      <c r="I5" s="1" t="s">
        <v>300</v>
      </c>
      <c r="J5" s="1" t="s">
        <v>301</v>
      </c>
      <c r="K5" s="1" t="s">
        <v>302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303</v>
      </c>
      <c r="B6" s="1" t="s">
        <v>304</v>
      </c>
      <c r="C6" s="1" t="s">
        <v>305</v>
      </c>
      <c r="D6" s="1" t="s">
        <v>306</v>
      </c>
      <c r="E6" s="1" t="s">
        <v>307</v>
      </c>
      <c r="F6" s="1" t="s">
        <v>308</v>
      </c>
      <c r="G6" s="1" t="s">
        <v>309</v>
      </c>
      <c r="H6" s="1" t="s">
        <v>310</v>
      </c>
      <c r="I6" s="1" t="s">
        <v>311</v>
      </c>
      <c r="J6" s="1" t="s">
        <v>312</v>
      </c>
      <c r="K6" s="1" t="s">
        <v>313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315</v>
      </c>
      <c r="B8" s="1" t="s">
        <v>316</v>
      </c>
      <c r="C8" s="1" t="s">
        <v>317</v>
      </c>
      <c r="D8" s="1" t="s">
        <v>318</v>
      </c>
      <c r="E8" s="1" t="s">
        <v>319</v>
      </c>
      <c r="F8" s="1" t="s">
        <v>320</v>
      </c>
      <c r="G8" s="1" t="s">
        <v>321</v>
      </c>
      <c r="H8" s="1" t="s">
        <v>322</v>
      </c>
      <c r="I8" s="1" t="s">
        <v>323</v>
      </c>
      <c r="J8" s="1" t="s">
        <v>324</v>
      </c>
      <c r="K8" s="1" t="s">
        <v>325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326</v>
      </c>
      <c r="B9" s="1" t="s">
        <v>327</v>
      </c>
      <c r="C9" s="1" t="s">
        <v>328</v>
      </c>
      <c r="D9" s="1" t="s">
        <v>329</v>
      </c>
      <c r="E9" s="1" t="s">
        <v>330</v>
      </c>
      <c r="F9" s="1" t="s">
        <v>331</v>
      </c>
      <c r="G9" s="1" t="s">
        <v>332</v>
      </c>
      <c r="H9" s="1" t="s">
        <v>282</v>
      </c>
      <c r="I9" s="1" t="s">
        <v>333</v>
      </c>
      <c r="J9" s="1" t="s">
        <v>334</v>
      </c>
      <c r="K9" s="1" t="s">
        <v>335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336</v>
      </c>
      <c r="B10" s="1" t="s">
        <v>337</v>
      </c>
      <c r="C10" s="1" t="s">
        <v>338</v>
      </c>
      <c r="D10" s="1" t="s">
        <v>339</v>
      </c>
      <c r="E10" s="1" t="s">
        <v>340</v>
      </c>
      <c r="F10" s="1" t="s">
        <v>341</v>
      </c>
      <c r="G10" s="1" t="s">
        <v>342</v>
      </c>
      <c r="H10" s="1" t="s">
        <v>343</v>
      </c>
      <c r="I10" s="1" t="s">
        <v>344</v>
      </c>
      <c r="J10" s="1" t="s">
        <v>345</v>
      </c>
      <c r="K10" s="1" t="s">
        <v>346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347</v>
      </c>
      <c r="B11" s="1" t="s">
        <v>348</v>
      </c>
      <c r="C11" s="1" t="s">
        <v>349</v>
      </c>
      <c r="D11" s="1" t="s">
        <v>350</v>
      </c>
      <c r="E11" s="1" t="s">
        <v>351</v>
      </c>
      <c r="F11" s="1" t="s">
        <v>352</v>
      </c>
      <c r="G11" s="1" t="s">
        <v>353</v>
      </c>
      <c r="H11" s="1" t="s">
        <v>354</v>
      </c>
      <c r="I11" s="1" t="s">
        <v>355</v>
      </c>
      <c r="J11" s="1" t="s">
        <v>356</v>
      </c>
      <c r="K11" s="1" t="s">
        <v>357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358</v>
      </c>
      <c r="B12" s="1" t="s">
        <v>359</v>
      </c>
      <c r="C12" s="1" t="s">
        <v>360</v>
      </c>
      <c r="D12" s="1" t="s">
        <v>361</v>
      </c>
      <c r="E12" s="1" t="s">
        <v>362</v>
      </c>
      <c r="F12" s="1" t="s">
        <v>363</v>
      </c>
      <c r="G12" s="1" t="s">
        <v>364</v>
      </c>
      <c r="H12" s="1" t="s">
        <v>365</v>
      </c>
      <c r="I12" s="1" t="s">
        <v>366</v>
      </c>
      <c r="J12" s="1" t="s">
        <v>367</v>
      </c>
      <c r="K12" s="1" t="s">
        <v>368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369</v>
      </c>
      <c r="B13" s="1" t="s">
        <v>370</v>
      </c>
      <c r="C13" s="1" t="s">
        <v>371</v>
      </c>
      <c r="D13" s="1" t="s">
        <v>372</v>
      </c>
      <c r="E13" s="1" t="s">
        <v>373</v>
      </c>
      <c r="F13" s="1">
        <v>23.46</v>
      </c>
      <c r="G13" s="1" t="s">
        <v>374</v>
      </c>
      <c r="H13" s="1" t="s">
        <v>375</v>
      </c>
      <c r="I13" s="1" t="s">
        <v>376</v>
      </c>
      <c r="J13" s="1" t="s">
        <v>377</v>
      </c>
      <c r="K13" s="1" t="s">
        <v>378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379</v>
      </c>
      <c r="B14" s="1" t="s">
        <v>380</v>
      </c>
      <c r="C14" s="1" t="s">
        <v>381</v>
      </c>
      <c r="D14" s="1" t="s">
        <v>382</v>
      </c>
      <c r="E14" s="1" t="s">
        <v>383</v>
      </c>
      <c r="F14" s="1" t="s">
        <v>384</v>
      </c>
      <c r="G14" s="1" t="s">
        <v>385</v>
      </c>
      <c r="H14" s="1" t="s">
        <v>386</v>
      </c>
      <c r="I14" s="1" t="s">
        <v>387</v>
      </c>
      <c r="J14" s="1" t="s">
        <v>388</v>
      </c>
      <c r="K14" s="1" t="s">
        <v>389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390</v>
      </c>
      <c r="B15" s="1" t="s">
        <v>380</v>
      </c>
      <c r="C15" s="1" t="s">
        <v>381</v>
      </c>
      <c r="D15" s="1" t="s">
        <v>382</v>
      </c>
      <c r="E15" s="1" t="s">
        <v>383</v>
      </c>
      <c r="F15" s="1" t="s">
        <v>384</v>
      </c>
      <c r="G15" s="1" t="s">
        <v>385</v>
      </c>
      <c r="H15" s="1" t="s">
        <v>386</v>
      </c>
      <c r="I15" s="1" t="s">
        <v>387</v>
      </c>
      <c r="J15" s="1" t="s">
        <v>388</v>
      </c>
      <c r="K15" s="1" t="s">
        <v>389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391</v>
      </c>
      <c r="B16" s="1" t="s">
        <v>392</v>
      </c>
      <c r="C16" s="1" t="s">
        <v>393</v>
      </c>
      <c r="D16" s="1" t="s">
        <v>394</v>
      </c>
      <c r="E16" s="1" t="s">
        <v>395</v>
      </c>
      <c r="F16" s="1" t="s">
        <v>396</v>
      </c>
      <c r="G16" s="1" t="s">
        <v>397</v>
      </c>
      <c r="H16" s="1" t="s">
        <v>398</v>
      </c>
      <c r="I16" s="1" t="s">
        <v>399</v>
      </c>
      <c r="J16" s="1" t="s">
        <v>400</v>
      </c>
      <c r="K16" s="1" t="s">
        <v>401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402</v>
      </c>
      <c r="B17" s="1" t="s">
        <v>403</v>
      </c>
      <c r="C17" s="1" t="s">
        <v>404</v>
      </c>
      <c r="D17" s="1" t="s">
        <v>405</v>
      </c>
      <c r="E17" s="1" t="s">
        <v>406</v>
      </c>
      <c r="F17" s="1" t="s">
        <v>407</v>
      </c>
      <c r="G17" s="1" t="s">
        <v>408</v>
      </c>
      <c r="H17" s="1" t="s">
        <v>409</v>
      </c>
      <c r="I17" s="1" t="s">
        <v>410</v>
      </c>
      <c r="J17" s="1" t="s">
        <v>411</v>
      </c>
      <c r="K17" s="1" t="s">
        <v>412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413</v>
      </c>
      <c r="B18" s="1" t="s">
        <v>403</v>
      </c>
      <c r="C18" s="1">
        <v>36.72</v>
      </c>
      <c r="D18" s="1" t="s">
        <v>414</v>
      </c>
      <c r="E18" s="1" t="s">
        <v>415</v>
      </c>
      <c r="F18" s="1">
        <v>-1.02</v>
      </c>
      <c r="G18" s="1" t="s">
        <v>416</v>
      </c>
      <c r="H18" s="1" t="s">
        <v>417</v>
      </c>
      <c r="I18" s="1" t="s">
        <v>418</v>
      </c>
      <c r="J18" s="1" t="s">
        <v>419</v>
      </c>
      <c r="K18" s="1" t="s">
        <v>420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421</v>
      </c>
      <c r="B20" s="1" t="s">
        <v>422</v>
      </c>
      <c r="C20" s="1" t="s">
        <v>423</v>
      </c>
      <c r="D20" s="1" t="s">
        <v>424</v>
      </c>
      <c r="E20" s="1" t="s">
        <v>425</v>
      </c>
      <c r="F20" s="1" t="s">
        <v>426</v>
      </c>
      <c r="G20" s="1" t="s">
        <v>427</v>
      </c>
      <c r="H20" s="1" t="s">
        <v>428</v>
      </c>
      <c r="I20" s="1" t="s">
        <v>422</v>
      </c>
      <c r="J20" s="1" t="s">
        <v>429</v>
      </c>
      <c r="K20" s="1" t="s">
        <v>430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431</v>
      </c>
      <c r="B21" s="1" t="s">
        <v>432</v>
      </c>
      <c r="C21" s="1" t="s">
        <v>433</v>
      </c>
      <c r="D21" s="1" t="s">
        <v>434</v>
      </c>
      <c r="E21" s="1" t="s">
        <v>435</v>
      </c>
      <c r="F21" s="1" t="s">
        <v>436</v>
      </c>
      <c r="G21" s="1" t="s">
        <v>437</v>
      </c>
      <c r="H21" s="1" t="s">
        <v>438</v>
      </c>
      <c r="I21" s="1" t="s">
        <v>439</v>
      </c>
      <c r="J21" s="1" t="s">
        <v>440</v>
      </c>
      <c r="K21" s="1" t="s">
        <v>441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442</v>
      </c>
      <c r="B22" s="1" t="s">
        <v>443</v>
      </c>
      <c r="C22" s="1" t="s">
        <v>444</v>
      </c>
      <c r="D22" s="1" t="s">
        <v>445</v>
      </c>
      <c r="E22" s="1" t="s">
        <v>446</v>
      </c>
      <c r="F22" s="1" t="s">
        <v>447</v>
      </c>
      <c r="G22" s="1" t="s">
        <v>448</v>
      </c>
      <c r="H22" s="1" t="s">
        <v>449</v>
      </c>
      <c r="I22" s="1" t="s">
        <v>450</v>
      </c>
      <c r="J22" s="1" t="s">
        <v>451</v>
      </c>
      <c r="K22" s="1" t="s">
        <v>452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453</v>
      </c>
      <c r="B23" s="1" t="s">
        <v>454</v>
      </c>
      <c r="C23" s="1" t="s">
        <v>455</v>
      </c>
      <c r="D23" s="1" t="s">
        <v>456</v>
      </c>
      <c r="E23" s="1" t="s">
        <v>457</v>
      </c>
      <c r="F23" s="1" t="s">
        <v>197</v>
      </c>
      <c r="G23" s="1" t="s">
        <v>458</v>
      </c>
      <c r="H23" s="1" t="s">
        <v>459</v>
      </c>
      <c r="I23" s="1" t="s">
        <v>187</v>
      </c>
      <c r="J23" s="1" t="s">
        <v>460</v>
      </c>
      <c r="K23" s="1" t="s">
        <v>461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463</v>
      </c>
      <c r="B25" s="1" t="s">
        <v>464</v>
      </c>
      <c r="C25" s="1" t="s">
        <v>465</v>
      </c>
      <c r="D25" s="1" t="s">
        <v>466</v>
      </c>
      <c r="E25" s="1" t="s">
        <v>467</v>
      </c>
      <c r="F25" s="1" t="s">
        <v>468</v>
      </c>
      <c r="G25" s="1" t="s">
        <v>469</v>
      </c>
      <c r="H25" s="1" t="s">
        <v>470</v>
      </c>
      <c r="I25" s="1" t="s">
        <v>471</v>
      </c>
      <c r="J25" s="1" t="s">
        <v>472</v>
      </c>
      <c r="K25" s="1" t="s">
        <v>473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474</v>
      </c>
      <c r="B26" s="1" t="s">
        <v>475</v>
      </c>
      <c r="C26" s="1" t="s">
        <v>476</v>
      </c>
      <c r="D26" s="1" t="s">
        <v>477</v>
      </c>
      <c r="E26" s="1" t="s">
        <v>478</v>
      </c>
      <c r="F26" s="1" t="s">
        <v>479</v>
      </c>
      <c r="G26" s="1" t="s">
        <v>480</v>
      </c>
      <c r="H26" s="1" t="s">
        <v>228</v>
      </c>
      <c r="I26" s="1" t="s">
        <v>481</v>
      </c>
      <c r="J26" s="1" t="s">
        <v>478</v>
      </c>
      <c r="K26" s="1" t="s">
        <v>482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483</v>
      </c>
      <c r="B27" s="1" t="s">
        <v>484</v>
      </c>
      <c r="C27" s="1" t="s">
        <v>485</v>
      </c>
      <c r="D27" s="1" t="s">
        <v>430</v>
      </c>
      <c r="E27" s="1" t="s">
        <v>486</v>
      </c>
      <c r="F27" s="1" t="s">
        <v>427</v>
      </c>
      <c r="G27" s="1" t="s">
        <v>487</v>
      </c>
      <c r="H27" s="1" t="s">
        <v>488</v>
      </c>
      <c r="I27" s="1" t="s">
        <v>427</v>
      </c>
      <c r="J27" s="1" t="s">
        <v>489</v>
      </c>
      <c r="K27" s="1" t="s">
        <v>430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490</v>
      </c>
      <c r="B28" s="1" t="s">
        <v>491</v>
      </c>
      <c r="C28" s="1" t="s">
        <v>492</v>
      </c>
      <c r="D28" s="1" t="s">
        <v>493</v>
      </c>
      <c r="E28" s="1" t="s">
        <v>494</v>
      </c>
      <c r="F28" s="1" t="s">
        <v>495</v>
      </c>
      <c r="G28" s="1" t="s">
        <v>496</v>
      </c>
      <c r="H28" s="1" t="s">
        <v>497</v>
      </c>
      <c r="I28" s="1" t="s">
        <v>498</v>
      </c>
      <c r="J28" s="1" t="s">
        <v>499</v>
      </c>
      <c r="K28" s="1" t="s">
        <v>500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501</v>
      </c>
      <c r="B29" s="1" t="s">
        <v>502</v>
      </c>
      <c r="C29" s="1" t="s">
        <v>503</v>
      </c>
      <c r="D29" s="1" t="s">
        <v>504</v>
      </c>
      <c r="E29" s="1" t="s">
        <v>505</v>
      </c>
      <c r="F29" s="1" t="s">
        <v>506</v>
      </c>
      <c r="G29" s="1">
        <v>83.64</v>
      </c>
      <c r="H29" s="1" t="s">
        <v>507</v>
      </c>
      <c r="I29" s="1" t="s">
        <v>508</v>
      </c>
      <c r="J29" s="1" t="s">
        <v>509</v>
      </c>
      <c r="K29" s="1" t="s">
        <v>510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511</v>
      </c>
      <c r="B30" s="1" t="s">
        <v>512</v>
      </c>
      <c r="C30" s="1" t="s">
        <v>513</v>
      </c>
      <c r="D30" s="1" t="s">
        <v>514</v>
      </c>
      <c r="E30" s="1" t="s">
        <v>515</v>
      </c>
      <c r="F30" s="1" t="s">
        <v>516</v>
      </c>
      <c r="G30" s="1" t="s">
        <v>517</v>
      </c>
      <c r="H30" s="1" t="s">
        <v>518</v>
      </c>
      <c r="I30" s="1" t="s">
        <v>519</v>
      </c>
      <c r="J30" s="1" t="s">
        <v>520</v>
      </c>
      <c r="K30" s="1" t="s">
        <v>521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522</v>
      </c>
      <c r="B31" s="1" t="s">
        <v>523</v>
      </c>
      <c r="C31" s="1" t="s">
        <v>524</v>
      </c>
      <c r="D31" s="1" t="s">
        <v>525</v>
      </c>
      <c r="E31" s="1" t="s">
        <v>526</v>
      </c>
      <c r="F31" s="1" t="s">
        <v>527</v>
      </c>
      <c r="G31" s="1" t="s">
        <v>528</v>
      </c>
      <c r="H31" s="1" t="s">
        <v>529</v>
      </c>
      <c r="I31" s="1" t="s">
        <v>530</v>
      </c>
      <c r="J31" s="1" t="s">
        <v>531</v>
      </c>
      <c r="K31" s="1" t="s">
        <v>532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534</v>
      </c>
      <c r="B33" s="1" t="s">
        <v>535</v>
      </c>
      <c r="C33" s="1">
        <v>-1.02</v>
      </c>
      <c r="D33" s="1" t="s">
        <v>536</v>
      </c>
      <c r="E33" s="1" t="s">
        <v>537</v>
      </c>
      <c r="F33" s="1" t="s">
        <v>538</v>
      </c>
      <c r="G33" s="1" t="s">
        <v>539</v>
      </c>
      <c r="H33" s="1" t="s">
        <v>540</v>
      </c>
      <c r="I33" s="1" t="s">
        <v>541</v>
      </c>
      <c r="J33" s="1" t="s">
        <v>542</v>
      </c>
      <c r="K33" s="1" t="s">
        <v>543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544</v>
      </c>
      <c r="B34" s="1" t="s">
        <v>545</v>
      </c>
      <c r="C34" s="1" t="s">
        <v>546</v>
      </c>
      <c r="D34" s="1" t="s">
        <v>547</v>
      </c>
      <c r="E34" s="1" t="s">
        <v>548</v>
      </c>
      <c r="F34" s="1" t="s">
        <v>549</v>
      </c>
      <c r="G34" s="1" t="s">
        <v>550</v>
      </c>
      <c r="H34" s="1" t="s">
        <v>551</v>
      </c>
      <c r="I34" s="1" t="s">
        <v>552</v>
      </c>
      <c r="J34" s="1" t="s">
        <v>553</v>
      </c>
      <c r="K34" s="1" t="s">
        <v>554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555</v>
      </c>
      <c r="B35" s="1" t="s">
        <v>426</v>
      </c>
      <c r="C35" s="1">
        <v>0.0</v>
      </c>
      <c r="D35" s="1" t="s">
        <v>556</v>
      </c>
      <c r="E35" s="1" t="s">
        <v>557</v>
      </c>
      <c r="F35" s="1" t="s">
        <v>558</v>
      </c>
      <c r="G35" s="1" t="s">
        <v>559</v>
      </c>
      <c r="H35" s="1" t="s">
        <v>560</v>
      </c>
      <c r="I35" s="1" t="s">
        <v>561</v>
      </c>
      <c r="J35" s="1" t="s">
        <v>562</v>
      </c>
      <c r="K35" s="1" t="s">
        <v>563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564</v>
      </c>
      <c r="B36" s="1" t="s">
        <v>565</v>
      </c>
      <c r="C36" s="1" t="s">
        <v>566</v>
      </c>
      <c r="D36" s="1" t="s">
        <v>567</v>
      </c>
      <c r="E36" s="1" t="s">
        <v>568</v>
      </c>
      <c r="F36" s="1">
        <v>48.96</v>
      </c>
      <c r="G36" s="1" t="s">
        <v>569</v>
      </c>
      <c r="H36" s="1" t="s">
        <v>570</v>
      </c>
      <c r="I36" s="1" t="s">
        <v>571</v>
      </c>
      <c r="J36" s="1" t="s">
        <v>572</v>
      </c>
      <c r="K36" s="1" t="s">
        <v>573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574</v>
      </c>
      <c r="B37" s="1" t="s">
        <v>575</v>
      </c>
      <c r="C37" s="1" t="s">
        <v>576</v>
      </c>
      <c r="D37" s="1" t="s">
        <v>577</v>
      </c>
      <c r="E37" s="1" t="s">
        <v>578</v>
      </c>
      <c r="F37" s="1" t="s">
        <v>579</v>
      </c>
      <c r="G37" s="1" t="s">
        <v>580</v>
      </c>
      <c r="H37" s="1" t="s">
        <v>581</v>
      </c>
      <c r="I37" s="1" t="s">
        <v>582</v>
      </c>
      <c r="J37" s="1" t="s">
        <v>583</v>
      </c>
      <c r="K37" s="1" t="s">
        <v>584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585</v>
      </c>
      <c r="B38" s="1">
        <v>0.0</v>
      </c>
      <c r="C38" s="1" t="s">
        <v>586</v>
      </c>
      <c r="D38" s="1" t="s">
        <v>587</v>
      </c>
      <c r="E38" s="1" t="s">
        <v>588</v>
      </c>
      <c r="F38" s="1" t="s">
        <v>589</v>
      </c>
      <c r="G38" s="1" t="s">
        <v>590</v>
      </c>
      <c r="H38" s="1" t="s">
        <v>591</v>
      </c>
      <c r="I38" s="1" t="s">
        <v>592</v>
      </c>
      <c r="J38" s="1" t="s">
        <v>593</v>
      </c>
      <c r="K38" s="1" t="s">
        <v>594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595</v>
      </c>
      <c r="B39" s="1">
        <v>0.0</v>
      </c>
      <c r="C39" s="1" t="s">
        <v>596</v>
      </c>
      <c r="D39" s="1" t="s">
        <v>597</v>
      </c>
      <c r="E39" s="1" t="s">
        <v>239</v>
      </c>
      <c r="F39" s="1" t="s">
        <v>598</v>
      </c>
      <c r="G39" s="1" t="s">
        <v>599</v>
      </c>
      <c r="H39" s="1" t="s">
        <v>600</v>
      </c>
      <c r="I39" s="1" t="s">
        <v>601</v>
      </c>
      <c r="J39" s="1" t="s">
        <v>602</v>
      </c>
      <c r="K39" s="1">
        <v>67.32000000000001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603</v>
      </c>
      <c r="B40" s="1">
        <v>0.0</v>
      </c>
      <c r="C40" s="1" t="s">
        <v>604</v>
      </c>
      <c r="D40" s="1" t="s">
        <v>605</v>
      </c>
      <c r="E40" s="1" t="s">
        <v>606</v>
      </c>
      <c r="F40" s="1" t="s">
        <v>607</v>
      </c>
      <c r="G40" s="1" t="s">
        <v>608</v>
      </c>
      <c r="H40" s="1" t="s">
        <v>609</v>
      </c>
      <c r="I40" s="1" t="s">
        <v>610</v>
      </c>
      <c r="J40" s="1" t="s">
        <v>611</v>
      </c>
      <c r="K40" s="1" t="s">
        <v>612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613</v>
      </c>
      <c r="B41" s="1" t="s">
        <v>614</v>
      </c>
      <c r="C41" s="1" t="s">
        <v>211</v>
      </c>
      <c r="D41" s="1" t="s">
        <v>615</v>
      </c>
      <c r="E41" s="1" t="s">
        <v>468</v>
      </c>
      <c r="F41" s="1" t="s">
        <v>616</v>
      </c>
      <c r="G41" s="1" t="s">
        <v>617</v>
      </c>
      <c r="H41" s="1" t="s">
        <v>618</v>
      </c>
      <c r="I41" s="1" t="s">
        <v>619</v>
      </c>
      <c r="J41" s="1" t="s">
        <v>620</v>
      </c>
      <c r="K41" s="1" t="s">
        <v>621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622</v>
      </c>
      <c r="B42" s="1" t="s">
        <v>565</v>
      </c>
      <c r="C42" s="1" t="s">
        <v>623</v>
      </c>
      <c r="D42" s="1" t="s">
        <v>624</v>
      </c>
      <c r="E42" s="1" t="s">
        <v>625</v>
      </c>
      <c r="F42" s="1" t="s">
        <v>477</v>
      </c>
      <c r="G42" s="1" t="s">
        <v>626</v>
      </c>
      <c r="H42" s="1" t="s">
        <v>627</v>
      </c>
      <c r="I42" s="1" t="s">
        <v>628</v>
      </c>
      <c r="J42" s="1" t="s">
        <v>629</v>
      </c>
      <c r="K42" s="1" t="s">
        <v>630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631</v>
      </c>
      <c r="B43" s="1" t="s">
        <v>632</v>
      </c>
      <c r="C43" s="1" t="s">
        <v>633</v>
      </c>
      <c r="D43" s="1" t="s">
        <v>634</v>
      </c>
      <c r="E43" s="1" t="s">
        <v>635</v>
      </c>
      <c r="F43" s="1" t="s">
        <v>196</v>
      </c>
      <c r="G43" s="1" t="s">
        <v>636</v>
      </c>
      <c r="H43" s="1" t="s">
        <v>637</v>
      </c>
      <c r="I43" s="1" t="s">
        <v>636</v>
      </c>
      <c r="J43" s="1" t="s">
        <v>638</v>
      </c>
      <c r="K43" s="1" t="s">
        <v>639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640</v>
      </c>
      <c r="B44" s="1" t="s">
        <v>227</v>
      </c>
      <c r="C44" s="1" t="s">
        <v>190</v>
      </c>
      <c r="D44" s="1" t="s">
        <v>641</v>
      </c>
      <c r="E44" s="1" t="s">
        <v>642</v>
      </c>
      <c r="F44" s="1" t="s">
        <v>470</v>
      </c>
      <c r="G44" s="1" t="s">
        <v>643</v>
      </c>
      <c r="H44" s="1" t="s">
        <v>644</v>
      </c>
      <c r="I44" s="1" t="s">
        <v>645</v>
      </c>
      <c r="J44" s="1" t="s">
        <v>646</v>
      </c>
      <c r="K44" s="1" t="s">
        <v>425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647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648</v>
      </c>
      <c r="B46" s="1" t="s">
        <v>649</v>
      </c>
      <c r="C46" s="1" t="s">
        <v>650</v>
      </c>
      <c r="D46" s="1" t="s">
        <v>651</v>
      </c>
      <c r="E46" s="1" t="s">
        <v>652</v>
      </c>
      <c r="F46" s="1" t="s">
        <v>653</v>
      </c>
      <c r="G46" s="1" t="s">
        <v>654</v>
      </c>
      <c r="H46" s="1" t="s">
        <v>655</v>
      </c>
      <c r="I46" s="1" t="s">
        <v>656</v>
      </c>
      <c r="J46" s="1" t="s">
        <v>657</v>
      </c>
      <c r="K46" s="1" t="s">
        <v>658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659</v>
      </c>
      <c r="B47" s="1" t="s">
        <v>660</v>
      </c>
      <c r="C47" s="1" t="s">
        <v>661</v>
      </c>
      <c r="D47" s="1" t="s">
        <v>662</v>
      </c>
      <c r="E47" s="1" t="s">
        <v>663</v>
      </c>
      <c r="F47" s="1" t="s">
        <v>664</v>
      </c>
      <c r="G47" s="1" t="s">
        <v>665</v>
      </c>
      <c r="H47" s="1" t="s">
        <v>666</v>
      </c>
      <c r="I47" s="1" t="s">
        <v>667</v>
      </c>
      <c r="J47" s="1" t="s">
        <v>668</v>
      </c>
      <c r="K47" s="1" t="s">
        <v>669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670</v>
      </c>
      <c r="B48" s="1" t="s">
        <v>360</v>
      </c>
      <c r="C48" s="1" t="s">
        <v>671</v>
      </c>
      <c r="D48" s="1" t="s">
        <v>672</v>
      </c>
      <c r="E48" s="1" t="s">
        <v>673</v>
      </c>
      <c r="F48" s="1" t="s">
        <v>674</v>
      </c>
      <c r="G48" s="1" t="s">
        <v>675</v>
      </c>
      <c r="H48" s="1" t="s">
        <v>676</v>
      </c>
      <c r="I48" s="1" t="s">
        <v>677</v>
      </c>
      <c r="J48" s="1" t="s">
        <v>678</v>
      </c>
      <c r="K48" s="1" t="s">
        <v>679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680</v>
      </c>
      <c r="B49" s="1" t="s">
        <v>681</v>
      </c>
      <c r="C49" s="1" t="s">
        <v>682</v>
      </c>
      <c r="D49" s="1" t="s">
        <v>683</v>
      </c>
      <c r="E49" s="1" t="s">
        <v>684</v>
      </c>
      <c r="F49" s="1" t="s">
        <v>685</v>
      </c>
      <c r="G49" s="1" t="s">
        <v>686</v>
      </c>
      <c r="H49" s="1" t="s">
        <v>687</v>
      </c>
      <c r="I49" s="1" t="s">
        <v>688</v>
      </c>
      <c r="J49" s="1" t="s">
        <v>395</v>
      </c>
      <c r="K49" s="1" t="s">
        <v>689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690</v>
      </c>
      <c r="B50" s="1" t="s">
        <v>691</v>
      </c>
      <c r="C50" s="1" t="s">
        <v>692</v>
      </c>
      <c r="D50" s="1" t="s">
        <v>693</v>
      </c>
      <c r="E50" s="1" t="s">
        <v>694</v>
      </c>
      <c r="F50" s="1" t="s">
        <v>695</v>
      </c>
      <c r="G50" s="1" t="s">
        <v>696</v>
      </c>
      <c r="H50" s="1" t="s">
        <v>697</v>
      </c>
      <c r="I50" s="1" t="s">
        <v>698</v>
      </c>
      <c r="J50" s="1" t="s">
        <v>289</v>
      </c>
      <c r="K50" s="1" t="s">
        <v>699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700</v>
      </c>
      <c r="B51" s="1" t="s">
        <v>701</v>
      </c>
      <c r="C51" s="1" t="s">
        <v>702</v>
      </c>
      <c r="D51" s="1" t="s">
        <v>703</v>
      </c>
      <c r="E51" s="1" t="s">
        <v>704</v>
      </c>
      <c r="F51" s="1" t="s">
        <v>705</v>
      </c>
      <c r="G51" s="1" t="s">
        <v>706</v>
      </c>
      <c r="H51" s="1" t="s">
        <v>531</v>
      </c>
      <c r="I51" s="1" t="s">
        <v>707</v>
      </c>
      <c r="J51" s="1" t="s">
        <v>280</v>
      </c>
      <c r="K51" s="1" t="s">
        <v>708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709</v>
      </c>
      <c r="B52" s="1" t="s">
        <v>710</v>
      </c>
      <c r="C52" s="1" t="s">
        <v>654</v>
      </c>
      <c r="D52" s="1" t="s">
        <v>711</v>
      </c>
      <c r="E52" s="1" t="s">
        <v>712</v>
      </c>
      <c r="F52" s="1" t="s">
        <v>713</v>
      </c>
      <c r="G52" s="1" t="s">
        <v>714</v>
      </c>
      <c r="H52" s="1" t="s">
        <v>715</v>
      </c>
      <c r="I52" s="1" t="s">
        <v>716</v>
      </c>
      <c r="J52" s="1" t="s">
        <v>717</v>
      </c>
      <c r="K52" s="1" t="s">
        <v>718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719</v>
      </c>
      <c r="B53" s="1" t="s">
        <v>720</v>
      </c>
      <c r="C53" s="1" t="s">
        <v>721</v>
      </c>
      <c r="D53" s="1" t="s">
        <v>722</v>
      </c>
      <c r="E53" s="1" t="s">
        <v>723</v>
      </c>
      <c r="F53" s="1" t="s">
        <v>271</v>
      </c>
      <c r="G53" s="1" t="s">
        <v>724</v>
      </c>
      <c r="H53" s="1" t="s">
        <v>725</v>
      </c>
      <c r="I53" s="1" t="s">
        <v>726</v>
      </c>
      <c r="J53" s="1" t="s">
        <v>727</v>
      </c>
      <c r="K53" s="1" t="s">
        <v>728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729</v>
      </c>
      <c r="B54" s="1">
        <v>0.0</v>
      </c>
      <c r="C54" s="1" t="s">
        <v>654</v>
      </c>
      <c r="D54" s="1" t="s">
        <v>730</v>
      </c>
      <c r="E54" s="1" t="s">
        <v>731</v>
      </c>
      <c r="F54" s="1" t="s">
        <v>732</v>
      </c>
      <c r="G54" s="1" t="s">
        <v>733</v>
      </c>
      <c r="H54" s="1" t="s">
        <v>734</v>
      </c>
      <c r="I54" s="1" t="s">
        <v>735</v>
      </c>
      <c r="J54" s="1" t="s">
        <v>736</v>
      </c>
      <c r="K54" s="1" t="s">
        <v>737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738</v>
      </c>
      <c r="B55" s="1" t="s">
        <v>739</v>
      </c>
      <c r="C55" s="1" t="s">
        <v>740</v>
      </c>
      <c r="D55" s="1" t="s">
        <v>741</v>
      </c>
      <c r="E55" s="1" t="s">
        <v>742</v>
      </c>
      <c r="F55" s="1" t="s">
        <v>743</v>
      </c>
      <c r="G55" s="1" t="s">
        <v>744</v>
      </c>
      <c r="H55" s="1" t="s">
        <v>745</v>
      </c>
      <c r="I55" s="1" t="s">
        <v>746</v>
      </c>
      <c r="J55" s="1" t="s">
        <v>747</v>
      </c>
      <c r="K55" s="1" t="s">
        <v>748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749</v>
      </c>
      <c r="B56" s="1" t="s">
        <v>750</v>
      </c>
      <c r="C56" s="1" t="s">
        <v>751</v>
      </c>
      <c r="D56" s="1" t="s">
        <v>752</v>
      </c>
      <c r="E56" s="1" t="s">
        <v>753</v>
      </c>
      <c r="F56" s="1" t="s">
        <v>754</v>
      </c>
      <c r="G56" s="1" t="s">
        <v>755</v>
      </c>
      <c r="H56" s="1" t="s">
        <v>125</v>
      </c>
      <c r="I56" s="1" t="s">
        <v>756</v>
      </c>
      <c r="J56" s="1" t="s">
        <v>757</v>
      </c>
      <c r="K56" s="1" t="s">
        <v>758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759</v>
      </c>
      <c r="B57" s="1" t="s">
        <v>760</v>
      </c>
      <c r="C57" s="1" t="s">
        <v>761</v>
      </c>
      <c r="D57" s="1" t="s">
        <v>762</v>
      </c>
      <c r="E57" s="1" t="s">
        <v>763</v>
      </c>
      <c r="F57" s="1" t="s">
        <v>764</v>
      </c>
      <c r="G57" s="1" t="s">
        <v>765</v>
      </c>
      <c r="H57" s="1" t="s">
        <v>766</v>
      </c>
      <c r="I57" s="1" t="s">
        <v>767</v>
      </c>
      <c r="J57" s="1" t="s">
        <v>768</v>
      </c>
      <c r="K57" s="1" t="s">
        <v>769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770</v>
      </c>
      <c r="B58" s="1" t="s">
        <v>771</v>
      </c>
      <c r="C58" s="1" t="s">
        <v>772</v>
      </c>
      <c r="D58" s="1" t="s">
        <v>773</v>
      </c>
      <c r="E58" s="1" t="s">
        <v>774</v>
      </c>
      <c r="F58" s="1" t="s">
        <v>775</v>
      </c>
      <c r="G58" s="1" t="s">
        <v>717</v>
      </c>
      <c r="H58" s="1" t="s">
        <v>776</v>
      </c>
      <c r="I58" s="1" t="s">
        <v>777</v>
      </c>
      <c r="J58" s="1" t="s">
        <v>778</v>
      </c>
      <c r="K58" s="1" t="s">
        <v>779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780</v>
      </c>
      <c r="B59" s="1" t="s">
        <v>781</v>
      </c>
      <c r="C59" s="1" t="s">
        <v>782</v>
      </c>
      <c r="D59" s="1" t="s">
        <v>783</v>
      </c>
      <c r="E59" s="1" t="s">
        <v>784</v>
      </c>
      <c r="F59" s="1">
        <v>0.0</v>
      </c>
      <c r="G59" s="1" t="s">
        <v>785</v>
      </c>
      <c r="H59" s="1" t="s">
        <v>786</v>
      </c>
      <c r="I59" s="1" t="s">
        <v>787</v>
      </c>
      <c r="J59" s="1" t="s">
        <v>368</v>
      </c>
      <c r="K59" s="1" t="s">
        <v>788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789</v>
      </c>
      <c r="B60" s="1" t="s">
        <v>410</v>
      </c>
      <c r="C60" s="1" t="s">
        <v>790</v>
      </c>
      <c r="D60" s="1">
        <v>0.0</v>
      </c>
      <c r="E60" s="1" t="s">
        <v>791</v>
      </c>
      <c r="F60" s="1" t="s">
        <v>792</v>
      </c>
      <c r="G60" s="1" t="s">
        <v>793</v>
      </c>
      <c r="H60" s="1" t="s">
        <v>794</v>
      </c>
      <c r="I60" s="1" t="s">
        <v>795</v>
      </c>
      <c r="J60" s="1" t="s">
        <v>796</v>
      </c>
      <c r="K60" s="1" t="s">
        <v>797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798</v>
      </c>
      <c r="B61" s="1" t="s">
        <v>799</v>
      </c>
      <c r="C61" s="1">
        <v>67.32000000000001</v>
      </c>
      <c r="D61" s="1" t="s">
        <v>800</v>
      </c>
      <c r="E61" s="1" t="s">
        <v>801</v>
      </c>
      <c r="F61" s="1" t="s">
        <v>802</v>
      </c>
      <c r="G61" s="1" t="s">
        <v>803</v>
      </c>
      <c r="H61" s="1" t="s">
        <v>804</v>
      </c>
      <c r="I61" s="1" t="s">
        <v>805</v>
      </c>
      <c r="J61" s="1" t="s">
        <v>806</v>
      </c>
      <c r="K61" s="1" t="s">
        <v>807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808</v>
      </c>
      <c r="B62" s="1" t="s">
        <v>809</v>
      </c>
      <c r="C62" s="1" t="s">
        <v>810</v>
      </c>
      <c r="D62" s="1" t="s">
        <v>811</v>
      </c>
      <c r="E62" s="1" t="s">
        <v>812</v>
      </c>
      <c r="F62" s="1" t="s">
        <v>813</v>
      </c>
      <c r="G62" s="1" t="s">
        <v>545</v>
      </c>
      <c r="H62" s="1" t="s">
        <v>814</v>
      </c>
      <c r="I62" s="1" t="s">
        <v>815</v>
      </c>
      <c r="J62" s="1" t="s">
        <v>816</v>
      </c>
      <c r="K62" s="1" t="s">
        <v>817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818</v>
      </c>
      <c r="B63" s="1">
        <v>0.0</v>
      </c>
      <c r="C63" s="1">
        <v>0.0</v>
      </c>
      <c r="D63" s="1" t="s">
        <v>819</v>
      </c>
      <c r="E63" s="1" t="s">
        <v>820</v>
      </c>
      <c r="F63" s="1" t="s">
        <v>821</v>
      </c>
      <c r="G63" s="1" t="s">
        <v>822</v>
      </c>
      <c r="H63" s="1" t="s">
        <v>823</v>
      </c>
      <c r="I63" s="1">
        <v>98.94</v>
      </c>
      <c r="J63" s="1" t="s">
        <v>824</v>
      </c>
      <c r="K63" s="1" t="s">
        <v>825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826</v>
      </c>
      <c r="B64" s="1">
        <v>0.0</v>
      </c>
      <c r="C64" s="1">
        <v>0.0</v>
      </c>
      <c r="D64" s="1" t="s">
        <v>827</v>
      </c>
      <c r="E64" s="1" t="s">
        <v>828</v>
      </c>
      <c r="F64" s="1" t="s">
        <v>829</v>
      </c>
      <c r="G64" s="1" t="s">
        <v>830</v>
      </c>
      <c r="H64" s="1" t="s">
        <v>831</v>
      </c>
      <c r="I64" s="1" t="s">
        <v>832</v>
      </c>
      <c r="J64" s="1" t="s">
        <v>833</v>
      </c>
      <c r="K64" s="1" t="s">
        <v>834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835</v>
      </c>
      <c r="B65" s="1">
        <v>0.0</v>
      </c>
      <c r="C65" s="1">
        <v>0.0</v>
      </c>
      <c r="D65" s="1" t="s">
        <v>836</v>
      </c>
      <c r="E65" s="1" t="s">
        <v>837</v>
      </c>
      <c r="F65" s="1" t="s">
        <v>838</v>
      </c>
      <c r="G65" s="1" t="s">
        <v>839</v>
      </c>
      <c r="H65" s="1" t="s">
        <v>840</v>
      </c>
      <c r="I65" s="1" t="s">
        <v>841</v>
      </c>
      <c r="J65" s="1" t="s">
        <v>842</v>
      </c>
      <c r="K65" s="1" t="s">
        <v>843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844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845</v>
      </c>
      <c r="B67" s="1" t="s">
        <v>846</v>
      </c>
      <c r="C67" s="1" t="s">
        <v>847</v>
      </c>
      <c r="D67" s="1" t="s">
        <v>848</v>
      </c>
      <c r="E67" s="1" t="s">
        <v>849</v>
      </c>
      <c r="F67" s="1" t="s">
        <v>850</v>
      </c>
      <c r="G67" s="1" t="s">
        <v>455</v>
      </c>
      <c r="H67" s="1" t="s">
        <v>851</v>
      </c>
      <c r="I67" s="1" t="s">
        <v>852</v>
      </c>
      <c r="J67" s="1" t="s">
        <v>853</v>
      </c>
      <c r="K67" s="1" t="s">
        <v>854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855</v>
      </c>
      <c r="B68" s="1" t="s">
        <v>856</v>
      </c>
      <c r="C68" s="1" t="s">
        <v>304</v>
      </c>
      <c r="D68" s="1" t="s">
        <v>857</v>
      </c>
      <c r="E68" s="1" t="s">
        <v>858</v>
      </c>
      <c r="F68" s="1" t="s">
        <v>859</v>
      </c>
      <c r="G68" s="1" t="s">
        <v>695</v>
      </c>
      <c r="H68" s="1" t="s">
        <v>773</v>
      </c>
      <c r="I68" s="1" t="s">
        <v>860</v>
      </c>
      <c r="J68" s="1" t="s">
        <v>861</v>
      </c>
      <c r="K68" s="1" t="s">
        <v>862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863</v>
      </c>
      <c r="B69" s="1" t="s">
        <v>748</v>
      </c>
      <c r="C69" s="1" t="s">
        <v>864</v>
      </c>
      <c r="D69" s="1" t="s">
        <v>865</v>
      </c>
      <c r="E69" s="1" t="s">
        <v>866</v>
      </c>
      <c r="F69" s="1" t="s">
        <v>867</v>
      </c>
      <c r="G69" s="1" t="s">
        <v>868</v>
      </c>
      <c r="H69" s="1" t="s">
        <v>869</v>
      </c>
      <c r="I69" s="1" t="s">
        <v>870</v>
      </c>
      <c r="J69" s="1" t="s">
        <v>871</v>
      </c>
      <c r="K69" s="1" t="s">
        <v>872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873</v>
      </c>
      <c r="B70" s="1" t="s">
        <v>874</v>
      </c>
      <c r="C70" s="1" t="s">
        <v>875</v>
      </c>
      <c r="D70" s="1" t="s">
        <v>876</v>
      </c>
      <c r="E70" s="1" t="s">
        <v>877</v>
      </c>
      <c r="F70" s="1" t="s">
        <v>878</v>
      </c>
      <c r="G70" s="1" t="s">
        <v>196</v>
      </c>
      <c r="H70" s="1" t="s">
        <v>879</v>
      </c>
      <c r="I70" s="1" t="s">
        <v>646</v>
      </c>
      <c r="J70" s="1" t="s">
        <v>880</v>
      </c>
      <c r="K70" s="1" t="s">
        <v>881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882</v>
      </c>
      <c r="B71" s="1" t="s">
        <v>883</v>
      </c>
      <c r="C71" s="1" t="s">
        <v>884</v>
      </c>
      <c r="D71" s="1" t="s">
        <v>414</v>
      </c>
      <c r="E71" s="1" t="s">
        <v>885</v>
      </c>
      <c r="F71" s="1" t="s">
        <v>886</v>
      </c>
      <c r="G71" s="1" t="s">
        <v>887</v>
      </c>
      <c r="H71" s="1" t="s">
        <v>888</v>
      </c>
      <c r="I71" s="1" t="s">
        <v>889</v>
      </c>
      <c r="J71" s="1" t="s">
        <v>890</v>
      </c>
      <c r="K71" s="1" t="s">
        <v>891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892</v>
      </c>
      <c r="B72" s="1" t="s">
        <v>893</v>
      </c>
      <c r="C72" s="1" t="s">
        <v>894</v>
      </c>
      <c r="D72" s="1" t="s">
        <v>895</v>
      </c>
      <c r="E72" s="1" t="s">
        <v>896</v>
      </c>
      <c r="F72" s="1" t="s">
        <v>897</v>
      </c>
      <c r="G72" s="1" t="s">
        <v>898</v>
      </c>
      <c r="H72" s="1" t="s">
        <v>899</v>
      </c>
      <c r="I72" s="1" t="s">
        <v>900</v>
      </c>
      <c r="J72" s="1" t="s">
        <v>901</v>
      </c>
      <c r="K72" s="1" t="s">
        <v>902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903</v>
      </c>
      <c r="B73" s="1" t="s">
        <v>904</v>
      </c>
      <c r="C73" s="1" t="s">
        <v>905</v>
      </c>
      <c r="D73" s="1" t="s">
        <v>906</v>
      </c>
      <c r="E73" s="1" t="s">
        <v>907</v>
      </c>
      <c r="F73" s="1" t="s">
        <v>897</v>
      </c>
      <c r="G73" s="1">
        <v>14.28</v>
      </c>
      <c r="H73" s="1" t="s">
        <v>908</v>
      </c>
      <c r="I73" s="1" t="s">
        <v>909</v>
      </c>
      <c r="J73" s="1" t="s">
        <v>910</v>
      </c>
      <c r="K73" s="1" t="s">
        <v>911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912</v>
      </c>
      <c r="B74" s="1">
        <v>17.34</v>
      </c>
      <c r="C74" s="1" t="s">
        <v>913</v>
      </c>
      <c r="D74" s="1" t="s">
        <v>914</v>
      </c>
      <c r="E74" s="1" t="s">
        <v>915</v>
      </c>
      <c r="F74" s="1" t="s">
        <v>916</v>
      </c>
      <c r="G74" s="1" t="s">
        <v>917</v>
      </c>
      <c r="H74" s="1" t="s">
        <v>918</v>
      </c>
      <c r="I74" s="1" t="s">
        <v>894</v>
      </c>
      <c r="J74" s="1" t="s">
        <v>919</v>
      </c>
      <c r="K74" s="1" t="s">
        <v>920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921</v>
      </c>
      <c r="B75" s="1">
        <v>0.0</v>
      </c>
      <c r="C75" s="1" t="s">
        <v>905</v>
      </c>
      <c r="D75" s="1" t="s">
        <v>922</v>
      </c>
      <c r="E75" s="1" t="s">
        <v>923</v>
      </c>
      <c r="F75" s="1" t="s">
        <v>924</v>
      </c>
      <c r="G75" s="1" t="s">
        <v>925</v>
      </c>
      <c r="H75" s="1" t="s">
        <v>926</v>
      </c>
      <c r="I75" s="1" t="s">
        <v>927</v>
      </c>
      <c r="J75" s="1" t="s">
        <v>928</v>
      </c>
      <c r="K75" s="1" t="s">
        <v>929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930</v>
      </c>
      <c r="B76" s="1">
        <v>0.0</v>
      </c>
      <c r="C76" s="1" t="s">
        <v>931</v>
      </c>
      <c r="D76" s="1" t="s">
        <v>662</v>
      </c>
      <c r="E76" s="1" t="s">
        <v>720</v>
      </c>
      <c r="F76" s="1" t="s">
        <v>932</v>
      </c>
      <c r="G76" s="1" t="s">
        <v>933</v>
      </c>
      <c r="H76" s="1" t="s">
        <v>934</v>
      </c>
      <c r="I76" s="1" t="s">
        <v>935</v>
      </c>
      <c r="J76" s="1" t="s">
        <v>394</v>
      </c>
      <c r="K76" s="1" t="s">
        <v>936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937</v>
      </c>
      <c r="B77" s="1">
        <v>0.0</v>
      </c>
      <c r="C77" s="1" t="s">
        <v>938</v>
      </c>
      <c r="D77" s="1" t="s">
        <v>939</v>
      </c>
      <c r="E77" s="1" t="s">
        <v>940</v>
      </c>
      <c r="F77" s="1" t="s">
        <v>941</v>
      </c>
      <c r="G77" s="1" t="s">
        <v>199</v>
      </c>
      <c r="H77" s="1" t="s">
        <v>942</v>
      </c>
      <c r="I77" s="1" t="s">
        <v>943</v>
      </c>
      <c r="J77" s="1" t="s">
        <v>944</v>
      </c>
      <c r="K77" s="1" t="s">
        <v>945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946</v>
      </c>
      <c r="B78" s="1">
        <v>0.0</v>
      </c>
      <c r="C78" s="1" t="s">
        <v>947</v>
      </c>
      <c r="D78" s="1" t="s">
        <v>948</v>
      </c>
      <c r="E78" s="1" t="s">
        <v>949</v>
      </c>
      <c r="F78" s="1" t="s">
        <v>950</v>
      </c>
      <c r="G78" s="1" t="s">
        <v>951</v>
      </c>
      <c r="H78" s="1" t="s">
        <v>952</v>
      </c>
      <c r="I78" s="1" t="s">
        <v>953</v>
      </c>
      <c r="J78" s="1" t="s">
        <v>954</v>
      </c>
      <c r="K78" s="1" t="s">
        <v>955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956</v>
      </c>
      <c r="B79" s="1">
        <v>0.0</v>
      </c>
      <c r="C79" s="1" t="s">
        <v>957</v>
      </c>
      <c r="D79" s="1" t="s">
        <v>958</v>
      </c>
      <c r="E79" s="1" t="s">
        <v>959</v>
      </c>
      <c r="F79" s="1" t="s">
        <v>717</v>
      </c>
      <c r="G79" s="1" t="s">
        <v>960</v>
      </c>
      <c r="H79" s="1" t="s">
        <v>961</v>
      </c>
      <c r="I79" s="1" t="s">
        <v>717</v>
      </c>
      <c r="J79" s="1" t="s">
        <v>962</v>
      </c>
      <c r="K79" s="1" t="s">
        <v>963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964</v>
      </c>
      <c r="B80" s="1">
        <v>0.0</v>
      </c>
      <c r="C80" s="1" t="s">
        <v>965</v>
      </c>
      <c r="D80" s="1" t="s">
        <v>966</v>
      </c>
      <c r="E80" s="1" t="s">
        <v>967</v>
      </c>
      <c r="F80" s="1" t="s">
        <v>968</v>
      </c>
      <c r="G80" s="1" t="s">
        <v>969</v>
      </c>
      <c r="H80" s="1" t="s">
        <v>970</v>
      </c>
      <c r="I80" s="1" t="s">
        <v>971</v>
      </c>
      <c r="J80" s="1" t="s">
        <v>404</v>
      </c>
      <c r="K80" s="1" t="s">
        <v>972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973</v>
      </c>
      <c r="B81" s="1">
        <v>0.0</v>
      </c>
      <c r="C81" s="1" t="s">
        <v>974</v>
      </c>
      <c r="D81" s="1" t="s">
        <v>975</v>
      </c>
      <c r="E81" s="1" t="s">
        <v>976</v>
      </c>
      <c r="F81" s="1" t="s">
        <v>977</v>
      </c>
      <c r="G81" s="1" t="s">
        <v>978</v>
      </c>
      <c r="H81" s="1" t="s">
        <v>979</v>
      </c>
      <c r="I81" s="1" t="s">
        <v>405</v>
      </c>
      <c r="J81" s="1" t="s">
        <v>794</v>
      </c>
      <c r="K81" s="1" t="s">
        <v>980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981</v>
      </c>
      <c r="B82" s="1" t="s">
        <v>982</v>
      </c>
      <c r="C82" s="1" t="s">
        <v>983</v>
      </c>
      <c r="D82" s="1" t="s">
        <v>984</v>
      </c>
      <c r="E82" s="1" t="s">
        <v>985</v>
      </c>
      <c r="F82" s="1" t="s">
        <v>986</v>
      </c>
      <c r="G82" s="1" t="s">
        <v>987</v>
      </c>
      <c r="H82" s="1" t="s">
        <v>988</v>
      </c>
      <c r="I82" s="1" t="s">
        <v>989</v>
      </c>
      <c r="J82" s="1" t="s">
        <v>990</v>
      </c>
      <c r="K82" s="1" t="s">
        <v>991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992</v>
      </c>
      <c r="B83" s="1" t="s">
        <v>230</v>
      </c>
      <c r="C83" s="1" t="s">
        <v>993</v>
      </c>
      <c r="D83" s="1" t="s">
        <v>994</v>
      </c>
      <c r="E83" s="1" t="s">
        <v>995</v>
      </c>
      <c r="F83" s="1" t="s">
        <v>996</v>
      </c>
      <c r="G83" s="1" t="s">
        <v>997</v>
      </c>
      <c r="H83" s="1" t="s">
        <v>998</v>
      </c>
      <c r="I83" s="1" t="s">
        <v>999</v>
      </c>
      <c r="J83" s="1" t="s">
        <v>1000</v>
      </c>
      <c r="K83" s="1" t="s">
        <v>1001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1002</v>
      </c>
      <c r="B84" s="1">
        <v>0.0</v>
      </c>
      <c r="C84" s="1">
        <v>0.0</v>
      </c>
      <c r="D84" s="1" t="s">
        <v>1003</v>
      </c>
      <c r="E84" s="1" t="s">
        <v>1004</v>
      </c>
      <c r="F84" s="1" t="s">
        <v>1005</v>
      </c>
      <c r="G84" s="1" t="s">
        <v>1006</v>
      </c>
      <c r="H84" s="1" t="s">
        <v>1007</v>
      </c>
      <c r="I84" s="1" t="s">
        <v>1008</v>
      </c>
      <c r="J84" s="1" t="s">
        <v>1009</v>
      </c>
      <c r="K84" s="1" t="s">
        <v>1010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1011</v>
      </c>
      <c r="B85" s="1">
        <v>0.0</v>
      </c>
      <c r="C85" s="1">
        <v>0.0</v>
      </c>
      <c r="D85" s="1" t="s">
        <v>1012</v>
      </c>
      <c r="E85" s="1" t="s">
        <v>1013</v>
      </c>
      <c r="F85" s="1" t="s">
        <v>1014</v>
      </c>
      <c r="G85" s="1" t="s">
        <v>1015</v>
      </c>
      <c r="H85" s="1" t="s">
        <v>1016</v>
      </c>
      <c r="I85" s="1" t="s">
        <v>1017</v>
      </c>
      <c r="J85" s="1" t="s">
        <v>1018</v>
      </c>
      <c r="K85" s="1" t="s">
        <v>346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1019</v>
      </c>
      <c r="B86" s="1">
        <v>0.0</v>
      </c>
      <c r="C86" s="1">
        <v>0.0</v>
      </c>
      <c r="D86" s="1">
        <v>0.0</v>
      </c>
      <c r="E86" s="1" t="s">
        <v>352</v>
      </c>
      <c r="F86" s="1" t="s">
        <v>1020</v>
      </c>
      <c r="G86" s="1" t="s">
        <v>1021</v>
      </c>
      <c r="H86" s="1" t="s">
        <v>1022</v>
      </c>
      <c r="I86" s="1" t="s">
        <v>817</v>
      </c>
      <c r="J86" s="1" t="s">
        <v>1023</v>
      </c>
      <c r="K86" s="1" t="s">
        <v>1024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1025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1026</v>
      </c>
      <c r="B88" s="1">
        <v>0.0</v>
      </c>
      <c r="C88" s="1" t="s">
        <v>1027</v>
      </c>
      <c r="D88" s="1" t="s">
        <v>392</v>
      </c>
      <c r="E88" s="1" t="s">
        <v>1028</v>
      </c>
      <c r="F88" s="1" t="s">
        <v>1029</v>
      </c>
      <c r="G88" s="1" t="s">
        <v>1030</v>
      </c>
      <c r="H88" s="1" t="s">
        <v>1031</v>
      </c>
      <c r="I88" s="1" t="s">
        <v>904</v>
      </c>
      <c r="J88" s="1" t="s">
        <v>1032</v>
      </c>
      <c r="K88" s="1" t="s">
        <v>1033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1034</v>
      </c>
      <c r="B89" s="1">
        <v>0.0</v>
      </c>
      <c r="C89" s="1" t="s">
        <v>282</v>
      </c>
      <c r="D89" s="1" t="s">
        <v>1035</v>
      </c>
      <c r="E89" s="1" t="s">
        <v>1036</v>
      </c>
      <c r="F89" s="1" t="s">
        <v>793</v>
      </c>
      <c r="G89" s="1" t="s">
        <v>410</v>
      </c>
      <c r="H89" s="1" t="s">
        <v>1037</v>
      </c>
      <c r="I89" s="1" t="s">
        <v>1038</v>
      </c>
      <c r="J89" s="1" t="s">
        <v>1039</v>
      </c>
      <c r="K89" s="1" t="s">
        <v>952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1040</v>
      </c>
      <c r="B90" s="1">
        <v>0.0</v>
      </c>
      <c r="C90" s="1" t="s">
        <v>1041</v>
      </c>
      <c r="D90" s="1" t="s">
        <v>1042</v>
      </c>
      <c r="E90" s="1" t="s">
        <v>287</v>
      </c>
      <c r="F90" s="1" t="s">
        <v>399</v>
      </c>
      <c r="G90" s="1" t="s">
        <v>1043</v>
      </c>
      <c r="H90" s="1" t="s">
        <v>1044</v>
      </c>
      <c r="I90" s="1" t="s">
        <v>1045</v>
      </c>
      <c r="J90" s="1" t="s">
        <v>1046</v>
      </c>
      <c r="K90" s="1" t="s">
        <v>1047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1048</v>
      </c>
      <c r="B91" s="1">
        <v>0.0</v>
      </c>
      <c r="C91" s="1" t="s">
        <v>400</v>
      </c>
      <c r="D91" s="1" t="s">
        <v>1049</v>
      </c>
      <c r="E91" s="1" t="s">
        <v>1050</v>
      </c>
      <c r="F91" s="1" t="s">
        <v>387</v>
      </c>
      <c r="G91" s="1" t="s">
        <v>1051</v>
      </c>
      <c r="H91" s="1" t="s">
        <v>1052</v>
      </c>
      <c r="I91" s="1" t="s">
        <v>1053</v>
      </c>
      <c r="J91" s="1" t="s">
        <v>1054</v>
      </c>
      <c r="K91" s="1" t="s">
        <v>1055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1056</v>
      </c>
      <c r="B92" s="1">
        <v>0.0</v>
      </c>
      <c r="C92" s="1" t="s">
        <v>1057</v>
      </c>
      <c r="D92" s="1" t="s">
        <v>1058</v>
      </c>
      <c r="E92" s="1" t="s">
        <v>1059</v>
      </c>
      <c r="F92" s="1" t="s">
        <v>1060</v>
      </c>
      <c r="G92" s="1" t="s">
        <v>1061</v>
      </c>
      <c r="H92" s="1" t="s">
        <v>1062</v>
      </c>
      <c r="I92" s="1" t="s">
        <v>1063</v>
      </c>
      <c r="J92" s="1" t="s">
        <v>1064</v>
      </c>
      <c r="K92" s="1" t="s">
        <v>1065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1066</v>
      </c>
      <c r="B93" s="1">
        <v>0.0</v>
      </c>
      <c r="C93" s="1" t="s">
        <v>1067</v>
      </c>
      <c r="D93" s="1" t="s">
        <v>1068</v>
      </c>
      <c r="E93" s="1" t="s">
        <v>1069</v>
      </c>
      <c r="F93" s="1" t="s">
        <v>1070</v>
      </c>
      <c r="G93" s="1" t="s">
        <v>1071</v>
      </c>
      <c r="H93" s="1" t="s">
        <v>1072</v>
      </c>
      <c r="I93" s="1" t="s">
        <v>468</v>
      </c>
      <c r="J93" s="1" t="s">
        <v>273</v>
      </c>
      <c r="K93" s="1" t="s">
        <v>1073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1074</v>
      </c>
      <c r="B94" s="1">
        <v>0.0</v>
      </c>
      <c r="C94" s="1" t="s">
        <v>1075</v>
      </c>
      <c r="D94" s="1" t="s">
        <v>1076</v>
      </c>
      <c r="E94" s="1">
        <v>27.54</v>
      </c>
      <c r="F94" s="1" t="s">
        <v>1077</v>
      </c>
      <c r="G94" s="1" t="s">
        <v>1078</v>
      </c>
      <c r="H94" s="1" t="s">
        <v>1079</v>
      </c>
      <c r="I94" s="1" t="s">
        <v>471</v>
      </c>
      <c r="J94" s="1" t="s">
        <v>1080</v>
      </c>
      <c r="K94" s="1" t="s">
        <v>1081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1082</v>
      </c>
      <c r="B95" s="1">
        <v>0.0</v>
      </c>
      <c r="C95" s="1" t="s">
        <v>1083</v>
      </c>
      <c r="D95" s="1" t="s">
        <v>1084</v>
      </c>
      <c r="E95" s="1" t="s">
        <v>1085</v>
      </c>
      <c r="F95" s="1" t="s">
        <v>377</v>
      </c>
      <c r="G95" s="1" t="s">
        <v>382</v>
      </c>
      <c r="H95" s="1" t="s">
        <v>986</v>
      </c>
      <c r="I95" s="1" t="s">
        <v>1086</v>
      </c>
      <c r="J95" s="1" t="s">
        <v>1087</v>
      </c>
      <c r="K95" s="1" t="s">
        <v>1088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1089</v>
      </c>
      <c r="B96" s="1">
        <v>0.0</v>
      </c>
      <c r="C96" s="1">
        <v>0.0</v>
      </c>
      <c r="D96" s="1" t="s">
        <v>388</v>
      </c>
      <c r="E96" s="1" t="s">
        <v>1090</v>
      </c>
      <c r="F96" s="1" t="s">
        <v>1091</v>
      </c>
      <c r="G96" s="1" t="s">
        <v>1092</v>
      </c>
      <c r="H96" s="1" t="s">
        <v>1054</v>
      </c>
      <c r="I96" s="1" t="s">
        <v>196</v>
      </c>
      <c r="J96" s="1" t="s">
        <v>1093</v>
      </c>
      <c r="K96" s="1" t="s">
        <v>1094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1095</v>
      </c>
      <c r="B97" s="1">
        <v>0.0</v>
      </c>
      <c r="C97" s="1">
        <v>0.0</v>
      </c>
      <c r="D97" s="1" t="s">
        <v>1096</v>
      </c>
      <c r="E97" s="1" t="s">
        <v>1097</v>
      </c>
      <c r="F97" s="1" t="s">
        <v>1098</v>
      </c>
      <c r="G97" s="1" t="s">
        <v>1099</v>
      </c>
      <c r="H97" s="1" t="s">
        <v>1100</v>
      </c>
      <c r="I97" s="1" t="s">
        <v>1101</v>
      </c>
      <c r="J97" s="1" t="s">
        <v>1037</v>
      </c>
      <c r="K97" s="1" t="s">
        <v>1102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1103</v>
      </c>
      <c r="B98" s="1">
        <v>0.0</v>
      </c>
      <c r="C98" s="1">
        <v>0.0</v>
      </c>
      <c r="D98" s="1" t="s">
        <v>1104</v>
      </c>
      <c r="E98" s="1" t="s">
        <v>1105</v>
      </c>
      <c r="F98" s="1" t="s">
        <v>1106</v>
      </c>
      <c r="G98" s="1" t="s">
        <v>1107</v>
      </c>
      <c r="H98" s="1" t="s">
        <v>1108</v>
      </c>
      <c r="I98" s="1" t="s">
        <v>1109</v>
      </c>
      <c r="J98" s="1" t="s">
        <v>1110</v>
      </c>
      <c r="K98" s="1" t="s">
        <v>1111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1112</v>
      </c>
      <c r="B99" s="1">
        <v>0.0</v>
      </c>
      <c r="C99" s="1">
        <v>0.0</v>
      </c>
      <c r="D99" s="1" t="s">
        <v>481</v>
      </c>
      <c r="E99" s="1" t="s">
        <v>752</v>
      </c>
      <c r="F99" s="1" t="s">
        <v>1113</v>
      </c>
      <c r="G99" s="1" t="s">
        <v>1114</v>
      </c>
      <c r="H99" s="1" t="s">
        <v>1115</v>
      </c>
      <c r="I99" s="1" t="s">
        <v>1116</v>
      </c>
      <c r="J99" s="1" t="s">
        <v>1117</v>
      </c>
      <c r="K99" s="1" t="s">
        <v>1118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1119</v>
      </c>
      <c r="B100" s="1">
        <v>0.0</v>
      </c>
      <c r="C100" s="1">
        <v>0.0</v>
      </c>
      <c r="D100" s="1" t="s">
        <v>1120</v>
      </c>
      <c r="E100" s="1" t="s">
        <v>1121</v>
      </c>
      <c r="F100" s="1" t="s">
        <v>1122</v>
      </c>
      <c r="G100" s="1" t="s">
        <v>717</v>
      </c>
      <c r="H100" s="1" t="s">
        <v>1123</v>
      </c>
      <c r="I100" s="1" t="s">
        <v>717</v>
      </c>
      <c r="J100" s="1" t="s">
        <v>886</v>
      </c>
      <c r="K100" s="1" t="s">
        <v>1124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1125</v>
      </c>
      <c r="B101" s="1">
        <v>0.0</v>
      </c>
      <c r="C101" s="1">
        <v>0.0</v>
      </c>
      <c r="D101" s="1" t="s">
        <v>1126</v>
      </c>
      <c r="E101" s="1" t="s">
        <v>1127</v>
      </c>
      <c r="F101" s="1" t="s">
        <v>1128</v>
      </c>
      <c r="G101" s="1" t="s">
        <v>1129</v>
      </c>
      <c r="H101" s="1" t="s">
        <v>1130</v>
      </c>
      <c r="I101" s="1" t="s">
        <v>1131</v>
      </c>
      <c r="J101" s="1" t="s">
        <v>312</v>
      </c>
      <c r="K101" s="1" t="s">
        <v>1132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1133</v>
      </c>
      <c r="B102" s="1">
        <v>0.0</v>
      </c>
      <c r="C102" s="1">
        <v>0.0</v>
      </c>
      <c r="D102" s="1" t="s">
        <v>1134</v>
      </c>
      <c r="E102" s="1" t="s">
        <v>1135</v>
      </c>
      <c r="F102" s="1" t="s">
        <v>1136</v>
      </c>
      <c r="G102" s="1" t="s">
        <v>1137</v>
      </c>
      <c r="H102" s="1" t="s">
        <v>1138</v>
      </c>
      <c r="I102" s="1" t="s">
        <v>1139</v>
      </c>
      <c r="J102" s="1" t="s">
        <v>794</v>
      </c>
      <c r="K102" s="1" t="s">
        <v>1140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1141</v>
      </c>
      <c r="B103" s="1">
        <v>0.0</v>
      </c>
      <c r="C103" s="1" t="s">
        <v>1142</v>
      </c>
      <c r="D103" s="1" t="s">
        <v>1143</v>
      </c>
      <c r="E103" s="1" t="s">
        <v>1144</v>
      </c>
      <c r="F103" s="1" t="s">
        <v>839</v>
      </c>
      <c r="G103" s="1" t="s">
        <v>887</v>
      </c>
      <c r="H103" s="1" t="s">
        <v>1145</v>
      </c>
      <c r="I103" s="1" t="s">
        <v>1146</v>
      </c>
      <c r="J103" s="1" t="s">
        <v>638</v>
      </c>
      <c r="K103" s="1" t="s">
        <v>368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1147</v>
      </c>
      <c r="B104" s="1">
        <v>0.0</v>
      </c>
      <c r="C104" s="1" t="s">
        <v>1148</v>
      </c>
      <c r="D104" s="1" t="s">
        <v>133</v>
      </c>
      <c r="E104" s="1" t="s">
        <v>198</v>
      </c>
      <c r="F104" s="1" t="s">
        <v>1149</v>
      </c>
      <c r="G104" s="1" t="s">
        <v>1150</v>
      </c>
      <c r="H104" s="1" t="s">
        <v>1151</v>
      </c>
      <c r="I104" s="1" t="s">
        <v>1152</v>
      </c>
      <c r="J104" s="1" t="s">
        <v>1153</v>
      </c>
      <c r="K104" s="1" t="s">
        <v>644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1154</v>
      </c>
      <c r="B105" s="1">
        <v>0.0</v>
      </c>
      <c r="C105" s="1">
        <v>0.0</v>
      </c>
      <c r="D105" s="1">
        <v>0.0</v>
      </c>
      <c r="E105" s="1" t="s">
        <v>1155</v>
      </c>
      <c r="F105" s="1" t="s">
        <v>1156</v>
      </c>
      <c r="G105" s="1" t="s">
        <v>1157</v>
      </c>
      <c r="H105" s="1" t="s">
        <v>1158</v>
      </c>
      <c r="I105" s="1" t="s">
        <v>1159</v>
      </c>
      <c r="J105" s="1" t="s">
        <v>1160</v>
      </c>
      <c r="K105" s="1" t="s">
        <v>1161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1162</v>
      </c>
      <c r="B106" s="1">
        <v>0.0</v>
      </c>
      <c r="C106" s="1">
        <v>0.0</v>
      </c>
      <c r="D106" s="1">
        <v>0.0</v>
      </c>
      <c r="E106" s="1" t="s">
        <v>1163</v>
      </c>
      <c r="F106" s="1" t="s">
        <v>1164</v>
      </c>
      <c r="G106" s="1" t="s">
        <v>1165</v>
      </c>
      <c r="H106" s="1" t="s">
        <v>1166</v>
      </c>
      <c r="I106" s="1" t="s">
        <v>1167</v>
      </c>
      <c r="J106" s="1" t="s">
        <v>1168</v>
      </c>
      <c r="K106" s="1" t="s">
        <v>1169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1170</v>
      </c>
      <c r="B107" s="1">
        <v>0.0</v>
      </c>
      <c r="C107" s="1">
        <v>0.0</v>
      </c>
      <c r="D107" s="1">
        <v>0.0</v>
      </c>
      <c r="E107" s="1">
        <v>0.0</v>
      </c>
      <c r="F107" s="1" t="s">
        <v>1171</v>
      </c>
      <c r="G107" s="1" t="s">
        <v>1172</v>
      </c>
      <c r="H107" s="1" t="s">
        <v>1173</v>
      </c>
      <c r="I107" s="1" t="s">
        <v>1174</v>
      </c>
      <c r="J107" s="1">
        <v>17.34</v>
      </c>
      <c r="K107" s="1" t="s">
        <v>1175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1176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1177</v>
      </c>
      <c r="B109" s="1">
        <v>0.0</v>
      </c>
      <c r="C109" s="1">
        <v>0.0</v>
      </c>
      <c r="D109" s="1">
        <v>0.0</v>
      </c>
      <c r="E109" s="1" t="s">
        <v>1178</v>
      </c>
      <c r="F109" s="1" t="s">
        <v>1179</v>
      </c>
      <c r="G109" s="1" t="s">
        <v>271</v>
      </c>
      <c r="H109" s="1" t="s">
        <v>438</v>
      </c>
      <c r="I109" s="1" t="s">
        <v>1180</v>
      </c>
      <c r="J109" s="1" t="s">
        <v>1181</v>
      </c>
      <c r="K109" s="1" t="s">
        <v>1182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1183</v>
      </c>
      <c r="B110" s="1">
        <v>0.0</v>
      </c>
      <c r="C110" s="1">
        <v>0.0</v>
      </c>
      <c r="D110" s="1">
        <v>0.0</v>
      </c>
      <c r="E110" s="1" t="s">
        <v>1184</v>
      </c>
      <c r="F110" s="1" t="s">
        <v>1185</v>
      </c>
      <c r="G110" s="1" t="s">
        <v>1186</v>
      </c>
      <c r="H110" s="1" t="s">
        <v>1187</v>
      </c>
      <c r="I110" s="1" t="s">
        <v>1188</v>
      </c>
      <c r="J110" s="1" t="s">
        <v>1189</v>
      </c>
      <c r="K110" s="1" t="s">
        <v>1032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1190</v>
      </c>
      <c r="B111" s="1">
        <v>0.0</v>
      </c>
      <c r="C111" s="1">
        <v>0.0</v>
      </c>
      <c r="D111" s="1">
        <v>0.0</v>
      </c>
      <c r="E111" s="1" t="s">
        <v>1191</v>
      </c>
      <c r="F111" s="1" t="s">
        <v>446</v>
      </c>
      <c r="G111" s="1" t="s">
        <v>678</v>
      </c>
      <c r="H111" s="1" t="s">
        <v>1192</v>
      </c>
      <c r="I111" s="1" t="s">
        <v>1193</v>
      </c>
      <c r="J111" s="1" t="s">
        <v>904</v>
      </c>
      <c r="K111" s="1" t="s">
        <v>1194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1195</v>
      </c>
      <c r="B112" s="1">
        <v>0.0</v>
      </c>
      <c r="C112" s="1">
        <v>0.0</v>
      </c>
      <c r="D112" s="1">
        <v>0.0</v>
      </c>
      <c r="E112" s="1" t="s">
        <v>1196</v>
      </c>
      <c r="F112" s="1" t="s">
        <v>1197</v>
      </c>
      <c r="G112" s="1" t="s">
        <v>1110</v>
      </c>
      <c r="H112" s="1" t="s">
        <v>1198</v>
      </c>
      <c r="I112" s="1" t="s">
        <v>1199</v>
      </c>
      <c r="J112" s="1" t="s">
        <v>1200</v>
      </c>
      <c r="K112" s="1" t="s">
        <v>1199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1201</v>
      </c>
      <c r="B113" s="1">
        <v>0.0</v>
      </c>
      <c r="C113" s="1">
        <v>0.0</v>
      </c>
      <c r="D113" s="1">
        <v>0.0</v>
      </c>
      <c r="E113" s="1" t="s">
        <v>649</v>
      </c>
      <c r="F113" s="1" t="s">
        <v>1202</v>
      </c>
      <c r="G113" s="1" t="s">
        <v>954</v>
      </c>
      <c r="H113" s="1" t="s">
        <v>1203</v>
      </c>
      <c r="I113" s="1" t="s">
        <v>1204</v>
      </c>
      <c r="J113" s="1" t="s">
        <v>671</v>
      </c>
      <c r="K113" s="1" t="s">
        <v>1205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1206</v>
      </c>
      <c r="B114" s="1">
        <v>0.0</v>
      </c>
      <c r="C114" s="1">
        <v>0.0</v>
      </c>
      <c r="D114" s="1">
        <v>0.0</v>
      </c>
      <c r="E114" s="1" t="s">
        <v>1207</v>
      </c>
      <c r="F114" s="1" t="s">
        <v>1021</v>
      </c>
      <c r="G114" s="1" t="s">
        <v>1208</v>
      </c>
      <c r="H114" s="1" t="s">
        <v>1209</v>
      </c>
      <c r="I114" s="1" t="s">
        <v>1210</v>
      </c>
      <c r="J114" s="1" t="s">
        <v>1211</v>
      </c>
      <c r="K114" s="1" t="s">
        <v>1212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1213</v>
      </c>
      <c r="B115" s="1">
        <v>0.0</v>
      </c>
      <c r="C115" s="1">
        <v>0.0</v>
      </c>
      <c r="D115" s="1">
        <v>0.0</v>
      </c>
      <c r="E115" s="1" t="s">
        <v>1214</v>
      </c>
      <c r="F115" s="1" t="s">
        <v>607</v>
      </c>
      <c r="G115" s="1" t="s">
        <v>1215</v>
      </c>
      <c r="H115" s="1" t="s">
        <v>1216</v>
      </c>
      <c r="I115" s="1" t="s">
        <v>1217</v>
      </c>
      <c r="J115" s="1" t="s">
        <v>1218</v>
      </c>
      <c r="K115" s="1" t="s">
        <v>1106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1219</v>
      </c>
      <c r="B116" s="1">
        <v>0.0</v>
      </c>
      <c r="C116" s="1">
        <v>0.0</v>
      </c>
      <c r="D116" s="1">
        <v>0.0</v>
      </c>
      <c r="E116" s="1" t="s">
        <v>1220</v>
      </c>
      <c r="F116" s="1" t="s">
        <v>1221</v>
      </c>
      <c r="G116" s="1" t="s">
        <v>1222</v>
      </c>
      <c r="H116" s="1" t="s">
        <v>1223</v>
      </c>
      <c r="I116" s="1" t="s">
        <v>1224</v>
      </c>
      <c r="J116" s="1" t="s">
        <v>1225</v>
      </c>
      <c r="K116" s="1" t="s">
        <v>1123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1226</v>
      </c>
      <c r="B117" s="1">
        <v>0.0</v>
      </c>
      <c r="C117" s="1">
        <v>0.0</v>
      </c>
      <c r="D117" s="1">
        <v>0.0</v>
      </c>
      <c r="E117" s="1">
        <v>0.0</v>
      </c>
      <c r="F117" s="1" t="s">
        <v>1069</v>
      </c>
      <c r="G117" s="1" t="s">
        <v>1227</v>
      </c>
      <c r="H117" s="1" t="s">
        <v>1228</v>
      </c>
      <c r="I117" s="1" t="s">
        <v>1229</v>
      </c>
      <c r="J117" s="1" t="s">
        <v>727</v>
      </c>
      <c r="K117" s="1" t="s">
        <v>1204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1230</v>
      </c>
      <c r="B118" s="1">
        <v>0.0</v>
      </c>
      <c r="C118" s="1">
        <v>0.0</v>
      </c>
      <c r="D118" s="1">
        <v>0.0</v>
      </c>
      <c r="E118" s="1">
        <v>0.0</v>
      </c>
      <c r="F118" s="1" t="s">
        <v>1231</v>
      </c>
      <c r="G118" s="1" t="s">
        <v>1232</v>
      </c>
      <c r="H118" s="1" t="s">
        <v>1233</v>
      </c>
      <c r="I118" s="1" t="s">
        <v>1234</v>
      </c>
      <c r="J118" s="1" t="s">
        <v>1235</v>
      </c>
      <c r="K118" s="1" t="s">
        <v>1236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1237</v>
      </c>
      <c r="B119" s="1">
        <v>0.0</v>
      </c>
      <c r="C119" s="1">
        <v>0.0</v>
      </c>
      <c r="D119" s="1">
        <v>0.0</v>
      </c>
      <c r="E119" s="1">
        <v>0.0</v>
      </c>
      <c r="F119" s="1" t="s">
        <v>1238</v>
      </c>
      <c r="G119" s="1" t="s">
        <v>1239</v>
      </c>
      <c r="H119" s="1" t="s">
        <v>1240</v>
      </c>
      <c r="I119" s="1" t="s">
        <v>1241</v>
      </c>
      <c r="J119" s="1" t="s">
        <v>1242</v>
      </c>
      <c r="K119" s="1" t="s">
        <v>1243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1244</v>
      </c>
      <c r="B120" s="1">
        <v>0.0</v>
      </c>
      <c r="C120" s="1">
        <v>0.0</v>
      </c>
      <c r="D120" s="1">
        <v>0.0</v>
      </c>
      <c r="E120" s="1">
        <v>0.0</v>
      </c>
      <c r="F120" s="1" t="s">
        <v>1245</v>
      </c>
      <c r="G120" s="1" t="s">
        <v>1246</v>
      </c>
      <c r="H120" s="1" t="s">
        <v>251</v>
      </c>
      <c r="I120" s="1" t="s">
        <v>1247</v>
      </c>
      <c r="J120" s="1" t="s">
        <v>1248</v>
      </c>
      <c r="K120" s="1" t="s">
        <v>1249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1250</v>
      </c>
      <c r="B121" s="1">
        <v>0.0</v>
      </c>
      <c r="C121" s="1">
        <v>0.0</v>
      </c>
      <c r="D121" s="1">
        <v>0.0</v>
      </c>
      <c r="E121" s="1">
        <v>0.0</v>
      </c>
      <c r="F121" s="1" t="s">
        <v>1251</v>
      </c>
      <c r="G121" s="1" t="s">
        <v>1252</v>
      </c>
      <c r="H121" s="1" t="s">
        <v>1253</v>
      </c>
      <c r="I121" s="1" t="s">
        <v>717</v>
      </c>
      <c r="J121" s="1" t="s">
        <v>1254</v>
      </c>
      <c r="K121" s="1" t="s">
        <v>1255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1256</v>
      </c>
      <c r="B122" s="1">
        <v>0.0</v>
      </c>
      <c r="C122" s="1">
        <v>0.0</v>
      </c>
      <c r="D122" s="1">
        <v>0.0</v>
      </c>
      <c r="E122" s="1">
        <v>0.0</v>
      </c>
      <c r="F122" s="1" t="s">
        <v>1257</v>
      </c>
      <c r="G122" s="1" t="s">
        <v>1258</v>
      </c>
      <c r="H122" s="1" t="s">
        <v>186</v>
      </c>
      <c r="I122" s="1" t="s">
        <v>1259</v>
      </c>
      <c r="J122" s="1" t="s">
        <v>1260</v>
      </c>
      <c r="K122" s="1" t="s">
        <v>1261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1262</v>
      </c>
      <c r="B123" s="1">
        <v>0.0</v>
      </c>
      <c r="C123" s="1">
        <v>0.0</v>
      </c>
      <c r="D123" s="1">
        <v>0.0</v>
      </c>
      <c r="E123" s="1">
        <v>0.0</v>
      </c>
      <c r="F123" s="1" t="s">
        <v>1263</v>
      </c>
      <c r="G123" s="1" t="s">
        <v>1264</v>
      </c>
      <c r="H123" s="1" t="s">
        <v>1265</v>
      </c>
      <c r="I123" s="1" t="s">
        <v>1266</v>
      </c>
      <c r="J123" s="1" t="s">
        <v>1267</v>
      </c>
      <c r="K123" s="1" t="s">
        <v>1268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1269</v>
      </c>
      <c r="B124" s="1">
        <v>0.0</v>
      </c>
      <c r="C124" s="1">
        <v>0.0</v>
      </c>
      <c r="D124" s="1">
        <v>0.0</v>
      </c>
      <c r="E124" s="1" t="s">
        <v>1270</v>
      </c>
      <c r="F124" s="1" t="s">
        <v>1271</v>
      </c>
      <c r="G124" s="1" t="s">
        <v>1272</v>
      </c>
      <c r="H124" s="1" t="s">
        <v>1273</v>
      </c>
      <c r="I124" s="1" t="s">
        <v>455</v>
      </c>
      <c r="J124" s="1" t="s">
        <v>1274</v>
      </c>
      <c r="K124" s="1" t="s">
        <v>1275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1276</v>
      </c>
      <c r="B125" s="1">
        <v>0.0</v>
      </c>
      <c r="C125" s="1">
        <v>0.0</v>
      </c>
      <c r="D125" s="1">
        <v>0.0</v>
      </c>
      <c r="E125" s="1" t="s">
        <v>1277</v>
      </c>
      <c r="F125" s="1" t="s">
        <v>1278</v>
      </c>
      <c r="G125" s="1" t="s">
        <v>1279</v>
      </c>
      <c r="H125" s="1" t="s">
        <v>1280</v>
      </c>
      <c r="I125" s="1" t="s">
        <v>1281</v>
      </c>
      <c r="J125" s="1" t="s">
        <v>1282</v>
      </c>
      <c r="K125" s="1" t="s">
        <v>1283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1284</v>
      </c>
      <c r="B126" s="1">
        <v>0.0</v>
      </c>
      <c r="C126" s="1">
        <v>0.0</v>
      </c>
      <c r="D126" s="1">
        <v>0.0</v>
      </c>
      <c r="E126" s="1">
        <v>0.0</v>
      </c>
      <c r="F126" s="1">
        <v>0.0</v>
      </c>
      <c r="G126" s="1" t="s">
        <v>1285</v>
      </c>
      <c r="H126" s="1" t="s">
        <v>1286</v>
      </c>
      <c r="I126" s="1" t="s">
        <v>1287</v>
      </c>
      <c r="J126" s="1" t="s">
        <v>1288</v>
      </c>
      <c r="K126" s="1" t="s">
        <v>1289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1290</v>
      </c>
      <c r="B127" s="1">
        <v>0.0</v>
      </c>
      <c r="C127" s="1">
        <v>0.0</v>
      </c>
      <c r="D127" s="1">
        <v>0.0</v>
      </c>
      <c r="E127" s="1">
        <v>0.0</v>
      </c>
      <c r="F127" s="1">
        <v>0.0</v>
      </c>
      <c r="G127" s="1" t="s">
        <v>874</v>
      </c>
      <c r="H127" s="1" t="s">
        <v>1291</v>
      </c>
      <c r="I127" s="1" t="s">
        <v>1292</v>
      </c>
      <c r="J127" s="1" t="s">
        <v>1293</v>
      </c>
      <c r="K127" s="1" t="s">
        <v>1294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1295</v>
      </c>
      <c r="B128" s="1">
        <v>0.0</v>
      </c>
      <c r="C128" s="1">
        <v>0.0</v>
      </c>
      <c r="D128" s="1">
        <v>0.0</v>
      </c>
      <c r="E128" s="1">
        <v>0.0</v>
      </c>
      <c r="F128" s="1">
        <v>0.0</v>
      </c>
      <c r="G128" s="1">
        <v>0.0</v>
      </c>
      <c r="H128" s="1" t="s">
        <v>1296</v>
      </c>
      <c r="I128" s="1" t="s">
        <v>1297</v>
      </c>
      <c r="J128" s="1" t="s">
        <v>872</v>
      </c>
      <c r="K128" s="1" t="s">
        <v>1298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1299</v>
      </c>
      <c r="C1" s="1" t="s">
        <v>1300</v>
      </c>
      <c r="D1" s="1" t="s">
        <v>1301</v>
      </c>
      <c r="E1" s="1" t="s">
        <v>1302</v>
      </c>
      <c r="F1" s="1" t="s">
        <v>1303</v>
      </c>
      <c r="G1" s="1" t="s">
        <v>1304</v>
      </c>
      <c r="H1" s="1" t="s">
        <v>1305</v>
      </c>
      <c r="I1" s="1" t="s">
        <v>1306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1307</v>
      </c>
      <c r="B2" s="1" t="s">
        <v>1308</v>
      </c>
      <c r="C2" s="1" t="s">
        <v>1309</v>
      </c>
      <c r="D2" s="1" t="s">
        <v>1310</v>
      </c>
      <c r="E2" s="1" t="s">
        <v>1311</v>
      </c>
      <c r="F2" s="1" t="s">
        <v>1312</v>
      </c>
      <c r="G2" s="1" t="s">
        <v>1313</v>
      </c>
      <c r="H2" s="1" t="s">
        <v>1313</v>
      </c>
      <c r="I2" s="1" t="s">
        <v>1314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1315</v>
      </c>
      <c r="B3" s="1" t="s">
        <v>1314</v>
      </c>
      <c r="C3" s="1" t="s">
        <v>1316</v>
      </c>
      <c r="D3" s="1" t="s">
        <v>1317</v>
      </c>
      <c r="E3" s="1" t="s">
        <v>1318</v>
      </c>
      <c r="F3" s="1" t="s">
        <v>1319</v>
      </c>
      <c r="G3" s="1" t="s">
        <v>1320</v>
      </c>
      <c r="H3" s="1" t="s">
        <v>1321</v>
      </c>
      <c r="I3" s="1" t="s">
        <v>1314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1322</v>
      </c>
      <c r="B4" s="1" t="s">
        <v>1323</v>
      </c>
      <c r="C4" s="1" t="s">
        <v>1324</v>
      </c>
      <c r="D4" s="1" t="s">
        <v>1325</v>
      </c>
      <c r="E4" s="1" t="s">
        <v>1326</v>
      </c>
      <c r="F4" s="1" t="s">
        <v>1327</v>
      </c>
      <c r="G4" s="1" t="s">
        <v>1328</v>
      </c>
      <c r="H4" s="1" t="s">
        <v>1329</v>
      </c>
      <c r="I4" s="1" t="s">
        <v>1330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1315</v>
      </c>
      <c r="B5" s="1" t="s">
        <v>1314</v>
      </c>
      <c r="C5" s="1" t="s">
        <v>1331</v>
      </c>
      <c r="D5" s="1" t="s">
        <v>1332</v>
      </c>
      <c r="E5" s="1" t="s">
        <v>1333</v>
      </c>
      <c r="F5" s="1" t="s">
        <v>1334</v>
      </c>
      <c r="G5" s="1" t="s">
        <v>1335</v>
      </c>
      <c r="H5" s="1" t="s">
        <v>1336</v>
      </c>
      <c r="I5" s="1" t="s">
        <v>1337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1338</v>
      </c>
      <c r="B6" s="1" t="s">
        <v>1339</v>
      </c>
      <c r="C6" s="1" t="s">
        <v>1340</v>
      </c>
      <c r="D6" s="1" t="s">
        <v>1341</v>
      </c>
      <c r="E6" s="1" t="s">
        <v>1342</v>
      </c>
      <c r="F6" s="1" t="s">
        <v>1343</v>
      </c>
      <c r="G6" s="1" t="s">
        <v>1344</v>
      </c>
      <c r="H6" s="1" t="s">
        <v>1345</v>
      </c>
      <c r="I6" s="1" t="s">
        <v>1346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1347</v>
      </c>
      <c r="B7" s="1" t="s">
        <v>1348</v>
      </c>
      <c r="C7" s="1" t="s">
        <v>1349</v>
      </c>
      <c r="D7" s="1" t="s">
        <v>1350</v>
      </c>
      <c r="E7" s="1" t="s">
        <v>1351</v>
      </c>
      <c r="F7" s="1" t="s">
        <v>1352</v>
      </c>
      <c r="G7" s="1" t="s">
        <v>1353</v>
      </c>
      <c r="H7" s="1" t="s">
        <v>1354</v>
      </c>
      <c r="I7" s="1" t="s">
        <v>1355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1356</v>
      </c>
      <c r="B8" s="1" t="s">
        <v>1314</v>
      </c>
      <c r="C8" s="1" t="s">
        <v>1357</v>
      </c>
      <c r="D8" s="1" t="s">
        <v>1358</v>
      </c>
      <c r="E8" s="1" t="s">
        <v>1359</v>
      </c>
      <c r="F8" s="1" t="s">
        <v>1360</v>
      </c>
      <c r="G8" s="1" t="s">
        <v>1361</v>
      </c>
      <c r="H8" s="1" t="s">
        <v>1362</v>
      </c>
      <c r="I8" s="1" t="s">
        <v>1359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1363</v>
      </c>
      <c r="B9" s="1" t="s">
        <v>1364</v>
      </c>
      <c r="C9" s="1" t="s">
        <v>1365</v>
      </c>
      <c r="D9" s="1" t="s">
        <v>1366</v>
      </c>
      <c r="E9" s="1" t="s">
        <v>1367</v>
      </c>
      <c r="F9" s="1" t="s">
        <v>1368</v>
      </c>
      <c r="G9" s="1" t="s">
        <v>1369</v>
      </c>
      <c r="H9" s="1" t="s">
        <v>1370</v>
      </c>
      <c r="I9" s="1" t="s">
        <v>1371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1372</v>
      </c>
      <c r="B10" s="1" t="s">
        <v>1373</v>
      </c>
      <c r="C10" s="1" t="s">
        <v>1374</v>
      </c>
      <c r="D10" s="1" t="s">
        <v>1375</v>
      </c>
      <c r="E10" s="1" t="s">
        <v>1376</v>
      </c>
      <c r="F10" s="1" t="s">
        <v>1377</v>
      </c>
      <c r="G10" s="1" t="s">
        <v>1378</v>
      </c>
      <c r="H10" s="1" t="s">
        <v>1374</v>
      </c>
      <c r="I10" s="1" t="s">
        <v>1379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1380</v>
      </c>
      <c r="B11" s="1" t="s">
        <v>1381</v>
      </c>
      <c r="C11" s="1" t="s">
        <v>1382</v>
      </c>
      <c r="D11" s="1" t="s">
        <v>1383</v>
      </c>
      <c r="E11" s="1" t="s">
        <v>1384</v>
      </c>
      <c r="F11" s="1" t="s">
        <v>1385</v>
      </c>
      <c r="G11" s="1" t="s">
        <v>1386</v>
      </c>
      <c r="H11" s="1" t="s">
        <v>1387</v>
      </c>
      <c r="I11" s="1" t="s">
        <v>1388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1389</v>
      </c>
      <c r="B12" s="1" t="s">
        <v>1390</v>
      </c>
      <c r="C12" s="1" t="s">
        <v>1391</v>
      </c>
      <c r="D12" s="1" t="s">
        <v>1346</v>
      </c>
      <c r="E12" s="1" t="s">
        <v>1392</v>
      </c>
      <c r="F12" s="1" t="s">
        <v>1393</v>
      </c>
      <c r="G12" s="1" t="s">
        <v>1346</v>
      </c>
      <c r="H12" s="1" t="s">
        <v>1394</v>
      </c>
      <c r="I12" s="1" t="s">
        <v>1395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1396</v>
      </c>
      <c r="B13" s="1" t="s">
        <v>1397</v>
      </c>
      <c r="C13" s="1" t="s">
        <v>1398</v>
      </c>
      <c r="D13" s="1" t="s">
        <v>1399</v>
      </c>
      <c r="E13" s="1" t="s">
        <v>1400</v>
      </c>
      <c r="F13" s="1" t="s">
        <v>1401</v>
      </c>
      <c r="G13" s="1" t="s">
        <v>1402</v>
      </c>
      <c r="H13" s="1" t="s">
        <v>1403</v>
      </c>
      <c r="I13" s="1" t="s">
        <v>1404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1405</v>
      </c>
      <c r="B14" s="1" t="s">
        <v>1406</v>
      </c>
      <c r="C14" s="1" t="s">
        <v>1407</v>
      </c>
      <c r="D14" s="1" t="s">
        <v>1408</v>
      </c>
      <c r="E14" s="1" t="s">
        <v>1409</v>
      </c>
      <c r="F14" s="1" t="s">
        <v>1410</v>
      </c>
      <c r="G14" s="1" t="s">
        <v>1411</v>
      </c>
      <c r="H14" s="1" t="s">
        <v>1412</v>
      </c>
      <c r="I14" s="1" t="s">
        <v>1413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1414</v>
      </c>
      <c r="B15" s="1" t="s">
        <v>225</v>
      </c>
      <c r="C15" s="1" t="s">
        <v>1415</v>
      </c>
      <c r="D15" s="1" t="s">
        <v>1416</v>
      </c>
      <c r="E15" s="1" t="s">
        <v>229</v>
      </c>
      <c r="F15" s="1" t="s">
        <v>1417</v>
      </c>
      <c r="G15" s="1" t="s">
        <v>1418</v>
      </c>
      <c r="H15" s="1" t="s">
        <v>1419</v>
      </c>
      <c r="I15" s="1" t="s">
        <v>1420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1421</v>
      </c>
      <c r="B16" s="1" t="s">
        <v>1422</v>
      </c>
      <c r="C16" s="1" t="s">
        <v>1423</v>
      </c>
      <c r="D16" s="1" t="s">
        <v>1424</v>
      </c>
      <c r="E16" s="1" t="s">
        <v>1425</v>
      </c>
      <c r="F16" s="1" t="s">
        <v>1426</v>
      </c>
      <c r="G16" s="1" t="s">
        <v>1427</v>
      </c>
      <c r="H16" s="1" t="s">
        <v>1428</v>
      </c>
      <c r="I16" s="1" t="s">
        <v>1429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1430</v>
      </c>
      <c r="B17" s="1" t="s">
        <v>198</v>
      </c>
      <c r="C17" s="1" t="s">
        <v>199</v>
      </c>
      <c r="D17" s="1" t="s">
        <v>190</v>
      </c>
      <c r="E17" s="1" t="s">
        <v>200</v>
      </c>
      <c r="F17" s="1" t="s">
        <v>201</v>
      </c>
      <c r="G17" s="1" t="s">
        <v>1431</v>
      </c>
      <c r="H17" s="1" t="s">
        <v>1432</v>
      </c>
      <c r="I17" s="1" t="s">
        <v>1433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1434</v>
      </c>
      <c r="B18" s="1" t="s">
        <v>1435</v>
      </c>
      <c r="C18" s="1" t="s">
        <v>1436</v>
      </c>
      <c r="D18" s="1" t="s">
        <v>1437</v>
      </c>
      <c r="E18" s="1" t="s">
        <v>1438</v>
      </c>
      <c r="F18" s="1" t="s">
        <v>1439</v>
      </c>
      <c r="G18" s="1" t="s">
        <v>1440</v>
      </c>
      <c r="H18" s="1" t="s">
        <v>1441</v>
      </c>
      <c r="I18" s="1" t="s">
        <v>1442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1443</v>
      </c>
      <c r="B19" s="1" t="s">
        <v>1444</v>
      </c>
      <c r="C19" s="1" t="s">
        <v>1445</v>
      </c>
      <c r="D19" s="1" t="s">
        <v>1446</v>
      </c>
      <c r="E19" s="1" t="s">
        <v>1447</v>
      </c>
      <c r="F19" s="1" t="s">
        <v>1448</v>
      </c>
      <c r="G19" s="1" t="s">
        <v>1449</v>
      </c>
      <c r="H19" s="1" t="s">
        <v>1450</v>
      </c>
      <c r="I19" s="1" t="s">
        <v>1451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1452</v>
      </c>
      <c r="B20" s="1" t="s">
        <v>1453</v>
      </c>
      <c r="C20" s="1" t="s">
        <v>1454</v>
      </c>
      <c r="D20" s="1" t="s">
        <v>1455</v>
      </c>
      <c r="E20" s="1" t="s">
        <v>1456</v>
      </c>
      <c r="F20" s="1" t="s">
        <v>1457</v>
      </c>
      <c r="G20" s="1" t="s">
        <v>1458</v>
      </c>
      <c r="H20" s="1" t="s">
        <v>1459</v>
      </c>
      <c r="I20" s="1" t="s">
        <v>1460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1461</v>
      </c>
      <c r="B21" s="1" t="s">
        <v>1462</v>
      </c>
      <c r="C21" s="1" t="s">
        <v>1463</v>
      </c>
      <c r="D21" s="1" t="s">
        <v>1464</v>
      </c>
      <c r="E21" s="1" t="s">
        <v>1465</v>
      </c>
      <c r="F21" s="1" t="s">
        <v>1466</v>
      </c>
      <c r="G21" s="1" t="s">
        <v>1467</v>
      </c>
      <c r="H21" s="1" t="s">
        <v>1468</v>
      </c>
      <c r="I21" s="1" t="s">
        <v>1469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1470</v>
      </c>
      <c r="B22" s="1" t="s">
        <v>1471</v>
      </c>
      <c r="C22" s="1" t="s">
        <v>1472</v>
      </c>
      <c r="D22" s="1" t="s">
        <v>1473</v>
      </c>
      <c r="E22" s="1" t="s">
        <v>1474</v>
      </c>
      <c r="F22" s="1" t="s">
        <v>1475</v>
      </c>
      <c r="G22" s="1" t="s">
        <v>1476</v>
      </c>
      <c r="H22" s="1" t="s">
        <v>1477</v>
      </c>
      <c r="I22" s="1" t="s">
        <v>1478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1479</v>
      </c>
      <c r="B23" s="1" t="s">
        <v>1480</v>
      </c>
      <c r="C23" s="1" t="s">
        <v>1481</v>
      </c>
      <c r="D23" s="1" t="s">
        <v>1482</v>
      </c>
      <c r="E23" s="1" t="s">
        <v>1483</v>
      </c>
      <c r="F23" s="1" t="s">
        <v>1484</v>
      </c>
      <c r="G23" s="1" t="s">
        <v>1485</v>
      </c>
      <c r="H23" s="1" t="s">
        <v>1486</v>
      </c>
      <c r="I23" s="1" t="s">
        <v>1487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1488</v>
      </c>
      <c r="B24" s="1" t="s">
        <v>1489</v>
      </c>
      <c r="C24" s="1" t="s">
        <v>1490</v>
      </c>
      <c r="D24" s="1" t="s">
        <v>1491</v>
      </c>
      <c r="E24" s="1" t="s">
        <v>1492</v>
      </c>
      <c r="F24" s="1" t="s">
        <v>1493</v>
      </c>
      <c r="G24" s="1" t="s">
        <v>1494</v>
      </c>
      <c r="H24" s="1" t="s">
        <v>1494</v>
      </c>
      <c r="I24" s="1" t="s">
        <v>1494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1495</v>
      </c>
      <c r="B25" s="1" t="s">
        <v>1496</v>
      </c>
      <c r="C25" s="1" t="s">
        <v>1497</v>
      </c>
      <c r="D25" s="1" t="s">
        <v>1498</v>
      </c>
      <c r="E25" s="1" t="s">
        <v>1499</v>
      </c>
      <c r="F25" s="1" t="s">
        <v>1500</v>
      </c>
      <c r="G25" s="1" t="s">
        <v>1501</v>
      </c>
      <c r="H25" s="1" t="s">
        <v>1501</v>
      </c>
      <c r="I25" s="1" t="s">
        <v>1314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1502</v>
      </c>
      <c r="B26" s="1" t="s">
        <v>1503</v>
      </c>
      <c r="C26" s="1" t="s">
        <v>1504</v>
      </c>
      <c r="D26" s="1" t="s">
        <v>1505</v>
      </c>
      <c r="E26" s="1" t="s">
        <v>1506</v>
      </c>
      <c r="F26" s="1" t="s">
        <v>1507</v>
      </c>
      <c r="G26" s="1" t="s">
        <v>1314</v>
      </c>
      <c r="H26" s="1" t="s">
        <v>1314</v>
      </c>
      <c r="I26" s="1" t="s">
        <v>1314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1508</v>
      </c>
      <c r="B2" s="1" t="s">
        <v>1509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1510</v>
      </c>
      <c r="B3" s="1" t="s">
        <v>1511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1512</v>
      </c>
      <c r="B4" s="1" t="s">
        <v>1513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1514</v>
      </c>
      <c r="B5" s="1" t="s">
        <v>1515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1516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1517</v>
      </c>
      <c r="B7" s="1" t="s">
        <v>1518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1519</v>
      </c>
      <c r="B8" s="4" t="s">
        <v>1520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1521</v>
      </c>
      <c r="B9" s="1" t="s">
        <v>1522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1523</v>
      </c>
      <c r="B10" s="1" t="s">
        <v>1524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1525</v>
      </c>
      <c r="B11" s="1" t="s">
        <v>1522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1526</v>
      </c>
      <c r="B12" s="1" t="s">
        <v>1527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1528</v>
      </c>
      <c r="B13" s="1" t="s">
        <v>1529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1530</v>
      </c>
      <c r="B14" s="1" t="s">
        <v>1527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1531</v>
      </c>
      <c r="B15" s="1" t="s">
        <v>1532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1533</v>
      </c>
      <c r="B16" s="1">
        <v>5290.0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1534</v>
      </c>
      <c r="B17" s="1" t="s">
        <v>1535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1536</v>
      </c>
      <c r="B18" s="1">
        <v>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1537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1538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1539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1540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1541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1542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1543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1544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1545</v>
      </c>
      <c r="B27" s="1">
        <v>429.29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1546</v>
      </c>
      <c r="B28" s="1">
        <v>416.4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1547</v>
      </c>
      <c r="B29" s="1">
        <v>414.41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1548</v>
      </c>
      <c r="B30" s="1">
        <v>418.93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1549</v>
      </c>
      <c r="B31" s="1">
        <v>429.29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1550</v>
      </c>
      <c r="B32" s="1">
        <v>416.4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1551</v>
      </c>
      <c r="B33" s="1">
        <v>414.41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1552</v>
      </c>
      <c r="B34" s="1">
        <v>418.93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1553</v>
      </c>
      <c r="B35" s="1">
        <v>2.62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1554</v>
      </c>
      <c r="B36" s="1">
        <v>0.0063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1555</v>
      </c>
      <c r="B37" s="1">
        <v>1.713744E9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1556</v>
      </c>
      <c r="B38" s="1">
        <v>0.3081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1557</v>
      </c>
      <c r="B39" s="1">
        <v>0.61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1558</v>
      </c>
      <c r="B40" s="1">
        <v>0.992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1559</v>
      </c>
      <c r="B41" s="1">
        <v>51.5234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1560</v>
      </c>
      <c r="B42" s="1">
        <v>46.660015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1561</v>
      </c>
      <c r="B43" s="1">
        <v>292348.0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1562</v>
      </c>
      <c r="B44" s="1">
        <v>292348.0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1563</v>
      </c>
      <c r="B45" s="1">
        <v>284046.0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1564</v>
      </c>
      <c r="B46" s="1">
        <v>200270.0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1565</v>
      </c>
      <c r="B47" s="1">
        <v>200270.0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1566</v>
      </c>
      <c r="B48" s="1">
        <v>800.0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1567</v>
      </c>
      <c r="B49" s="1">
        <v>800.0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1568</v>
      </c>
      <c r="B50" s="1">
        <v>7.7155377152E10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1569</v>
      </c>
      <c r="B51" s="1">
        <v>330.155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1570</v>
      </c>
      <c r="B52" s="1">
        <v>498.23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1571</v>
      </c>
      <c r="B53" s="1">
        <v>11.935193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1572</v>
      </c>
      <c r="B54" s="1">
        <v>440.7564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1573</v>
      </c>
      <c r="B55" s="1">
        <v>438.1571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1574</v>
      </c>
      <c r="B56" s="1">
        <v>2.443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1575</v>
      </c>
      <c r="B57" s="1">
        <v>0.0056907916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1576</v>
      </c>
      <c r="B58" s="1" t="s">
        <v>1577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1578</v>
      </c>
      <c r="B59" s="1">
        <v>7.6617261056E10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1579</v>
      </c>
      <c r="B60" s="1">
        <v>0.22139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1580</v>
      </c>
      <c r="B61" s="1">
        <v>1.13370724E8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1581</v>
      </c>
      <c r="B62" s="1">
        <v>1.78996992E8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1582</v>
      </c>
      <c r="B63" s="1">
        <v>1299842.0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1583</v>
      </c>
      <c r="B64" s="1">
        <v>1220650.0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1584</v>
      </c>
      <c r="B65" s="1">
        <v>1.7328384E9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1585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1586</v>
      </c>
      <c r="B67" s="1">
        <v>0.0073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1587</v>
      </c>
      <c r="B68" s="1">
        <v>0.33938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1588</v>
      </c>
      <c r="B69" s="1">
        <v>0.39638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1589</v>
      </c>
      <c r="B70" s="1">
        <v>5.15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1590</v>
      </c>
      <c r="B71" s="1">
        <v>0.0943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1591</v>
      </c>
      <c r="B72" s="1">
        <v>1.84419008E8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1592</v>
      </c>
      <c r="B73" s="1">
        <v>18.601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1593</v>
      </c>
      <c r="B74" s="1">
        <v>22.491802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1594</v>
      </c>
      <c r="B75" s="1">
        <v>1.7039808E9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1595</v>
      </c>
      <c r="B76" s="1">
        <v>1.7356032E9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1596</v>
      </c>
      <c r="B77" s="1">
        <v>1.7276544E9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1597</v>
      </c>
      <c r="B78" s="1">
        <v>0.134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1598</v>
      </c>
      <c r="B79" s="1">
        <v>1.431166976E9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1599</v>
      </c>
      <c r="B80" s="1">
        <v>8.12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1600</v>
      </c>
      <c r="B81" s="1">
        <v>9.53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1601</v>
      </c>
      <c r="B82" s="1">
        <v>11.852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1602</v>
      </c>
      <c r="B83" s="1">
        <v>36.556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1603</v>
      </c>
      <c r="B84" s="1">
        <v>0.23807466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1604</v>
      </c>
      <c r="B85" s="1">
        <v>0.22263205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1605</v>
      </c>
      <c r="B86" s="1">
        <v>2.604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1606</v>
      </c>
      <c r="B87" s="1">
        <v>1.713744E9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1607</v>
      </c>
      <c r="B88" s="1" t="s">
        <v>1608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1609</v>
      </c>
      <c r="B89" s="1" t="s">
        <v>1610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1611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1612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1613</v>
      </c>
      <c r="B92" s="1" t="s">
        <v>1614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1615</v>
      </c>
      <c r="B93" s="1" t="s">
        <v>1614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1616</v>
      </c>
      <c r="B94" s="1">
        <v>1.4454342E9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1617</v>
      </c>
      <c r="B95" s="1" t="s">
        <v>1618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1619</v>
      </c>
      <c r="B96" s="1" t="s">
        <v>1620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1621</v>
      </c>
      <c r="B97" s="1" t="s">
        <v>1622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1623</v>
      </c>
      <c r="B98" s="1" t="s">
        <v>1624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1625</v>
      </c>
      <c r="B99" s="1">
        <v>-1.8E7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1626</v>
      </c>
      <c r="B100" s="1">
        <v>418.37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1627</v>
      </c>
      <c r="B101" s="1">
        <v>540.64575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1628</v>
      </c>
      <c r="B102" s="1">
        <v>378.4314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1629</v>
      </c>
      <c r="B103" s="1">
        <v>472.0238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1630</v>
      </c>
      <c r="B104" s="1">
        <v>481.85403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1631</v>
      </c>
      <c r="B105" s="1" t="s">
        <v>1632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1633</v>
      </c>
      <c r="B106" s="1">
        <v>14.0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1634</v>
      </c>
      <c r="B107" s="1">
        <v>1.542268032E9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1635</v>
      </c>
      <c r="B108" s="1">
        <v>8.597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1636</v>
      </c>
      <c r="B109" s="1">
        <v>2.09587904E9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1637</v>
      </c>
      <c r="B110" s="1">
        <v>3.095780096E9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1638</v>
      </c>
      <c r="B111" s="1">
        <v>1.126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1639</v>
      </c>
      <c r="B112" s="1">
        <v>1.538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1640</v>
      </c>
      <c r="B113" s="1">
        <v>6.464526848E9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1641</v>
      </c>
      <c r="B114" s="1">
        <v>92.559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1642</v>
      </c>
      <c r="B115" s="1">
        <v>35.896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1643</v>
      </c>
      <c r="B116" s="1">
        <v>0.13215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1644</v>
      </c>
      <c r="B117" s="1">
        <v>0.46376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1645</v>
      </c>
      <c r="B118" s="1">
        <v>3.21947904E9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1646</v>
      </c>
      <c r="B119" s="1">
        <v>9.89520512E8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1647</v>
      </c>
      <c r="B120" s="1">
        <v>1.959165952E9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1648</v>
      </c>
      <c r="B121" s="1">
        <v>0.143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1649</v>
      </c>
      <c r="B122" s="1">
        <v>0.065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1650</v>
      </c>
      <c r="B123" s="1">
        <v>0.49802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1651</v>
      </c>
      <c r="B124" s="1">
        <v>0.32421002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1652</v>
      </c>
      <c r="B125" s="1">
        <v>0.28242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1653</v>
      </c>
      <c r="B126" s="1" t="s">
        <v>1654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1655</v>
      </c>
      <c r="B127" s="1">
        <v>3.466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-100.98</v>
      </c>
      <c r="C3" s="1">
        <v>1050.6</v>
      </c>
      <c r="D3" s="1">
        <v>717.0600000000001</v>
      </c>
      <c r="E3" s="1">
        <v>345.78</v>
      </c>
      <c r="F3" s="1">
        <v>-34.68</v>
      </c>
      <c r="G3" s="1">
        <v>225.42</v>
      </c>
      <c r="H3" s="1">
        <v>206.04</v>
      </c>
      <c r="I3" s="1">
        <v>367.2</v>
      </c>
      <c r="J3" s="1">
        <v>93.84</v>
      </c>
      <c r="K3" s="1">
        <v>639.54</v>
      </c>
      <c r="L3" s="1">
        <f>IF(K3*FORECAST(L2,B3:K3,B2:K2)&gt;0,FORECAST(L2,B3:K3,B2:K2),K3)*$X$1</f>
        <v>286.28</v>
      </c>
      <c r="M3" s="1">
        <f>IF(L3*FORECAST(M2,B3:L3,B2:L2)&gt;0,FORECAST(M2,B3:L3,B2:L2),L3)*$X$1</f>
        <v>274.516</v>
      </c>
      <c r="N3" s="1">
        <f>IF(M3*FORECAST(N2,B3:M3,B2:M2)&gt;0,FORECAST(N2,B3:M3,B2:M2),M3)*$X$1</f>
        <v>262.752</v>
      </c>
      <c r="O3" s="1">
        <f>IF(N3*FORECAST(O2,B3:N3,B2:N2)&gt;0,FORECAST(O2,B3:N3,B2:N2),N3)*$X$1</f>
        <v>250.988</v>
      </c>
      <c r="P3" s="1">
        <f>IF(O3*FORECAST(P2,B3:O3,B2:O2)&gt;0,FORECAST(P2,B3:O3,B2:O2),O3)*$X$1</f>
        <v>239.224</v>
      </c>
      <c r="Q3" s="1">
        <f>IF(P3*FORECAST(Q2,B3:P3,B2:P2)&gt;0,FORECAST(Q2,B3:P3,B2:P2),P3)*$X$1</f>
        <v>227.46</v>
      </c>
      <c r="R3" s="1">
        <f>IF(Q3*FORECAST(R2,B3:Q3,B2:Q2)&gt;0,FORECAST(R2,B3:Q3,B2:Q2),Q3)*$X$1</f>
        <v>215.696</v>
      </c>
      <c r="S3" s="5">
        <f>IF(R3*FORECAST(S2,B3:R3,B2:R2)&gt;0,FORECAST(S2,B3:R3,B2:R2),R3)*$X$1</f>
        <v>203.932</v>
      </c>
      <c r="T3" s="5">
        <f>IF(S3*FORECAST(T2,B3:S3,B2:S2)&gt;0,FORECAST(T2,B3:S3,B2:S2),S3)*$X$1</f>
        <v>192.168</v>
      </c>
      <c r="U3" s="5">
        <f>IF(T3*FORECAST(U2,B3:T3,B2:T2)&gt;0,FORECAST(U2,B3:T3,B2:T2),T3)*$X$1</f>
        <v>180.404</v>
      </c>
      <c r="V3" s="5">
        <f>IF(U3*FORECAST(V2,B3:U3,B2:U2)&gt;0,FORECAST(V2,B3:U3,B2:U2),U3)*$X$1</f>
        <v>168.64</v>
      </c>
      <c r="W3" s="5">
        <f>IF(V3*FORECAST(W2,B3:V3,B2:V2)&gt;0,FORECAST(W2,B3:V3,B2:V2),V3)*$X$1</f>
        <v>156.876</v>
      </c>
      <c r="X3" s="2"/>
      <c r="Y3" s="2"/>
      <c r="Z3" s="2"/>
    </row>
    <row r="4">
      <c r="A4" s="3" t="s">
        <v>139</v>
      </c>
      <c r="B4" s="1">
        <v>383.52</v>
      </c>
      <c r="C4" s="1">
        <v>2111.4</v>
      </c>
      <c r="D4" s="1">
        <v>1407.6</v>
      </c>
      <c r="E4" s="1">
        <v>1173.0</v>
      </c>
      <c r="F4" s="1">
        <v>1152.6</v>
      </c>
      <c r="G4" s="1">
        <v>1213.8</v>
      </c>
      <c r="H4" s="1">
        <v>1387.2</v>
      </c>
      <c r="I4" s="1">
        <v>1305.6</v>
      </c>
      <c r="J4" s="1">
        <v>1407.6</v>
      </c>
      <c r="K4" s="1">
        <v>1356.6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1656</v>
      </c>
      <c r="B5" s="1">
        <v>0.0</v>
      </c>
      <c r="C5" s="1">
        <v>189.0</v>
      </c>
      <c r="D5" s="1">
        <v>189.0</v>
      </c>
      <c r="E5" s="1">
        <v>190.0</v>
      </c>
      <c r="F5" s="1">
        <v>189.0</v>
      </c>
      <c r="G5" s="1">
        <v>188.0</v>
      </c>
      <c r="H5" s="1">
        <v>185.0</v>
      </c>
      <c r="I5" s="1">
        <v>185.0</v>
      </c>
      <c r="J5" s="1">
        <v>183.0</v>
      </c>
      <c r="K5" s="1">
        <v>182.0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1657</v>
      </c>
      <c r="L7" s="1">
        <f>IF(W3*FORECAST(W2,B3:W3,B2:W2)&gt;0,FORECAST(W2,B3:W3,B2:W2),V3)*$X$1 * (1+0.02)/(0.0842-0.02)</f>
        <v>2492.42243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1658</v>
      </c>
      <c r="L8" s="6">
        <f t="array" ref="L8">NPV(0.0842,M3:W3)</f>
        <v>1574.620963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1659</v>
      </c>
      <c r="L9" s="6">
        <f t="array" ref="L9">NPV(0.0842,M16:W16)</f>
        <v>1024.278881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1660</v>
      </c>
      <c r="L10" s="6">
        <f>L8 + L9</f>
        <v>2598.899845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1356.6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1661</v>
      </c>
      <c r="L12" s="6">
        <f>L10 - L11</f>
        <v>1242.299845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1662</v>
      </c>
      <c r="L13" s="1">
        <v>182.0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6.825823323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2492.42243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270.3</v>
      </c>
      <c r="C3" s="1">
        <v>295.8</v>
      </c>
      <c r="D3" s="1">
        <v>408.0</v>
      </c>
      <c r="E3" s="1">
        <v>547.74</v>
      </c>
      <c r="F3" s="1">
        <v>802.74</v>
      </c>
      <c r="G3" s="1">
        <v>712.98</v>
      </c>
      <c r="H3" s="1">
        <v>621.1800000000001</v>
      </c>
      <c r="I3" s="1">
        <v>849.66</v>
      </c>
      <c r="J3" s="1">
        <v>957.78</v>
      </c>
      <c r="K3" s="1">
        <v>1285.2</v>
      </c>
      <c r="L3" s="1">
        <f>IF(K3*FORECAST(L2,B3:K3,B2:K2)&gt;0,FORECAST(L2,B3:K3,B2:K2),K3)*$X$1</f>
        <v>1212.032</v>
      </c>
      <c r="M3" s="1">
        <f>IF(L3*FORECAST(M2,B3:L3,B2:L2)&gt;0,FORECAST(M2,B3:L3,B2:L2),L3)*$X$1</f>
        <v>1309.649091</v>
      </c>
      <c r="N3" s="1">
        <f>IF(M3*FORECAST(N2,B3:M3,B2:M2)&gt;0,FORECAST(N2,B3:M3,B2:M2),M3)*$X$1</f>
        <v>1407.266182</v>
      </c>
      <c r="O3" s="1">
        <f>IF(N3*FORECAST(O2,B3:N3,B2:N2)&gt;0,FORECAST(O2,B3:N3,B2:N2),N3)*$X$1</f>
        <v>1504.883273</v>
      </c>
      <c r="P3" s="1">
        <f>IF(O3*FORECAST(P2,B3:O3,B2:O2)&gt;0,FORECAST(P2,B3:O3,B2:O2),O3)*$X$1</f>
        <v>1602.500364</v>
      </c>
      <c r="Q3" s="1">
        <f>IF(P3*FORECAST(Q2,B3:P3,B2:P2)&gt;0,FORECAST(Q2,B3:P3,B2:P2),P3)*$X$1</f>
        <v>1700.117455</v>
      </c>
      <c r="R3" s="1">
        <f>IF(Q3*FORECAST(R2,B3:Q3,B2:Q2)&gt;0,FORECAST(R2,B3:Q3,B2:Q2),Q3)*$X$1</f>
        <v>1797.734545</v>
      </c>
      <c r="S3" s="5">
        <f>IF(R3*FORECAST(S2,B3:R3,B2:R2)&gt;0,FORECAST(S2,B3:R3,B2:R2),R3)*$X$1</f>
        <v>1895.351636</v>
      </c>
      <c r="T3" s="5">
        <f>IF(S3*FORECAST(T2,B3:S3,B2:S2)&gt;0,FORECAST(T2,B3:S3,B2:S2),S3)*$X$1</f>
        <v>1992.968727</v>
      </c>
      <c r="U3" s="5">
        <f>IF(T3*FORECAST(U2,B3:T3,B2:T2)&gt;0,FORECAST(U2,B3:T3,B2:T2),T3)*$X$1</f>
        <v>2090.585818</v>
      </c>
      <c r="V3" s="5">
        <f>IF(U3*FORECAST(V2,B3:U3,B2:U2)&gt;0,FORECAST(V2,B3:U3,B2:U2),U3)*$X$1</f>
        <v>2188.202909</v>
      </c>
      <c r="W3" s="5">
        <f>IF(V3*FORECAST(W2,B3:V3,B2:V2)&gt;0,FORECAST(W2,B3:V3,B2:V2),V3)*$X$1</f>
        <v>2285.82</v>
      </c>
      <c r="X3" s="2"/>
      <c r="Y3" s="2"/>
      <c r="Z3" s="2"/>
    </row>
    <row r="4">
      <c r="A4" s="3" t="s">
        <v>139</v>
      </c>
      <c r="B4" s="1">
        <v>383.52</v>
      </c>
      <c r="C4" s="1">
        <v>2111.4</v>
      </c>
      <c r="D4" s="1">
        <v>1407.6</v>
      </c>
      <c r="E4" s="1">
        <v>1173.0</v>
      </c>
      <c r="F4" s="1">
        <v>1152.6</v>
      </c>
      <c r="G4" s="1">
        <v>1213.8</v>
      </c>
      <c r="H4" s="1">
        <v>1387.2</v>
      </c>
      <c r="I4" s="1">
        <v>1305.6</v>
      </c>
      <c r="J4" s="1">
        <v>1407.6</v>
      </c>
      <c r="K4" s="1">
        <v>1356.6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1656</v>
      </c>
      <c r="B5" s="1">
        <v>0.0</v>
      </c>
      <c r="C5" s="1">
        <v>189.0</v>
      </c>
      <c r="D5" s="1">
        <v>189.0</v>
      </c>
      <c r="E5" s="1">
        <v>190.0</v>
      </c>
      <c r="F5" s="1">
        <v>189.0</v>
      </c>
      <c r="G5" s="1">
        <v>188.0</v>
      </c>
      <c r="H5" s="1">
        <v>185.0</v>
      </c>
      <c r="I5" s="1">
        <v>185.0</v>
      </c>
      <c r="J5" s="1">
        <v>183.0</v>
      </c>
      <c r="K5" s="1">
        <v>182.0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1657</v>
      </c>
      <c r="L7" s="1">
        <f>IF(W3*FORECAST(W2,B3:W3,B2:W2)&gt;0,FORECAST(W2,B3:W3,B2:W2),V3)*$X$1 * (1+0.02)/(0.0842-0.02)</f>
        <v>36316.76636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1658</v>
      </c>
      <c r="L8" s="6">
        <f t="array" ref="L8">NPV(0.0842,M3:W3)</f>
        <v>12031.6397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1659</v>
      </c>
      <c r="L9" s="6">
        <f t="array" ref="L9">NPV(0.0842,M16:W16)</f>
        <v>14924.63572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1660</v>
      </c>
      <c r="L10" s="6">
        <f>L8 + L9</f>
        <v>26956.27541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1356.6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1661</v>
      </c>
      <c r="L12" s="6">
        <f>L10 - L11</f>
        <v>25599.67541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1662</v>
      </c>
      <c r="L13" s="1">
        <v>182.0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140.6575572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36316.76636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