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<sst xmlns="http://schemas.openxmlformats.org/spreadsheetml/2006/main" count="933" uniqueCount="773">
  <si>
    <t>ticker</t>
  </si>
  <si>
    <t>QS</t>
  </si>
  <si>
    <t>nombre</t>
  </si>
  <si>
    <t>QUANTUMSCAPE CORPORATION</t>
  </si>
  <si>
    <t>empresa</t>
  </si>
  <si>
    <t>Auto, Truck &amp; Motorcycle Parts</t>
  </si>
  <si>
    <t>Open</t>
  </si>
  <si>
    <t>Target Price</t>
  </si>
  <si>
    <t>Upside</t>
  </si>
  <si>
    <t>-514.04%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</si>
  <si>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</si>
  <si>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</si>
  <si>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</si>
  <si>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</si>
  <si>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</si>
  <si>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</si>
  <si>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</si>
  <si>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</si>
  <si>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44.83%</t>
  </si>
  <si>
    <t>Total Assets Growth</t>
  </si>
  <si>
    <t>22.67%</t>
  </si>
  <si>
    <t>Net Property, Plant and Equipment Growth</t>
  </si>
  <si>
    <t>-26.32%</t>
  </si>
  <si>
    <t>EBITDA Growth</t>
  </si>
  <si>
    <t>346.72%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</si>
  <si>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</si>
  <si>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</si>
  <si>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</si>
  <si>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</si>
  <si>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</si>
  <si>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</si>
  <si>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</si>
  <si>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</si>
  <si>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</si>
  <si>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</si>
  <si>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</si>
  <si>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</si>
  <si>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</si>
  <si>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</si>
  <si>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</si>
  <si>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</si>
  <si>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</si>
  <si>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</si>
  <si>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</si>
  <si>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</si>
  <si>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</si>
  <si>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</si>
  <si>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</si>
  <si>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</si>
  <si>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</si>
  <si>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</si>
  <si>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</si>
  <si>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</si>
  <si>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</si>
  <si>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</si>
  <si>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</si>
  <si>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</si>
  <si>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</si>
  <si>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</si>
  <si>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</si>
  <si>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</si>
  <si>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</si>
  <si>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</si>
  <si>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</si>
  <si>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</si>
  <si>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</si>
  <si>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</si>
  <si>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</si>
  <si>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</si>
  <si>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</si>
  <si>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</si>
  <si>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</si>
  <si>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</si>
  <si>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Leases</t>
  </si>
  <si>
    <t>Other Non Current Liabilities</t>
  </si>
  <si>
    <t>Total Liabilities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</si>
  <si>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</si>
  <si>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</si>
  <si>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</si>
  <si>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</si>
  <si>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</si>
  <si>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</si>
  <si>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</si>
  <si>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</si>
  <si>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</si>
  <si>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</si>
  <si>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</si>
  <si>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</si>
  <si>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</si>
  <si>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</si>
  <si>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</si>
  <si>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-19.3</t>
  </si>
  <si>
    <t>-23.81</t>
  </si>
  <si>
    <t>2.86</t>
  </si>
  <si>
    <t>3.75</t>
  </si>
  <si>
    <t>3.01</t>
  </si>
  <si>
    <t>2.71</t>
  </si>
  <si>
    <t>Tangible Book Value</t>
  </si>
  <si>
    <t>Tangible Book Value Per Share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</si>
  <si>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</si>
  <si>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</si>
  <si>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</si>
  <si>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</si>
  <si>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</si>
  <si>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Buildings, Total</t>
  </si>
  <si>
    <t>Machinery, Total</t>
  </si>
  <si>
    <t>Full Time Employees</t>
  </si>
  <si>
    <t>Selling General &amp; Admin Expenses, Total</t>
  </si>
  <si>
    <t>R&amp;D Expenses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</si>
  <si>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</si>
  <si>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</si>
  <si>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</si>
  <si>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</si>
  <si>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</si>
  <si>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</si>
  <si>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</si>
  <si>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</si>
  <si>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</si>
  <si>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</si>
  <si>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</si>
  <si>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</si>
  <si>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</si>
  <si>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</si>
  <si>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</si>
  <si>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</si>
  <si>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</si>
  <si>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-3.97</t>
  </si>
  <si>
    <t>-4.58</t>
  </si>
  <si>
    <t>-4.36</t>
  </si>
  <si>
    <t>-0.11</t>
  </si>
  <si>
    <t>-0.95</t>
  </si>
  <si>
    <t>-0.96</t>
  </si>
  <si>
    <t>Basic EPS - Continuing Operations</t>
  </si>
  <si>
    <t>Basic Weighted Average Shares Outstanding</t>
  </si>
  <si>
    <t>Net EPS - Diluted</t>
  </si>
  <si>
    <t>-0.52</t>
  </si>
  <si>
    <t>Diluted EPS - Continuing Operations</t>
  </si>
  <si>
    <t>Diluted Weighted Average Shares Outstanding</t>
  </si>
  <si>
    <t>Normalized Basic EPS</t>
  </si>
  <si>
    <t>-2.32</t>
  </si>
  <si>
    <t>-2.86</t>
  </si>
  <si>
    <t>-2.73</t>
  </si>
  <si>
    <t>-0.07</t>
  </si>
  <si>
    <t>-0.59</t>
  </si>
  <si>
    <t>-0.6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</si>
  <si>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</si>
  <si>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</si>
  <si>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</si>
  <si>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</si>
  <si>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</si>
  <si>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</si>
  <si>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</si>
  <si>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</si>
  <si>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</si>
  <si>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</si>
  <si>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</si>
  <si>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</si>
  <si>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</si>
  <si>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</si>
  <si>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</si>
  <si>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</si>
  <si>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</si>
  <si>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</si>
  <si>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-18.19</t>
  </si>
  <si>
    <t>-8.17</t>
  </si>
  <si>
    <t>-9.67</t>
  </si>
  <si>
    <t>-16.48</t>
  </si>
  <si>
    <t>-20.11</t>
  </si>
  <si>
    <t>Return on Total Capital</t>
  </si>
  <si>
    <t>-18.78</t>
  </si>
  <si>
    <t>-8.29</t>
  </si>
  <si>
    <t>-13.11</t>
  </si>
  <si>
    <t>-16.9</t>
  </si>
  <si>
    <t>-20.89</t>
  </si>
  <si>
    <t>Return On Equity %</t>
  </si>
  <si>
    <t>-29.55</t>
  </si>
  <si>
    <t>-184.02</t>
  </si>
  <si>
    <t>-4.69</t>
  </si>
  <si>
    <t>-28.13</t>
  </si>
  <si>
    <t>-33.47</t>
  </si>
  <si>
    <t>Return on Common Equity</t>
  </si>
  <si>
    <t>21.77</t>
  </si>
  <si>
    <t>-184.83</t>
  </si>
  <si>
    <t>-28.17</t>
  </si>
  <si>
    <t>-33.52</t>
  </si>
  <si>
    <t>Short Term Liquidity</t>
  </si>
  <si>
    <t>Current Ratio</t>
  </si>
  <si>
    <t>35.37</t>
  </si>
  <si>
    <t>18.16</t>
  </si>
  <si>
    <t>81.71</t>
  </si>
  <si>
    <t>47.81</t>
  </si>
  <si>
    <t>22.91</t>
  </si>
  <si>
    <t>18.98</t>
  </si>
  <si>
    <t>Quick Ratio</t>
  </si>
  <si>
    <t>35.23</t>
  </si>
  <si>
    <t>17.99</t>
  </si>
  <si>
    <t>80.77</t>
  </si>
  <si>
    <t>47.3</t>
  </si>
  <si>
    <t>22.68</t>
  </si>
  <si>
    <t>18.75</t>
  </si>
  <si>
    <t>Operating Cash Flow to Current Liabilities</t>
  </si>
  <si>
    <t>-7.02</t>
  </si>
  <si>
    <t>-5.78</t>
  </si>
  <si>
    <t>-4.96</t>
  </si>
  <si>
    <t>-4.18</t>
  </si>
  <si>
    <t>-4.66</t>
  </si>
  <si>
    <t>-4.2</t>
  </si>
  <si>
    <t>Long Term Solvency</t>
  </si>
  <si>
    <t>Total Debt/Equity</t>
  </si>
  <si>
    <t>5.67</t>
  </si>
  <si>
    <t>8.89</t>
  </si>
  <si>
    <t>1.19</t>
  </si>
  <si>
    <t>4.81</t>
  </si>
  <si>
    <t>7.99</t>
  </si>
  <si>
    <t>7.51</t>
  </si>
  <si>
    <t>Total Debt / Total Capital</t>
  </si>
  <si>
    <t>5.36</t>
  </si>
  <si>
    <t>8.17</t>
  </si>
  <si>
    <t>1.18</t>
  </si>
  <si>
    <t>4.59</t>
  </si>
  <si>
    <t>7.4</t>
  </si>
  <si>
    <t>6.98</t>
  </si>
  <si>
    <t>LT Debt/Equity</t>
  </si>
  <si>
    <t>5.32</t>
  </si>
  <si>
    <t>8.19</t>
  </si>
  <si>
    <t>1.08</t>
  </si>
  <si>
    <t>4.73</t>
  </si>
  <si>
    <t>7.62</t>
  </si>
  <si>
    <t>6.92</t>
  </si>
  <si>
    <t>Long-Term Debt / Total Capital</t>
  </si>
  <si>
    <t>5.04</t>
  </si>
  <si>
    <t>7.52</t>
  </si>
  <si>
    <t>1.07</t>
  </si>
  <si>
    <t>4.52</t>
  </si>
  <si>
    <t>7.06</t>
  </si>
  <si>
    <t>6.44</t>
  </si>
  <si>
    <t>Total Liabilities / Total Assets</t>
  </si>
  <si>
    <t>7.83</t>
  </si>
  <si>
    <t>11.67</t>
  </si>
  <si>
    <t>2.21</t>
  </si>
  <si>
    <t>6.24</t>
  </si>
  <si>
    <t>10.56</t>
  </si>
  <si>
    <t>10.77</t>
  </si>
  <si>
    <t>EBIT / Interest Expense</t>
  </si>
  <si>
    <t>-27.93</t>
  </si>
  <si>
    <t>-593.81</t>
  </si>
  <si>
    <t>-3.9</t>
  </si>
  <si>
    <t>-151.7</t>
  </si>
  <si>
    <t>-175.33</t>
  </si>
  <si>
    <t>-201.53</t>
  </si>
  <si>
    <t>EBITDA / Interest Expense</t>
  </si>
  <si>
    <t>-24.19</t>
  </si>
  <si>
    <t>-516.73</t>
  </si>
  <si>
    <t>-3.42</t>
  </si>
  <si>
    <t>-141.31</t>
  </si>
  <si>
    <t>-158.79</t>
  </si>
  <si>
    <t>-178.48</t>
  </si>
  <si>
    <t>(EBITDA - Capex) / Interest Expense</t>
  </si>
  <si>
    <t>-29.06</t>
  </si>
  <si>
    <t>-621.48</t>
  </si>
  <si>
    <t>-230.93</t>
  </si>
  <si>
    <t>-214.03</t>
  </si>
  <si>
    <t>Total Debt / EBITDA</t>
  </si>
  <si>
    <t>-0.3</t>
  </si>
  <si>
    <t>-0.28</t>
  </si>
  <si>
    <t>-0.18</t>
  </si>
  <si>
    <t>-0.39</t>
  </si>
  <si>
    <t>-0.24</t>
  </si>
  <si>
    <t>Net Debt / EBITDA</t>
  </si>
  <si>
    <t>4.57</t>
  </si>
  <si>
    <t>2.4</t>
  </si>
  <si>
    <t>13.88</t>
  </si>
  <si>
    <t>6.83</t>
  </si>
  <si>
    <t>2.51</t>
  </si>
  <si>
    <t>2.29</t>
  </si>
  <si>
    <t>Total Debt / (EBITDA - Capex)</t>
  </si>
  <si>
    <t>-0.25</t>
  </si>
  <si>
    <t>-0.23</t>
  </si>
  <si>
    <t>-0.13</t>
  </si>
  <si>
    <t>-0.2</t>
  </si>
  <si>
    <t>Net Debt / (EBITDA - Capex)</t>
  </si>
  <si>
    <t>3.81</t>
  </si>
  <si>
    <t>1.99</t>
  </si>
  <si>
    <t>10.36</t>
  </si>
  <si>
    <t>4.18</t>
  </si>
  <si>
    <t>1.77</t>
  </si>
  <si>
    <t>1.91</t>
  </si>
  <si>
    <t>Growth Over Prior Year</t>
  </si>
  <si>
    <t>EBITDA, 1 Yr. Growth %</t>
  </si>
  <si>
    <t>36.63</t>
  </si>
  <si>
    <t>46.32</t>
  </si>
  <si>
    <t>175.12</t>
  </si>
  <si>
    <t>92.27</t>
  </si>
  <si>
    <t>11.4</t>
  </si>
  <si>
    <t>EBITA, 1 Yr. Growth %</t>
  </si>
  <si>
    <t>31.48</t>
  </si>
  <si>
    <t>45.15</t>
  </si>
  <si>
    <t>165.69</t>
  </si>
  <si>
    <t>95.39</t>
  </si>
  <si>
    <t>13.89</t>
  </si>
  <si>
    <t>EBIT, 1 Yr. Growth %</t>
  </si>
  <si>
    <t>Earnings From Cont. Operations, 1 Yr. Growth %</t>
  </si>
  <si>
    <t>16.13</t>
  </si>
  <si>
    <t>-97.27</t>
  </si>
  <si>
    <t>795.87</t>
  </si>
  <si>
    <t>8.06</t>
  </si>
  <si>
    <t>Net Income, 1 Yr. Growth %</t>
  </si>
  <si>
    <t>16.16</t>
  </si>
  <si>
    <t>796.11</t>
  </si>
  <si>
    <t>8.07</t>
  </si>
  <si>
    <t>Normalized Net Income, 1 Yr. Growth %</t>
  </si>
  <si>
    <t>24.65</t>
  </si>
  <si>
    <t>796.26</t>
  </si>
  <si>
    <t>8.08</t>
  </si>
  <si>
    <t>Diluted EPS Before Extra, 1 Yr. Growth %</t>
  </si>
  <si>
    <t>15.27</t>
  </si>
  <si>
    <t>-92.14</t>
  </si>
  <si>
    <t>81.51</t>
  </si>
  <si>
    <t>1.23</t>
  </si>
  <si>
    <t>Net Property, Plant and Equip., 1 Yr. Growth %</t>
  </si>
  <si>
    <t>33.91</t>
  </si>
  <si>
    <t>44.16</t>
  </si>
  <si>
    <t>322.29</t>
  </si>
  <si>
    <t>64.43</t>
  </si>
  <si>
    <t>2.45</t>
  </si>
  <si>
    <t>Total Assets, 1 Yr. Growth %</t>
  </si>
  <si>
    <t>-18.38</t>
  </si>
  <si>
    <t>518.83</t>
  </si>
  <si>
    <t>60.83</t>
  </si>
  <si>
    <t>1.8</t>
  </si>
  <si>
    <t>Tangible Book Value, 1 Yr. Growth %</t>
  </si>
  <si>
    <t>19.85</t>
  </si>
  <si>
    <t>600.42</t>
  </si>
  <si>
    <t>356.8</t>
  </si>
  <si>
    <t>-17.99</t>
  </si>
  <si>
    <t>1.56</t>
  </si>
  <si>
    <t>Common Equity, 1 Yr. Growth %</t>
  </si>
  <si>
    <t>Cash From Operations, 1 Yr. Growth %</t>
  </si>
  <si>
    <t>16.82</t>
  </si>
  <si>
    <t>46.8</t>
  </si>
  <si>
    <t>108.79</t>
  </si>
  <si>
    <t>70.45</t>
  </si>
  <si>
    <t>10.09</t>
  </si>
  <si>
    <t>Capital Expenditures, 1 Yr. Growth %</t>
  </si>
  <si>
    <t>33.02</t>
  </si>
  <si>
    <t>144.7</t>
  </si>
  <si>
    <t>427.86</t>
  </si>
  <si>
    <t>24.9</t>
  </si>
  <si>
    <t>-46.8</t>
  </si>
  <si>
    <t>Levered Free Cash Flow, 1 Yr. Growth %</t>
  </si>
  <si>
    <t>123.91</t>
  </si>
  <si>
    <t>167.18</t>
  </si>
  <si>
    <t>33.38</t>
  </si>
  <si>
    <t>-32.2</t>
  </si>
  <si>
    <t>Unlevered Free Cash Flow, 1 Yr. Growth %</t>
  </si>
  <si>
    <t>81.1</t>
  </si>
  <si>
    <t>228.61</t>
  </si>
  <si>
    <t>33.21</t>
  </si>
  <si>
    <t>-32.4</t>
  </si>
  <si>
    <t>Compound Annual Growth Rate Over Two Years</t>
  </si>
  <si>
    <t>EBITDA, 2 Yr. CAGR %</t>
  </si>
  <si>
    <t>41.39</t>
  </si>
  <si>
    <t>99.81</t>
  </si>
  <si>
    <t>129.99</t>
  </si>
  <si>
    <t>46.35</t>
  </si>
  <si>
    <t>EBITA, 2 Yr. CAGR %</t>
  </si>
  <si>
    <t>38.15</t>
  </si>
  <si>
    <t>96.38</t>
  </si>
  <si>
    <t>127.85</t>
  </si>
  <si>
    <t>49.17</t>
  </si>
  <si>
    <t>EBIT, 2 Yr. CAGR %</t>
  </si>
  <si>
    <t>Earnings From Cont. Operations, 2 Yr. CAGR %</t>
  </si>
  <si>
    <t>399.17</t>
  </si>
  <si>
    <t>-5.3</t>
  </si>
  <si>
    <t>-50.51</t>
  </si>
  <si>
    <t>211.13</t>
  </si>
  <si>
    <t>Net Income, 2 Yr. CAGR %</t>
  </si>
  <si>
    <t>399.14</t>
  </si>
  <si>
    <t>-5.33</t>
  </si>
  <si>
    <t>211.19</t>
  </si>
  <si>
    <t>Normalized Net Income, 2 Yr. CAGR %</t>
  </si>
  <si>
    <t>416.99</t>
  </si>
  <si>
    <t>-5.34</t>
  </si>
  <si>
    <t>211.23</t>
  </si>
  <si>
    <t>Diluted EPS Before Extra, 2 Yr. CAGR %</t>
  </si>
  <si>
    <t>4.77</t>
  </si>
  <si>
    <t>56.5</t>
  </si>
  <si>
    <t>-62.23</t>
  </si>
  <si>
    <t>35.55</t>
  </si>
  <si>
    <t>Net Property, Plant and Equip., 2 Yr. CAGR %</t>
  </si>
  <si>
    <t>38.94</t>
  </si>
  <si>
    <t>146.74</t>
  </si>
  <si>
    <t>163.51</t>
  </si>
  <si>
    <t>29.79</t>
  </si>
  <si>
    <t>Total Assets, 2 Yr. CAGR %</t>
  </si>
  <si>
    <t>124.74</t>
  </si>
  <si>
    <t>215.48</t>
  </si>
  <si>
    <t>17.6</t>
  </si>
  <si>
    <t>-6.43</t>
  </si>
  <si>
    <t>Tangible Book Value, 2 Yr. CAGR %</t>
  </si>
  <si>
    <t>120.43</t>
  </si>
  <si>
    <t>228.74</t>
  </si>
  <si>
    <t>93.55</t>
  </si>
  <si>
    <t>-8.74</t>
  </si>
  <si>
    <t>Common Equity, 2 Yr. CAGR %</t>
  </si>
  <si>
    <t>Cash From Operations, 2 Yr. CAGR %</t>
  </si>
  <si>
    <t>30.96</t>
  </si>
  <si>
    <t>75.07</t>
  </si>
  <si>
    <t>88.65</t>
  </si>
  <si>
    <t>36.99</t>
  </si>
  <si>
    <t>Capital Expenditures, 2 Yr. CAGR %</t>
  </si>
  <si>
    <t>80.41</t>
  </si>
  <si>
    <t>259.4</t>
  </si>
  <si>
    <t>156.77</t>
  </si>
  <si>
    <t>-18.48</t>
  </si>
  <si>
    <t>Levered Free Cash Flow, 2 Yr. CAGR %</t>
  </si>
  <si>
    <t>142.28</t>
  </si>
  <si>
    <t>88.78</t>
  </si>
  <si>
    <t>-4.91</t>
  </si>
  <si>
    <t>Unlevered Free Cash Flow, 2 Yr. CAGR %</t>
  </si>
  <si>
    <t>141.92</t>
  </si>
  <si>
    <t>109.22</t>
  </si>
  <si>
    <t>-5.11</t>
  </si>
  <si>
    <t>Compound Annual Growth Rate Over Three Years</t>
  </si>
  <si>
    <t>EBITDA, 3 Yr. CAGR %</t>
  </si>
  <si>
    <t>77.04</t>
  </si>
  <si>
    <t>97.26</t>
  </si>
  <si>
    <t>80.62</t>
  </si>
  <si>
    <t>EBITA, 3 Yr. CAGR %</t>
  </si>
  <si>
    <t>71.8</t>
  </si>
  <si>
    <t>96.05</t>
  </si>
  <si>
    <t>80.82</t>
  </si>
  <si>
    <t>EBIT, 3 Yr. CAGR %</t>
  </si>
  <si>
    <t>Earnings From Cont. Operations, 3 Yr. CAGR %</t>
  </si>
  <si>
    <t>1.37</t>
  </si>
  <si>
    <t>100.29</t>
  </si>
  <si>
    <t>-35.8</t>
  </si>
  <si>
    <t>Net Income, 3 Yr. CAGR %</t>
  </si>
  <si>
    <t>1.35</t>
  </si>
  <si>
    <t>100.27</t>
  </si>
  <si>
    <t>-35.79</t>
  </si>
  <si>
    <t>Normalized Net Income, 3 Yr. CAGR %</t>
  </si>
  <si>
    <t>100.25</t>
  </si>
  <si>
    <t>Diluted EPS Before Extra, 3 Yr. CAGR %</t>
  </si>
  <si>
    <t>-49.1</t>
  </si>
  <si>
    <t>-47.54</t>
  </si>
  <si>
    <t>Net Property, Plant and Equip., 3 Yr. CAGR %</t>
  </si>
  <si>
    <t>101.26</t>
  </si>
  <si>
    <t>115.52</t>
  </si>
  <si>
    <t>92.33</t>
  </si>
  <si>
    <t>Total Assets, 3 Yr. CAGR %</t>
  </si>
  <si>
    <t>101.02</t>
  </si>
  <si>
    <t>104.55</t>
  </si>
  <si>
    <t>12.08</t>
  </si>
  <si>
    <t>Tangible Book Value, 3 Yr. CAGR %</t>
  </si>
  <si>
    <t>95.72</t>
  </si>
  <si>
    <t>106.95</t>
  </si>
  <si>
    <t>56.11</t>
  </si>
  <si>
    <t>Common Equity, 3 Yr. CAGR %</t>
  </si>
  <si>
    <t>Cash From Operations, 3 Yr. CAGR %</t>
  </si>
  <si>
    <t>52.99</t>
  </si>
  <si>
    <t>73.52</t>
  </si>
  <si>
    <t>57.65</t>
  </si>
  <si>
    <t>Capital Expenditures, 3 Yr. CAGR %</t>
  </si>
  <si>
    <t>158.04</t>
  </si>
  <si>
    <t>152.68</t>
  </si>
  <si>
    <t>51.94</t>
  </si>
  <si>
    <t>Levered Free Cash Flow, 3 Yr. CAGR %</t>
  </si>
  <si>
    <t>98.57</t>
  </si>
  <si>
    <t>34.18</t>
  </si>
  <si>
    <t>Unlevered Free Cash Flow, 3 Yr. CAGR %</t>
  </si>
  <si>
    <t>98.28</t>
  </si>
  <si>
    <t>43.57</t>
  </si>
  <si>
    <t>Compound Annual Growth Rate Over Five Years</t>
  </si>
  <si>
    <t>EBITDA, 5 Yr. CAGR %</t>
  </si>
  <si>
    <t>64.06</t>
  </si>
  <si>
    <t>EBITA, 5 Yr. CAGR %</t>
  </si>
  <si>
    <t>62.36</t>
  </si>
  <si>
    <t>EBIT, 5 Yr. CAGR %</t>
  </si>
  <si>
    <t>Earnings From Cont. Operations, 5 Yr. CAGR %</t>
  </si>
  <si>
    <t>58.75</t>
  </si>
  <si>
    <t>Net Income, 5 Yr. CAGR %</t>
  </si>
  <si>
    <t>Normalized Net Income, 5 Yr. CAGR %</t>
  </si>
  <si>
    <t>Diluted EPS Before Extra, 5 Yr. CAGR %</t>
  </si>
  <si>
    <t>-24.69</t>
  </si>
  <si>
    <t>Net Property, Plant and Equip., 5 Yr. CAGR %</t>
  </si>
  <si>
    <t>68.87</t>
  </si>
  <si>
    <t>Total Assets, 5 Yr. CAGR %</t>
  </si>
  <si>
    <t>48.04</t>
  </si>
  <si>
    <t>Tangible Book Value, 5 Yr. CAGR %</t>
  </si>
  <si>
    <t>44.24</t>
  </si>
  <si>
    <t>Common Equity, 5 Yr. CAGR %</t>
  </si>
  <si>
    <t>Cash From Operations, 5 Yr. CAGR %</t>
  </si>
  <si>
    <t>46.37</t>
  </si>
  <si>
    <t>Capital Expenditures, 5 Yr. CAGR %</t>
  </si>
  <si>
    <t>62.75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</si>
  <si>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</si>
  <si>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</si>
  <si>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</si>
  <si>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</si>
  <si>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</si>
  <si>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</si>
  <si>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</si>
  <si>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</si>
  <si>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30,652</t>
  </si>
  <si>
    <t>9,377</t>
  </si>
  <si>
    <t>2,472</t>
  </si>
  <si>
    <t>3,402</t>
  </si>
  <si>
    <t>2,762</t>
  </si>
  <si>
    <t>-</t>
  </si>
  <si>
    <t>Change</t>
  </si>
  <si>
    <t>-69.41%</t>
  </si>
  <si>
    <t>-73.64%</t>
  </si>
  <si>
    <t>37.65%</t>
  </si>
  <si>
    <t>-18.82%</t>
  </si>
  <si>
    <t>0%</t>
  </si>
  <si>
    <t>Enterprise Value (EV)
                                    1</t>
  </si>
  <si>
    <t>30,551</t>
  </si>
  <si>
    <t>7,969</t>
  </si>
  <si>
    <t>1,450</t>
  </si>
  <si>
    <t>2,432</t>
  </si>
  <si>
    <t>2,204</t>
  </si>
  <si>
    <t>2,299</t>
  </si>
  <si>
    <t>2,476</t>
  </si>
  <si>
    <t>-73.92%</t>
  </si>
  <si>
    <t>-81.81%</t>
  </si>
  <si>
    <t>67.8%</t>
  </si>
  <si>
    <t>-9.4%</t>
  </si>
  <si>
    <t>4.34%</t>
  </si>
  <si>
    <t>7.68%</t>
  </si>
  <si>
    <t>P/E ratio</t>
  </si>
  <si>
    <t>-202x</t>
  </si>
  <si>
    <t>-5.97x</t>
  </si>
  <si>
    <t>-7.24x</t>
  </si>
  <si>
    <t>-5.49x</t>
  </si>
  <si>
    <t>-5.82x</t>
  </si>
  <si>
    <t>-6.08x</t>
  </si>
  <si>
    <t>PBR</t>
  </si>
  <si>
    <t>5.91x</t>
  </si>
  <si>
    <t>1.88x</t>
  </si>
  <si>
    <t>2.4x</t>
  </si>
  <si>
    <t>2.46x</t>
  </si>
  <si>
    <t>3.43x</t>
  </si>
  <si>
    <t>4.67x</t>
  </si>
  <si>
    <t>PEG</t>
  </si>
  <si>
    <t>-0x</t>
  </si>
  <si>
    <t>-6.88x</t>
  </si>
  <si>
    <t>-2.5x</t>
  </si>
  <si>
    <t>1.03x</t>
  </si>
  <si>
    <t>1.43x</t>
  </si>
  <si>
    <t>Capitalization / Revenue</t>
  </si>
  <si>
    <t>407x</t>
  </si>
  <si>
    <t>EV / Revenue</t>
  </si>
  <si>
    <t>365x</t>
  </si>
  <si>
    <t>EV / EBITDA</t>
  </si>
  <si>
    <t>-535x</t>
  </si>
  <si>
    <t>-52.5x</t>
  </si>
  <si>
    <t>-5.83x</t>
  </si>
  <si>
    <t>-9.76x</t>
  </si>
  <si>
    <t>-7.46x</t>
  </si>
  <si>
    <t>-8.35x</t>
  </si>
  <si>
    <t>-9.7x</t>
  </si>
  <si>
    <t>EV / EBIT</t>
  </si>
  <si>
    <t>-377x</t>
  </si>
  <si>
    <t>-37x</t>
  </si>
  <si>
    <t>-3.45x</t>
  </si>
  <si>
    <t>-5.08x</t>
  </si>
  <si>
    <t>-4.23x</t>
  </si>
  <si>
    <t>-4.6x</t>
  </si>
  <si>
    <t>-5.15x</t>
  </si>
  <si>
    <t>EV / FCF</t>
  </si>
  <si>
    <t>-31.2x</t>
  </si>
  <si>
    <t>-3.85x</t>
  </si>
  <si>
    <t>-7.49x</t>
  </si>
  <si>
    <t>-6.41x</t>
  </si>
  <si>
    <t>-7.32x</t>
  </si>
  <si>
    <t>-9.3x</t>
  </si>
  <si>
    <t>FCF Yield</t>
  </si>
  <si>
    <t>-3.2%</t>
  </si>
  <si>
    <t>-26%</t>
  </si>
  <si>
    <t>-13.3%</t>
  </si>
  <si>
    <t>-15.6%</t>
  </si>
  <si>
    <t>-13.7%</t>
  </si>
  <si>
    <t>-10.8%</t>
  </si>
  <si>
    <t>Dividend per Share
                                    2</t>
  </si>
  <si>
    <t>Rate of return</t>
  </si>
  <si>
    <t>EPS
                                    2</t>
  </si>
  <si>
    <t>-0.9811</t>
  </si>
  <si>
    <t>-0.9259</t>
  </si>
  <si>
    <t>-0.8864</t>
  </si>
  <si>
    <t>Distribution rate</t>
  </si>
  <si>
    <t>Net sales
                                    1</t>
  </si>
  <si>
    <t>6.79</t>
  </si>
  <si>
    <t>EBITDA
                                    1</t>
  </si>
  <si>
    <t>-57.15</t>
  </si>
  <si>
    <t>-151.9</t>
  </si>
  <si>
    <t>-248.8</t>
  </si>
  <si>
    <t>-249.2</t>
  </si>
  <si>
    <t>-295.4</t>
  </si>
  <si>
    <t>-275.4</t>
  </si>
  <si>
    <t>-255.3</t>
  </si>
  <si>
    <t>EBIT
                                    1</t>
  </si>
  <si>
    <t>-81.02</t>
  </si>
  <si>
    <t>-215.3</t>
  </si>
  <si>
    <t>-420.6</t>
  </si>
  <si>
    <t>-479</t>
  </si>
  <si>
    <t>-520.8</t>
  </si>
  <si>
    <t>-499.4</t>
  </si>
  <si>
    <t>-480.4</t>
  </si>
  <si>
    <t>Net income
                                    1</t>
  </si>
  <si>
    <t>-411.9</t>
  </si>
  <si>
    <t>-445.1</t>
  </si>
  <si>
    <t>-495.1</t>
  </si>
  <si>
    <t>-464.3</t>
  </si>
  <si>
    <t>-453.6</t>
  </si>
  <si>
    <t>Net Debt
                                    1</t>
  </si>
  <si>
    <t>-100.8</t>
  </si>
  <si>
    <t>-1,408</t>
  </si>
  <si>
    <t>-1,022</t>
  </si>
  <si>
    <t>-970.2</t>
  </si>
  <si>
    <t>-558.5</t>
  </si>
  <si>
    <t>-462.8</t>
  </si>
  <si>
    <t>-286.3</t>
  </si>
  <si>
    <t>Reference price
                                    2</t>
  </si>
  <si>
    <t>84.450</t>
  </si>
  <si>
    <t>22.190</t>
  </si>
  <si>
    <t>5.670</t>
  </si>
  <si>
    <t>6.950</t>
  </si>
  <si>
    <t>5.390</t>
  </si>
  <si>
    <t>Nbr of stocks (in thousands)</t>
  </si>
  <si>
    <t>362,962</t>
  </si>
  <si>
    <t>422,596</t>
  </si>
  <si>
    <t>435,957</t>
  </si>
  <si>
    <t>489,561</t>
  </si>
  <si>
    <t>512,471</t>
  </si>
  <si>
    <t>Announcement Date</t>
  </si>
  <si>
    <t>2/16/21</t>
  </si>
  <si>
    <t>2/16/22</t>
  </si>
  <si>
    <t>2/15/23</t>
  </si>
  <si>
    <t>2/14/24</t>
  </si>
  <si>
    <t>address1</t>
  </si>
  <si>
    <t>1730 Technology Drive</t>
  </si>
  <si>
    <t>city</t>
  </si>
  <si>
    <t>San Jose</t>
  </si>
  <si>
    <t>state</t>
  </si>
  <si>
    <t>CA</t>
  </si>
  <si>
    <t>zip</t>
  </si>
  <si>
    <t>95110</t>
  </si>
  <si>
    <t>country</t>
  </si>
  <si>
    <t>phone</t>
  </si>
  <si>
    <t>408 452 2000</t>
  </si>
  <si>
    <t>website</t>
  </si>
  <si>
    <t>https://www.quantumscape.com</t>
  </si>
  <si>
    <t>industry</t>
  </si>
  <si>
    <t>Auto Parts</t>
  </si>
  <si>
    <t>industryKey</t>
  </si>
  <si>
    <t>auto-parts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</si>
  <si>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</si>
  <si>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</si>
  <si>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</si>
  <si>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</si>
  <si>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</si>
  <si>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</si>
  <si>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</si>
  <si>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QuantumScape Corporation, a research and development stage company, focuses on the development and commercialization of solid-state lithium-metal batteries for electric vehicles and other applications. The company was founded in 2010 and is headquartered in San Jose, California.</t>
  </si>
  <si>
    <t>fullTimeEmployees</t>
  </si>
  <si>
    <t>companyOfficers</t>
  </si>
  <si>
    <t>[{'maxAge': 1, 'name': 'Dr. Siva  Sivaram', 'title': 'President, CEO &amp; Director', 'fiscalYear': 2023, 'totalPay': 143711, 'exercisedValue': 0, 'unexercisedValue': 0}, {'maxAge': 1, 'name': 'Prof. Friedrich  Prinz Ph.D.', 'age': 74, 'title': 'Co-Founder, Chief Scientific Advisor &amp; Board Member', 'yearBorn': 1950, 'fiscalYear': 2023, 'exercisedValue': 0, 'unexercisedValue': 0}, {'maxAge': 1, 'name': 'Dr. Timothy  Holme', 'age': 42, 'title': 'Co-Founder &amp; CTO', 'yearBorn': 1982, 'fiscalYear': 2023, 'totalPay': 436440, 'exercisedValue': 925954, 'unexercisedValue': 2695566}, {'maxAge': 1, 'name': 'Mr. Kevin  Hettrich', 'age': 42, 'title': 'Chief Financial Officer', 'yearBorn': 1982, 'fiscalYear': 2023, 'totalPay': 468474, 'exercisedValue': 1602647, 'unexercisedValue': 3115362}, {'maxAge': 1, 'name': 'Dr. Mohit  Singh', 'age': 45, 'title': 'Chief Development Officer', 'yearBorn': 1979, 'fiscalYear': 2023, 'totalPay': 435291, 'exercisedValue': 4809717, 'unexercisedValue': 9865910}, {'maxAge': 1, 'name': 'Mr. John Joseph Saager III', 'title': 'Head of Investor Relations', 'fiscalYear': 2023, 'exercisedValue': 0, 'unexercisedValue': 0}, {'maxAge': 1, 'name': 'Mr. Michael O. McCarthy III', 'age': 58, 'title': 'Chief Legal Officer &amp; Head of Corporate Development', 'yearBorn': 1966, 'fiscalYear': 2023, 'totalPay': 459411, 'exercisedValue': 3668612, 'unexercisedValue': 5510630}, {'maxAge': 1, 'name': 'Ms. Pamela  Fong', 'title': 'Chief of Human Resources Operations', 'fiscalYear': 2023, 'exercisedValue': 0, 'unexercisedValue': 0}, {'maxAge': 1, 'name': 'Daniel  Braithwaite', 'title': 'Senior Director of Cell Manufacturing', 'fiscalYear': 2023, 'exercisedValue': 0, 'unexercisedValue': 0}, {'maxAge': 1, 'name': 'Chris  Dekmezian', 'title': 'Principal Product Manager',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</si>
  <si>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</si>
  <si>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</si>
  <si>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</si>
  <si>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</si>
  <si>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</si>
  <si>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</si>
  <si>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</si>
  <si>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</si>
  <si>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</si>
  <si>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</si>
  <si>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</si>
  <si>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</si>
  <si>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</si>
  <si>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</si>
  <si>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</si>
  <si>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</si>
  <si>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</si>
  <si>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</si>
  <si>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</si>
  <si>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</si>
  <si>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</si>
  <si>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</si>
  <si>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</si>
  <si>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</si>
  <si>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</si>
  <si>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</si>
  <si>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</si>
  <si>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</si>
  <si>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</si>
  <si>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</si>
  <si>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</si>
  <si>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</si>
  <si>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</si>
  <si>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</si>
  <si>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</si>
  <si>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</si>
  <si>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</si>
  <si>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</si>
  <si>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</si>
  <si>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</si>
  <si>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</si>
  <si>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</si>
  <si>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</si>
  <si>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</si>
  <si>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</si>
  <si>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</si>
  <si>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</si>
  <si>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</si>
  <si>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</si>
  <si>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</si>
  <si>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</si>
  <si>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</si>
  <si>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</si>
  <si>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</si>
  <si>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</si>
  <si>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</si>
  <si>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</si>
  <si>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</si>
  <si>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</si>
  <si>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</si>
  <si>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</si>
  <si>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</si>
  <si>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</si>
  <si>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</si>
  <si>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QuantumScape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</si>
  <si>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</si>
  <si>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</si>
  <si>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</si>
  <si>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</si>
  <si>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</si>
  <si>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</si>
  <si>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</si>
  <si>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fadde0e9-1d63-32e2-8e81-3c97f184025c</t>
  </si>
  <si>
    <t>messageBoardId</t>
  </si>
  <si>
    <t>finmb_204748122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</si>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</sst>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quantumscap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5.42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-22.44106999706837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2.762218752E9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2.168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-6.773569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-44.0</v>
      </c>
      <c r="C2" s="1">
        <v>-51.0</v>
      </c>
      <c r="D2" s="1">
        <v>-1100.0</v>
      </c>
      <c r="E2" s="1">
        <v>-45.0</v>
      </c>
      <c r="F2" s="1">
        <v>-412.0</v>
      </c>
      <c r="G2" s="1">
        <v>-445.0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5.0</v>
      </c>
      <c r="C3" s="1">
        <v>6.0</v>
      </c>
      <c r="D3" s="1">
        <v>8.0</v>
      </c>
      <c r="E3" s="1">
        <v>14.0</v>
      </c>
      <c r="F3" s="1">
        <v>36.0</v>
      </c>
      <c r="G3" s="1">
        <v>49.0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5.0</v>
      </c>
      <c r="C4" s="1">
        <v>6.0</v>
      </c>
      <c r="D4" s="1">
        <v>8.0</v>
      </c>
      <c r="E4" s="1">
        <v>14.0</v>
      </c>
      <c r="F4" s="1">
        <v>36.0</v>
      </c>
      <c r="G4" s="1">
        <v>49.0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-9.0</v>
      </c>
      <c r="D5" s="1">
        <v>0.0</v>
      </c>
      <c r="E5" s="1">
        <v>0.0</v>
      </c>
      <c r="F5" s="1">
        <v>0.0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-2.0</v>
      </c>
      <c r="C6" s="1">
        <v>-2.0</v>
      </c>
      <c r="D6" s="1">
        <v>54.0</v>
      </c>
      <c r="E6" s="1">
        <v>11.0</v>
      </c>
      <c r="F6" s="1">
        <v>3.0</v>
      </c>
      <c r="G6" s="1">
        <v>-18.0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13.0</v>
      </c>
      <c r="G7" s="1">
        <v>21.0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5.0</v>
      </c>
      <c r="C8" s="1">
        <v>6.0</v>
      </c>
      <c r="D8" s="1">
        <v>17.0</v>
      </c>
      <c r="E8" s="1">
        <v>52.0</v>
      </c>
      <c r="F8" s="1">
        <v>127.0</v>
      </c>
      <c r="G8" s="1">
        <v>166.0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63.0</v>
      </c>
      <c r="C9" s="1">
        <v>11.0</v>
      </c>
      <c r="D9" s="1">
        <v>1020.0</v>
      </c>
      <c r="E9" s="1">
        <v>-168.0</v>
      </c>
      <c r="F9" s="1">
        <v>85.0</v>
      </c>
      <c r="G9" s="1">
        <v>53.0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-80.0</v>
      </c>
      <c r="C10" s="1">
        <v>31.0</v>
      </c>
      <c r="D10" s="1">
        <v>2.0</v>
      </c>
      <c r="E10" s="1">
        <v>6.0</v>
      </c>
      <c r="F10" s="1">
        <v>5.0</v>
      </c>
      <c r="G10" s="1">
        <v>-2.0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-17.0</v>
      </c>
      <c r="C11" s="1">
        <v>-1.0</v>
      </c>
      <c r="D11" s="1">
        <v>-10.0</v>
      </c>
      <c r="E11" s="1">
        <v>67.0</v>
      </c>
      <c r="F11" s="1">
        <v>6.0</v>
      </c>
      <c r="G11" s="1">
        <v>-11.0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-35.0</v>
      </c>
      <c r="C12" s="1">
        <v>-41.0</v>
      </c>
      <c r="D12" s="1">
        <v>-61.0</v>
      </c>
      <c r="E12" s="1">
        <v>-128.0</v>
      </c>
      <c r="F12" s="1">
        <v>-218.0</v>
      </c>
      <c r="G12" s="1">
        <v>-240.0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-7.0</v>
      </c>
      <c r="C13" s="1">
        <v>-9.0</v>
      </c>
      <c r="D13" s="1">
        <v>-24.0</v>
      </c>
      <c r="E13" s="1">
        <v>-127.0</v>
      </c>
      <c r="F13" s="1">
        <v>-159.0</v>
      </c>
      <c r="G13" s="1">
        <v>-84.0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-67.0</v>
      </c>
      <c r="C14" s="1">
        <v>43.0</v>
      </c>
      <c r="D14" s="1">
        <v>-779.0</v>
      </c>
      <c r="E14" s="1">
        <v>-259.0</v>
      </c>
      <c r="F14" s="1">
        <v>283.0</v>
      </c>
      <c r="G14" s="1">
        <v>-68.0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-74.0</v>
      </c>
      <c r="C15" s="1">
        <v>33.0</v>
      </c>
      <c r="D15" s="1">
        <v>-803.0</v>
      </c>
      <c r="E15" s="1">
        <v>-386.0</v>
      </c>
      <c r="F15" s="1">
        <v>124.0</v>
      </c>
      <c r="G15" s="1">
        <v>-153.0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0.0</v>
      </c>
      <c r="E16" s="1">
        <v>5.0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5.0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-57.0</v>
      </c>
      <c r="C18" s="1">
        <v>0.0</v>
      </c>
      <c r="D18" s="1">
        <v>0.0</v>
      </c>
      <c r="E18" s="1">
        <v>0.0</v>
      </c>
      <c r="F18" s="1">
        <v>-80.0</v>
      </c>
      <c r="G18" s="1">
        <v>-1.0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-57.0</v>
      </c>
      <c r="C19" s="1">
        <v>0.0</v>
      </c>
      <c r="D19" s="1">
        <v>0.0</v>
      </c>
      <c r="E19" s="1">
        <v>0.0</v>
      </c>
      <c r="F19" s="1">
        <v>-80.0</v>
      </c>
      <c r="G19" s="1">
        <v>-1.0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1.0</v>
      </c>
      <c r="C20" s="1">
        <v>39.0</v>
      </c>
      <c r="D20" s="1">
        <v>100.0</v>
      </c>
      <c r="E20" s="1">
        <v>732.0</v>
      </c>
      <c r="F20" s="1">
        <v>9.0</v>
      </c>
      <c r="G20" s="1">
        <v>302.0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-4.0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123.0</v>
      </c>
      <c r="C22" s="1">
        <v>0.0</v>
      </c>
      <c r="D22" s="1">
        <v>176.0</v>
      </c>
      <c r="E22" s="1">
        <v>0.0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1.0</v>
      </c>
      <c r="C23" s="1">
        <v>0.0</v>
      </c>
      <c r="D23" s="1">
        <v>677.0</v>
      </c>
      <c r="E23" s="1">
        <v>-1.0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121.0</v>
      </c>
      <c r="C24" s="1">
        <v>39.0</v>
      </c>
      <c r="D24" s="1">
        <v>954.0</v>
      </c>
      <c r="E24" s="1">
        <v>737.0</v>
      </c>
      <c r="F24" s="1">
        <v>8.0</v>
      </c>
      <c r="G24" s="1">
        <v>300.0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10.0</v>
      </c>
      <c r="C25" s="1">
        <v>-8.0</v>
      </c>
      <c r="D25" s="1">
        <v>89.0</v>
      </c>
      <c r="E25" s="1">
        <v>223.0</v>
      </c>
      <c r="F25" s="1">
        <v>-85.0</v>
      </c>
      <c r="G25" s="1">
        <v>-92.0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87.0</v>
      </c>
      <c r="C27" s="1">
        <v>0.0</v>
      </c>
      <c r="D27" s="1">
        <v>0.0</v>
      </c>
      <c r="E27" s="1">
        <v>33.0</v>
      </c>
      <c r="F27" s="1">
        <v>1.0</v>
      </c>
      <c r="G27" s="1">
        <v>1.0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-30.0</v>
      </c>
      <c r="D28" s="1">
        <v>-67.0</v>
      </c>
      <c r="E28" s="1">
        <v>-182.0</v>
      </c>
      <c r="F28" s="1">
        <v>-242.0</v>
      </c>
      <c r="G28" s="1">
        <v>-164.0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-30.0</v>
      </c>
      <c r="D29" s="1">
        <v>-54.0</v>
      </c>
      <c r="E29" s="1">
        <v>-181.0</v>
      </c>
      <c r="F29" s="1">
        <v>-241.0</v>
      </c>
      <c r="G29" s="1">
        <v>-163.0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-1.0</v>
      </c>
      <c r="D30" s="1">
        <v>5.0</v>
      </c>
      <c r="E30" s="1">
        <v>-14.0</v>
      </c>
      <c r="F30" s="1">
        <v>-17.0</v>
      </c>
      <c r="G30" s="1">
        <v>-5.0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-57.0</v>
      </c>
      <c r="C31" s="1">
        <v>0.0</v>
      </c>
      <c r="D31" s="1">
        <v>0.0</v>
      </c>
      <c r="E31" s="1">
        <v>5.0</v>
      </c>
      <c r="F31" s="1">
        <v>-80.0</v>
      </c>
      <c r="G31" s="1">
        <v>-1.0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</v>
      </c>
      <c r="B3" s="1">
        <v>31.0</v>
      </c>
      <c r="C3" s="1">
        <v>22.0</v>
      </c>
      <c r="D3" s="1">
        <v>113.0</v>
      </c>
      <c r="E3" s="1">
        <v>321.0</v>
      </c>
      <c r="F3" s="1">
        <v>235.0</v>
      </c>
      <c r="G3" s="1">
        <v>143.0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</v>
      </c>
      <c r="B4" s="1">
        <v>148.0</v>
      </c>
      <c r="C4" s="1">
        <v>107.0</v>
      </c>
      <c r="D4" s="1">
        <v>884.0</v>
      </c>
      <c r="E4" s="1">
        <v>1130.0</v>
      </c>
      <c r="F4" s="1">
        <v>826.0</v>
      </c>
      <c r="G4" s="1">
        <v>928.0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</v>
      </c>
      <c r="B5" s="1">
        <v>179.0</v>
      </c>
      <c r="C5" s="1">
        <v>130.0</v>
      </c>
      <c r="D5" s="1">
        <v>998.0</v>
      </c>
      <c r="E5" s="1">
        <v>1450.0</v>
      </c>
      <c r="F5" s="1">
        <v>1060.0</v>
      </c>
      <c r="G5" s="1">
        <v>1070.0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</v>
      </c>
      <c r="B6" s="1">
        <v>70.0</v>
      </c>
      <c r="C6" s="1">
        <v>1.0</v>
      </c>
      <c r="D6" s="1">
        <v>11.0</v>
      </c>
      <c r="E6" s="1">
        <v>15.0</v>
      </c>
      <c r="F6" s="1">
        <v>10.0</v>
      </c>
      <c r="G6" s="1">
        <v>12.0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</v>
      </c>
      <c r="B7" s="1">
        <v>180.0</v>
      </c>
      <c r="C7" s="1">
        <v>131.0</v>
      </c>
      <c r="D7" s="1">
        <v>1010.0</v>
      </c>
      <c r="E7" s="1">
        <v>1460.0</v>
      </c>
      <c r="F7" s="1">
        <v>1070.0</v>
      </c>
      <c r="G7" s="1">
        <v>1080.0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</v>
      </c>
      <c r="B8" s="1">
        <v>52.0</v>
      </c>
      <c r="C8" s="1">
        <v>65.0</v>
      </c>
      <c r="D8" s="1">
        <v>87.0</v>
      </c>
      <c r="E8" s="1">
        <v>277.0</v>
      </c>
      <c r="F8" s="1">
        <v>455.0</v>
      </c>
      <c r="G8" s="1">
        <v>502.0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</v>
      </c>
      <c r="B9" s="1">
        <v>-23.0</v>
      </c>
      <c r="C9" s="1">
        <v>-27.0</v>
      </c>
      <c r="D9" s="1">
        <v>-32.0</v>
      </c>
      <c r="E9" s="1">
        <v>-43.0</v>
      </c>
      <c r="F9" s="1">
        <v>-70.0</v>
      </c>
      <c r="G9" s="1">
        <v>-108.0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</v>
      </c>
      <c r="B10" s="1">
        <v>28.0</v>
      </c>
      <c r="C10" s="1">
        <v>38.0</v>
      </c>
      <c r="D10" s="1">
        <v>55.0</v>
      </c>
      <c r="E10" s="1">
        <v>234.0</v>
      </c>
      <c r="F10" s="1">
        <v>385.0</v>
      </c>
      <c r="G10" s="1">
        <v>394.0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2.0</v>
      </c>
      <c r="C11" s="1">
        <v>2.0</v>
      </c>
      <c r="D11" s="1">
        <v>2.0</v>
      </c>
      <c r="E11" s="1">
        <v>18.0</v>
      </c>
      <c r="F11" s="1">
        <v>18.0</v>
      </c>
      <c r="G11" s="1">
        <v>24.0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211.0</v>
      </c>
      <c r="C12" s="1">
        <v>172.0</v>
      </c>
      <c r="D12" s="1">
        <v>1070.0</v>
      </c>
      <c r="E12" s="1">
        <v>1720.0</v>
      </c>
      <c r="F12" s="1">
        <v>1480.0</v>
      </c>
      <c r="G12" s="1">
        <v>1500.0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75.0</v>
      </c>
      <c r="C14" s="1">
        <v>2.0</v>
      </c>
      <c r="D14" s="1">
        <v>5.0</v>
      </c>
      <c r="E14" s="1">
        <v>14.0</v>
      </c>
      <c r="F14" s="1">
        <v>21.0</v>
      </c>
      <c r="G14" s="1">
        <v>12.0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2.0</v>
      </c>
      <c r="C15" s="1">
        <v>2.0</v>
      </c>
      <c r="D15" s="1">
        <v>5.0</v>
      </c>
      <c r="E15" s="1">
        <v>15.0</v>
      </c>
      <c r="F15" s="1">
        <v>20.0</v>
      </c>
      <c r="G15" s="1">
        <v>36.0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1">
        <v>66.0</v>
      </c>
      <c r="C16" s="1">
        <v>1.0</v>
      </c>
      <c r="D16" s="1">
        <v>1.0</v>
      </c>
      <c r="E16" s="1">
        <v>1.0</v>
      </c>
      <c r="F16" s="1">
        <v>4.0</v>
      </c>
      <c r="G16" s="1">
        <v>7.0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1">
        <v>1.0</v>
      </c>
      <c r="C17" s="1">
        <v>87.0</v>
      </c>
      <c r="D17" s="1">
        <v>65.0</v>
      </c>
      <c r="E17" s="1">
        <v>0.0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1">
        <v>5.0</v>
      </c>
      <c r="C18" s="1">
        <v>7.0</v>
      </c>
      <c r="D18" s="1">
        <v>12.0</v>
      </c>
      <c r="E18" s="1">
        <v>30.0</v>
      </c>
      <c r="F18" s="1">
        <v>46.0</v>
      </c>
      <c r="G18" s="1">
        <v>57.0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>
        <v>10.0</v>
      </c>
      <c r="C19" s="1">
        <v>12.0</v>
      </c>
      <c r="D19" s="1">
        <v>11.0</v>
      </c>
      <c r="E19" s="1">
        <v>76.0</v>
      </c>
      <c r="F19" s="1">
        <v>101.0</v>
      </c>
      <c r="G19" s="1">
        <v>92.0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1">
        <v>1.0</v>
      </c>
      <c r="C20" s="1">
        <v>43.0</v>
      </c>
      <c r="D20" s="1">
        <v>0.0</v>
      </c>
      <c r="E20" s="1">
        <v>31.0</v>
      </c>
      <c r="F20" s="1">
        <v>8.0</v>
      </c>
      <c r="G20" s="1">
        <v>11.0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1">
        <v>16.0</v>
      </c>
      <c r="C21" s="1">
        <v>20.0</v>
      </c>
      <c r="D21" s="1">
        <v>23.0</v>
      </c>
      <c r="E21" s="1">
        <v>107.0</v>
      </c>
      <c r="F21" s="1">
        <v>156.0</v>
      </c>
      <c r="G21" s="1">
        <v>162.0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1">
        <v>406.0</v>
      </c>
      <c r="C22" s="1">
        <v>406.0</v>
      </c>
      <c r="D22" s="1">
        <v>0.0</v>
      </c>
      <c r="E22" s="1">
        <v>0.0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1">
        <v>1.0</v>
      </c>
      <c r="C23" s="1">
        <v>1.0</v>
      </c>
      <c r="D23" s="1">
        <v>0.0</v>
      </c>
      <c r="E23" s="1">
        <v>0.0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407.0</v>
      </c>
      <c r="C24" s="1">
        <v>407.0</v>
      </c>
      <c r="D24" s="1">
        <v>0.0</v>
      </c>
      <c r="E24" s="1">
        <v>0.0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1">
        <v>0.0</v>
      </c>
      <c r="C25" s="1">
        <v>0.0</v>
      </c>
      <c r="D25" s="1">
        <v>3.0</v>
      </c>
      <c r="E25" s="1">
        <v>4.0</v>
      </c>
      <c r="F25" s="1">
        <v>4.0</v>
      </c>
      <c r="G25" s="1">
        <v>4.0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1">
        <v>35.0</v>
      </c>
      <c r="C26" s="1">
        <v>43.0</v>
      </c>
      <c r="D26" s="1">
        <v>2440.0</v>
      </c>
      <c r="E26" s="1">
        <v>3630.0</v>
      </c>
      <c r="F26" s="1">
        <v>3770.0</v>
      </c>
      <c r="G26" s="1">
        <v>4220.0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-246.0</v>
      </c>
      <c r="C27" s="1">
        <v>-296.0</v>
      </c>
      <c r="D27" s="1">
        <v>-1400.0</v>
      </c>
      <c r="E27" s="1">
        <v>-2020.0</v>
      </c>
      <c r="F27" s="1">
        <v>-2440.0</v>
      </c>
      <c r="G27" s="1">
        <v>-2880.0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-4.0</v>
      </c>
      <c r="C28" s="1">
        <v>-4.0</v>
      </c>
      <c r="D28" s="1">
        <v>0.0</v>
      </c>
      <c r="E28" s="1">
        <v>0.0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-3.0</v>
      </c>
      <c r="C29" s="1">
        <v>9.0</v>
      </c>
      <c r="D29" s="1">
        <v>-3.0</v>
      </c>
      <c r="E29" s="1">
        <v>-4.0</v>
      </c>
      <c r="F29" s="1">
        <v>-17.0</v>
      </c>
      <c r="G29" s="1">
        <v>-2.0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-214.0</v>
      </c>
      <c r="C30" s="1">
        <v>-257.0</v>
      </c>
      <c r="D30" s="1">
        <v>1040.0</v>
      </c>
      <c r="E30" s="1">
        <v>1610.0</v>
      </c>
      <c r="F30" s="1">
        <v>1320.0</v>
      </c>
      <c r="G30" s="1">
        <v>1340.0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85</v>
      </c>
      <c r="B31" s="1">
        <v>1.0</v>
      </c>
      <c r="C31" s="1">
        <v>1.0</v>
      </c>
      <c r="D31" s="1">
        <v>1.0</v>
      </c>
      <c r="E31" s="1">
        <v>1.0</v>
      </c>
      <c r="F31" s="1">
        <v>1.0</v>
      </c>
      <c r="G31" s="1">
        <v>1.0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86</v>
      </c>
      <c r="B32" s="1">
        <v>195.0</v>
      </c>
      <c r="C32" s="1">
        <v>152.0</v>
      </c>
      <c r="D32" s="1">
        <v>1040.0</v>
      </c>
      <c r="E32" s="1">
        <v>1610.0</v>
      </c>
      <c r="F32" s="1">
        <v>1320.0</v>
      </c>
      <c r="G32" s="1">
        <v>1340.0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87</v>
      </c>
      <c r="B33" s="1">
        <v>211.0</v>
      </c>
      <c r="C33" s="1">
        <v>172.0</v>
      </c>
      <c r="D33" s="1">
        <v>1070.0</v>
      </c>
      <c r="E33" s="1">
        <v>1720.0</v>
      </c>
      <c r="F33" s="1">
        <v>1480.0</v>
      </c>
      <c r="G33" s="1">
        <v>1500.0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11.0</v>
      </c>
      <c r="C35" s="1">
        <v>10.0</v>
      </c>
      <c r="D35" s="1">
        <v>367.0</v>
      </c>
      <c r="E35" s="1">
        <v>430.0</v>
      </c>
      <c r="F35" s="1">
        <v>440.0</v>
      </c>
      <c r="G35" s="1">
        <v>496.0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11.0</v>
      </c>
      <c r="C36" s="1">
        <v>10.0</v>
      </c>
      <c r="D36" s="1">
        <v>364.0</v>
      </c>
      <c r="E36" s="1">
        <v>428.0</v>
      </c>
      <c r="F36" s="1">
        <v>438.0</v>
      </c>
      <c r="G36" s="1">
        <v>493.0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 t="s">
        <v>91</v>
      </c>
      <c r="C37" s="1" t="s">
        <v>92</v>
      </c>
      <c r="D37" s="1" t="s">
        <v>93</v>
      </c>
      <c r="E37" s="1" t="s">
        <v>94</v>
      </c>
      <c r="F37" s="1" t="s">
        <v>95</v>
      </c>
      <c r="G37" s="1" t="s">
        <v>96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-214.0</v>
      </c>
      <c r="C38" s="1">
        <v>-257.0</v>
      </c>
      <c r="D38" s="1">
        <v>1040.0</v>
      </c>
      <c r="E38" s="1">
        <v>1610.0</v>
      </c>
      <c r="F38" s="1">
        <v>1320.0</v>
      </c>
      <c r="G38" s="1">
        <v>1340.0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 t="s">
        <v>91</v>
      </c>
      <c r="C39" s="1" t="s">
        <v>92</v>
      </c>
      <c r="D39" s="1" t="s">
        <v>93</v>
      </c>
      <c r="E39" s="1" t="s">
        <v>94</v>
      </c>
      <c r="F39" s="1" t="s">
        <v>95</v>
      </c>
      <c r="G39" s="1" t="s">
        <v>96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11.0</v>
      </c>
      <c r="C40" s="1">
        <v>13.0</v>
      </c>
      <c r="D40" s="1">
        <v>12.0</v>
      </c>
      <c r="E40" s="1">
        <v>77.0</v>
      </c>
      <c r="F40" s="1">
        <v>105.0</v>
      </c>
      <c r="G40" s="1">
        <v>101.0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>
        <v>-168.0</v>
      </c>
      <c r="C41" s="1">
        <v>-116.0</v>
      </c>
      <c r="D41" s="1">
        <v>-985.0</v>
      </c>
      <c r="E41" s="1">
        <v>-1370.0</v>
      </c>
      <c r="F41" s="1">
        <v>-956.0</v>
      </c>
      <c r="G41" s="1">
        <v>-970.0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>
        <v>-5.0</v>
      </c>
      <c r="C42" s="1">
        <v>13.0</v>
      </c>
      <c r="D42" s="1">
        <v>20.0</v>
      </c>
      <c r="E42" s="1">
        <v>28.0</v>
      </c>
      <c r="F42" s="1">
        <v>91.0</v>
      </c>
      <c r="G42" s="1">
        <v>103.0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102</v>
      </c>
      <c r="B43" s="1">
        <v>1.0</v>
      </c>
      <c r="C43" s="1">
        <v>1.0</v>
      </c>
      <c r="D43" s="1">
        <v>1.0</v>
      </c>
      <c r="E43" s="1">
        <v>1.0</v>
      </c>
      <c r="F43" s="1">
        <v>1.0</v>
      </c>
      <c r="G43" s="1">
        <v>1.0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103</v>
      </c>
      <c r="B44" s="1">
        <v>0.0</v>
      </c>
      <c r="C44" s="1">
        <v>3.0</v>
      </c>
      <c r="D44" s="1">
        <v>3.0</v>
      </c>
      <c r="E44" s="1">
        <v>3.0</v>
      </c>
      <c r="F44" s="1">
        <v>3.0</v>
      </c>
      <c r="G44" s="1">
        <v>3.0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104</v>
      </c>
      <c r="B45" s="1">
        <v>11.0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105</v>
      </c>
      <c r="B46" s="1">
        <v>26.0</v>
      </c>
      <c r="C46" s="1">
        <v>31.0</v>
      </c>
      <c r="D46" s="1">
        <v>47.0</v>
      </c>
      <c r="E46" s="1">
        <v>84.0</v>
      </c>
      <c r="F46" s="1">
        <v>185.0</v>
      </c>
      <c r="G46" s="1">
        <v>232.0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106</v>
      </c>
      <c r="B47" s="1">
        <v>0.0</v>
      </c>
      <c r="C47" s="1">
        <v>0.0</v>
      </c>
      <c r="D47" s="1">
        <v>276.0</v>
      </c>
      <c r="E47" s="1">
        <v>570.0</v>
      </c>
      <c r="F47" s="1">
        <v>850.0</v>
      </c>
      <c r="G47" s="1">
        <v>850.0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107</v>
      </c>
      <c r="B2" s="1">
        <v>9.0</v>
      </c>
      <c r="C2" s="1">
        <v>9.0</v>
      </c>
      <c r="D2" s="1">
        <v>15.0</v>
      </c>
      <c r="E2" s="1">
        <v>63.0</v>
      </c>
      <c r="F2" s="1">
        <v>123.0</v>
      </c>
      <c r="G2" s="1">
        <v>131.0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108</v>
      </c>
      <c r="B3" s="1">
        <v>33.0</v>
      </c>
      <c r="C3" s="1">
        <v>45.0</v>
      </c>
      <c r="D3" s="1">
        <v>65.0</v>
      </c>
      <c r="E3" s="1">
        <v>151.0</v>
      </c>
      <c r="F3" s="1">
        <v>297.0</v>
      </c>
      <c r="G3" s="1">
        <v>348.0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109</v>
      </c>
      <c r="B4" s="1">
        <v>5.0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110</v>
      </c>
      <c r="B5" s="1">
        <v>42.0</v>
      </c>
      <c r="C5" s="1">
        <v>55.0</v>
      </c>
      <c r="D5" s="1">
        <v>81.0</v>
      </c>
      <c r="E5" s="1">
        <v>215.0</v>
      </c>
      <c r="F5" s="1">
        <v>421.0</v>
      </c>
      <c r="G5" s="1">
        <v>479.0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111</v>
      </c>
      <c r="B6" s="1">
        <v>-42.0</v>
      </c>
      <c r="C6" s="1">
        <v>-55.0</v>
      </c>
      <c r="D6" s="1">
        <v>-81.0</v>
      </c>
      <c r="E6" s="1">
        <v>-215.0</v>
      </c>
      <c r="F6" s="1">
        <v>-421.0</v>
      </c>
      <c r="G6" s="1">
        <v>-479.0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112</v>
      </c>
      <c r="B7" s="1">
        <v>-1.0</v>
      </c>
      <c r="C7" s="1">
        <v>-9.0</v>
      </c>
      <c r="D7" s="1">
        <v>-20.0</v>
      </c>
      <c r="E7" s="1">
        <v>-1.0</v>
      </c>
      <c r="F7" s="1">
        <v>-2.0</v>
      </c>
      <c r="G7" s="1">
        <v>-2.0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113</v>
      </c>
      <c r="B8" s="1">
        <v>2.0</v>
      </c>
      <c r="C8" s="1">
        <v>3.0</v>
      </c>
      <c r="D8" s="1">
        <v>1.0</v>
      </c>
      <c r="E8" s="1">
        <v>1.0</v>
      </c>
      <c r="F8" s="1">
        <v>10.0</v>
      </c>
      <c r="G8" s="1">
        <v>36.0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114</v>
      </c>
      <c r="B9" s="1">
        <v>60.0</v>
      </c>
      <c r="C9" s="1">
        <v>3.0</v>
      </c>
      <c r="D9" s="1">
        <v>-19.0</v>
      </c>
      <c r="E9" s="1">
        <v>46.0</v>
      </c>
      <c r="F9" s="1">
        <v>8.0</v>
      </c>
      <c r="G9" s="1">
        <v>34.0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115</v>
      </c>
      <c r="B10" s="1">
        <v>70.0</v>
      </c>
      <c r="C10" s="1">
        <v>1.0</v>
      </c>
      <c r="D10" s="1">
        <v>-999.0</v>
      </c>
      <c r="E10" s="1">
        <v>169.0</v>
      </c>
      <c r="F10" s="1">
        <v>21.0</v>
      </c>
      <c r="G10" s="1">
        <v>-16.0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116</v>
      </c>
      <c r="B11" s="1">
        <v>-41.0</v>
      </c>
      <c r="C11" s="1">
        <v>-51.0</v>
      </c>
      <c r="D11" s="1">
        <v>-1100.0</v>
      </c>
      <c r="E11" s="1">
        <v>-45.0</v>
      </c>
      <c r="F11" s="1">
        <v>-412.0</v>
      </c>
      <c r="G11" s="1">
        <v>-445.0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117</v>
      </c>
      <c r="B12" s="1">
        <v>-3.0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118</v>
      </c>
      <c r="B13" s="1">
        <v>-44.0</v>
      </c>
      <c r="C13" s="1">
        <v>-51.0</v>
      </c>
      <c r="D13" s="1">
        <v>-1100.0</v>
      </c>
      <c r="E13" s="1">
        <v>-45.0</v>
      </c>
      <c r="F13" s="1">
        <v>-412.0</v>
      </c>
      <c r="G13" s="1">
        <v>-445.0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119</v>
      </c>
      <c r="B14" s="1">
        <v>-44.0</v>
      </c>
      <c r="C14" s="1">
        <v>-51.0</v>
      </c>
      <c r="D14" s="1">
        <v>-1100.0</v>
      </c>
      <c r="E14" s="1">
        <v>-45.0</v>
      </c>
      <c r="F14" s="1">
        <v>-412.0</v>
      </c>
      <c r="G14" s="1">
        <v>-445.0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120</v>
      </c>
      <c r="B15" s="1">
        <v>-44.0</v>
      </c>
      <c r="C15" s="1">
        <v>-51.0</v>
      </c>
      <c r="D15" s="1">
        <v>-1100.0</v>
      </c>
      <c r="E15" s="1">
        <v>-45.0</v>
      </c>
      <c r="F15" s="1">
        <v>-412.0</v>
      </c>
      <c r="G15" s="1">
        <v>-445.0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85</v>
      </c>
      <c r="B16" s="1">
        <v>0.0</v>
      </c>
      <c r="C16" s="1">
        <v>-2.0</v>
      </c>
      <c r="D16" s="1">
        <v>0.0</v>
      </c>
      <c r="E16" s="1">
        <v>1.0</v>
      </c>
      <c r="F16" s="1">
        <v>-1.0</v>
      </c>
      <c r="G16" s="1">
        <v>-6.0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121</v>
      </c>
      <c r="B17" s="1">
        <v>-44.0</v>
      </c>
      <c r="C17" s="1">
        <v>-51.0</v>
      </c>
      <c r="D17" s="1">
        <v>-1100.0</v>
      </c>
      <c r="E17" s="1">
        <v>-45.0</v>
      </c>
      <c r="F17" s="1">
        <v>-412.0</v>
      </c>
      <c r="G17" s="1">
        <v>-445.0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122</v>
      </c>
      <c r="B18" s="1">
        <v>-44.0</v>
      </c>
      <c r="C18" s="1">
        <v>-51.0</v>
      </c>
      <c r="D18" s="1">
        <v>-1100.0</v>
      </c>
      <c r="E18" s="1">
        <v>-45.0</v>
      </c>
      <c r="F18" s="1">
        <v>-412.0</v>
      </c>
      <c r="G18" s="1">
        <v>-445.0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123</v>
      </c>
      <c r="B19" s="1">
        <v>-44.0</v>
      </c>
      <c r="C19" s="1">
        <v>-51.0</v>
      </c>
      <c r="D19" s="1">
        <v>-1100.0</v>
      </c>
      <c r="E19" s="1">
        <v>-45.0</v>
      </c>
      <c r="F19" s="1">
        <v>-412.0</v>
      </c>
      <c r="G19" s="1">
        <v>-445.0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124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125</v>
      </c>
      <c r="B21" s="1" t="s">
        <v>126</v>
      </c>
      <c r="C21" s="1" t="s">
        <v>127</v>
      </c>
      <c r="D21" s="1" t="s">
        <v>128</v>
      </c>
      <c r="E21" s="1" t="s">
        <v>129</v>
      </c>
      <c r="F21" s="1" t="s">
        <v>130</v>
      </c>
      <c r="G21" s="1" t="s">
        <v>131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132</v>
      </c>
      <c r="B22" s="1" t="s">
        <v>126</v>
      </c>
      <c r="C22" s="1" t="s">
        <v>127</v>
      </c>
      <c r="D22" s="1" t="s">
        <v>128</v>
      </c>
      <c r="E22" s="1" t="s">
        <v>129</v>
      </c>
      <c r="F22" s="1" t="s">
        <v>130</v>
      </c>
      <c r="G22" s="1" t="s">
        <v>131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133</v>
      </c>
      <c r="B23" s="1">
        <v>11.0</v>
      </c>
      <c r="C23" s="1">
        <v>11.0</v>
      </c>
      <c r="D23" s="1">
        <v>252.0</v>
      </c>
      <c r="E23" s="1">
        <v>404.0</v>
      </c>
      <c r="F23" s="1">
        <v>433.0</v>
      </c>
      <c r="G23" s="1">
        <v>462.0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134</v>
      </c>
      <c r="B24" s="1" t="s">
        <v>126</v>
      </c>
      <c r="C24" s="1" t="s">
        <v>127</v>
      </c>
      <c r="D24" s="1" t="s">
        <v>128</v>
      </c>
      <c r="E24" s="1" t="s">
        <v>135</v>
      </c>
      <c r="F24" s="1" t="s">
        <v>130</v>
      </c>
      <c r="G24" s="1" t="s">
        <v>131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136</v>
      </c>
      <c r="B25" s="1" t="s">
        <v>126</v>
      </c>
      <c r="C25" s="1" t="s">
        <v>127</v>
      </c>
      <c r="D25" s="1" t="s">
        <v>128</v>
      </c>
      <c r="E25" s="1" t="s">
        <v>135</v>
      </c>
      <c r="F25" s="1" t="s">
        <v>130</v>
      </c>
      <c r="G25" s="1" t="s">
        <v>131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137</v>
      </c>
      <c r="B26" s="1">
        <v>11.0</v>
      </c>
      <c r="C26" s="1">
        <v>11.0</v>
      </c>
      <c r="D26" s="1">
        <v>252.0</v>
      </c>
      <c r="E26" s="1">
        <v>410.0</v>
      </c>
      <c r="F26" s="1">
        <v>433.0</v>
      </c>
      <c r="G26" s="1">
        <v>462.0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138</v>
      </c>
      <c r="B27" s="1" t="s">
        <v>139</v>
      </c>
      <c r="C27" s="1" t="s">
        <v>140</v>
      </c>
      <c r="D27" s="1" t="s">
        <v>141</v>
      </c>
      <c r="E27" s="1" t="s">
        <v>142</v>
      </c>
      <c r="F27" s="1" t="s">
        <v>143</v>
      </c>
      <c r="G27" s="1" t="s">
        <v>144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145</v>
      </c>
      <c r="B28" s="1" t="s">
        <v>139</v>
      </c>
      <c r="C28" s="1" t="s">
        <v>140</v>
      </c>
      <c r="D28" s="1" t="s">
        <v>141</v>
      </c>
      <c r="E28" s="1" t="s">
        <v>142</v>
      </c>
      <c r="F28" s="1" t="s">
        <v>143</v>
      </c>
      <c r="G28" s="1" t="s">
        <v>144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146</v>
      </c>
      <c r="B30" s="1">
        <v>-36.0</v>
      </c>
      <c r="C30" s="1">
        <v>-50.0</v>
      </c>
      <c r="D30" s="1">
        <v>-73.0</v>
      </c>
      <c r="E30" s="1">
        <v>-204.0</v>
      </c>
      <c r="F30" s="1">
        <v>-392.0</v>
      </c>
      <c r="G30" s="1">
        <v>-437.0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147</v>
      </c>
      <c r="B31" s="1">
        <v>-42.0</v>
      </c>
      <c r="C31" s="1">
        <v>-55.0</v>
      </c>
      <c r="D31" s="1">
        <v>-81.0</v>
      </c>
      <c r="E31" s="1">
        <v>-215.0</v>
      </c>
      <c r="F31" s="1">
        <v>-421.0</v>
      </c>
      <c r="G31" s="1">
        <v>-479.0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148</v>
      </c>
      <c r="B32" s="1">
        <v>-42.0</v>
      </c>
      <c r="C32" s="1">
        <v>-55.0</v>
      </c>
      <c r="D32" s="1">
        <v>-81.0</v>
      </c>
      <c r="E32" s="1">
        <v>-215.0</v>
      </c>
      <c r="F32" s="1">
        <v>-421.0</v>
      </c>
      <c r="G32" s="1">
        <v>-479.0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149</v>
      </c>
      <c r="B33" s="1">
        <v>-37.0</v>
      </c>
      <c r="C33" s="1">
        <v>-48.0</v>
      </c>
      <c r="D33" s="1">
        <v>-70.0</v>
      </c>
      <c r="E33" s="1">
        <v>-201.0</v>
      </c>
      <c r="F33" s="1">
        <v>-381.0</v>
      </c>
      <c r="G33" s="1">
        <v>-424.0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150</v>
      </c>
      <c r="B34" s="1">
        <v>-25.0</v>
      </c>
      <c r="C34" s="1">
        <v>-32.0</v>
      </c>
      <c r="D34" s="1">
        <v>-687.0</v>
      </c>
      <c r="E34" s="1">
        <v>-28.0</v>
      </c>
      <c r="F34" s="1">
        <v>-257.0</v>
      </c>
      <c r="G34" s="1">
        <v>-278.0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151</v>
      </c>
      <c r="B35" s="1">
        <v>90.0</v>
      </c>
      <c r="C35" s="1">
        <v>0.0</v>
      </c>
      <c r="D35" s="1">
        <v>0.0</v>
      </c>
      <c r="E35" s="1">
        <v>1.0</v>
      </c>
      <c r="F35" s="1">
        <v>2.0</v>
      </c>
      <c r="G35" s="1">
        <v>2.0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152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153</v>
      </c>
      <c r="B37" s="1">
        <v>9.0</v>
      </c>
      <c r="C37" s="1">
        <v>9.0</v>
      </c>
      <c r="D37" s="1">
        <v>15.0</v>
      </c>
      <c r="E37" s="1">
        <v>63.0</v>
      </c>
      <c r="F37" s="1">
        <v>123.0</v>
      </c>
      <c r="G37" s="1">
        <v>131.0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154</v>
      </c>
      <c r="B38" s="1">
        <v>35.0</v>
      </c>
      <c r="C38" s="1">
        <v>45.0</v>
      </c>
      <c r="D38" s="1">
        <v>65.0</v>
      </c>
      <c r="E38" s="1">
        <v>151.0</v>
      </c>
      <c r="F38" s="1">
        <v>297.0</v>
      </c>
      <c r="G38" s="1">
        <v>348.0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155</v>
      </c>
      <c r="B39" s="1">
        <v>-70.0</v>
      </c>
      <c r="C39" s="1">
        <v>1.0</v>
      </c>
      <c r="D39" s="1">
        <v>2.0</v>
      </c>
      <c r="E39" s="1">
        <v>3.0</v>
      </c>
      <c r="F39" s="1">
        <v>11.0</v>
      </c>
      <c r="G39" s="1">
        <v>12.0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156</v>
      </c>
      <c r="B40" s="1">
        <v>0.0</v>
      </c>
      <c r="C40" s="1">
        <v>10.0</v>
      </c>
      <c r="D40" s="1">
        <v>32.0</v>
      </c>
      <c r="E40" s="1">
        <v>89.0</v>
      </c>
      <c r="F40" s="1">
        <v>2.0</v>
      </c>
      <c r="G40" s="1">
        <v>2.0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157</v>
      </c>
      <c r="B41" s="1">
        <v>0.0</v>
      </c>
      <c r="C41" s="1">
        <v>1.0</v>
      </c>
      <c r="D41" s="1">
        <v>-30.0</v>
      </c>
      <c r="E41" s="1">
        <v>2.0</v>
      </c>
      <c r="F41" s="1">
        <v>9.0</v>
      </c>
      <c r="G41" s="1">
        <v>10.0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158</v>
      </c>
      <c r="B42" s="1">
        <v>2.0</v>
      </c>
      <c r="C42" s="1">
        <v>4.0</v>
      </c>
      <c r="D42" s="1">
        <v>9.0</v>
      </c>
      <c r="E42" s="1">
        <v>29.0</v>
      </c>
      <c r="F42" s="1">
        <v>62.0</v>
      </c>
      <c r="G42" s="1">
        <v>94.0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159</v>
      </c>
      <c r="B43" s="1">
        <v>3.0</v>
      </c>
      <c r="C43" s="1">
        <v>2.0</v>
      </c>
      <c r="D43" s="1">
        <v>7.0</v>
      </c>
      <c r="E43" s="1">
        <v>22.0</v>
      </c>
      <c r="F43" s="1">
        <v>64.0</v>
      </c>
      <c r="G43" s="1">
        <v>72.0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160</v>
      </c>
      <c r="B44" s="1">
        <v>5.0</v>
      </c>
      <c r="C44" s="1">
        <v>6.0</v>
      </c>
      <c r="D44" s="1">
        <v>17.0</v>
      </c>
      <c r="E44" s="1">
        <v>52.0</v>
      </c>
      <c r="F44" s="1">
        <v>127.0</v>
      </c>
      <c r="G44" s="1">
        <v>166.0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162</v>
      </c>
      <c r="B3" s="1">
        <v>0.0</v>
      </c>
      <c r="C3" s="1" t="s">
        <v>163</v>
      </c>
      <c r="D3" s="1" t="s">
        <v>164</v>
      </c>
      <c r="E3" s="1" t="s">
        <v>165</v>
      </c>
      <c r="F3" s="1" t="s">
        <v>166</v>
      </c>
      <c r="G3" s="1" t="s">
        <v>167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168</v>
      </c>
      <c r="B4" s="1">
        <v>0.0</v>
      </c>
      <c r="C4" s="1" t="s">
        <v>169</v>
      </c>
      <c r="D4" s="1" t="s">
        <v>170</v>
      </c>
      <c r="E4" s="1" t="s">
        <v>171</v>
      </c>
      <c r="F4" s="1" t="s">
        <v>172</v>
      </c>
      <c r="G4" s="1" t="s">
        <v>173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174</v>
      </c>
      <c r="B5" s="1">
        <v>0.0</v>
      </c>
      <c r="C5" s="1" t="s">
        <v>175</v>
      </c>
      <c r="D5" s="1" t="s">
        <v>176</v>
      </c>
      <c r="E5" s="1" t="s">
        <v>177</v>
      </c>
      <c r="F5" s="1" t="s">
        <v>178</v>
      </c>
      <c r="G5" s="1" t="s">
        <v>179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180</v>
      </c>
      <c r="B6" s="1">
        <v>0.0</v>
      </c>
      <c r="C6" s="1" t="s">
        <v>181</v>
      </c>
      <c r="D6" s="1" t="s">
        <v>182</v>
      </c>
      <c r="E6" s="1" t="s">
        <v>177</v>
      </c>
      <c r="F6" s="1" t="s">
        <v>183</v>
      </c>
      <c r="G6" s="1" t="s">
        <v>184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186</v>
      </c>
      <c r="B8" s="1" t="s">
        <v>187</v>
      </c>
      <c r="C8" s="1" t="s">
        <v>188</v>
      </c>
      <c r="D8" s="1" t="s">
        <v>189</v>
      </c>
      <c r="E8" s="1" t="s">
        <v>190</v>
      </c>
      <c r="F8" s="1" t="s">
        <v>191</v>
      </c>
      <c r="G8" s="1" t="s">
        <v>192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193</v>
      </c>
      <c r="B9" s="1" t="s">
        <v>194</v>
      </c>
      <c r="C9" s="1" t="s">
        <v>195</v>
      </c>
      <c r="D9" s="1" t="s">
        <v>196</v>
      </c>
      <c r="E9" s="1" t="s">
        <v>197</v>
      </c>
      <c r="F9" s="1" t="s">
        <v>198</v>
      </c>
      <c r="G9" s="1" t="s">
        <v>199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200</v>
      </c>
      <c r="B10" s="1" t="s">
        <v>201</v>
      </c>
      <c r="C10" s="1" t="s">
        <v>202</v>
      </c>
      <c r="D10" s="1" t="s">
        <v>203</v>
      </c>
      <c r="E10" s="1" t="s">
        <v>204</v>
      </c>
      <c r="F10" s="1" t="s">
        <v>205</v>
      </c>
      <c r="G10" s="1" t="s">
        <v>206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207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208</v>
      </c>
      <c r="B12" s="1" t="s">
        <v>209</v>
      </c>
      <c r="C12" s="1" t="s">
        <v>210</v>
      </c>
      <c r="D12" s="1" t="s">
        <v>211</v>
      </c>
      <c r="E12" s="1" t="s">
        <v>212</v>
      </c>
      <c r="F12" s="1" t="s">
        <v>213</v>
      </c>
      <c r="G12" s="1" t="s">
        <v>214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215</v>
      </c>
      <c r="B13" s="1" t="s">
        <v>216</v>
      </c>
      <c r="C13" s="1" t="s">
        <v>217</v>
      </c>
      <c r="D13" s="1" t="s">
        <v>218</v>
      </c>
      <c r="E13" s="1" t="s">
        <v>219</v>
      </c>
      <c r="F13" s="1" t="s">
        <v>220</v>
      </c>
      <c r="G13" s="1" t="s">
        <v>221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222</v>
      </c>
      <c r="B14" s="1" t="s">
        <v>223</v>
      </c>
      <c r="C14" s="1" t="s">
        <v>224</v>
      </c>
      <c r="D14" s="1" t="s">
        <v>225</v>
      </c>
      <c r="E14" s="1" t="s">
        <v>226</v>
      </c>
      <c r="F14" s="1" t="s">
        <v>227</v>
      </c>
      <c r="G14" s="1" t="s">
        <v>228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229</v>
      </c>
      <c r="B15" s="1" t="s">
        <v>230</v>
      </c>
      <c r="C15" s="1" t="s">
        <v>231</v>
      </c>
      <c r="D15" s="1" t="s">
        <v>232</v>
      </c>
      <c r="E15" s="1" t="s">
        <v>233</v>
      </c>
      <c r="F15" s="1" t="s">
        <v>234</v>
      </c>
      <c r="G15" s="1" t="s">
        <v>235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236</v>
      </c>
      <c r="B16" s="1" t="s">
        <v>237</v>
      </c>
      <c r="C16" s="1" t="s">
        <v>238</v>
      </c>
      <c r="D16" s="1" t="s">
        <v>239</v>
      </c>
      <c r="E16" s="1" t="s">
        <v>240</v>
      </c>
      <c r="F16" s="1" t="s">
        <v>241</v>
      </c>
      <c r="G16" s="1" t="s">
        <v>242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243</v>
      </c>
      <c r="B17" s="1" t="s">
        <v>244</v>
      </c>
      <c r="C17" s="1" t="s">
        <v>245</v>
      </c>
      <c r="D17" s="1" t="s">
        <v>246</v>
      </c>
      <c r="E17" s="1" t="s">
        <v>247</v>
      </c>
      <c r="F17" s="1" t="s">
        <v>248</v>
      </c>
      <c r="G17" s="1" t="s">
        <v>249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250</v>
      </c>
      <c r="B18" s="1" t="s">
        <v>251</v>
      </c>
      <c r="C18" s="1" t="s">
        <v>252</v>
      </c>
      <c r="D18" s="1" t="s">
        <v>253</v>
      </c>
      <c r="E18" s="1" t="s">
        <v>254</v>
      </c>
      <c r="F18" s="1" t="s">
        <v>255</v>
      </c>
      <c r="G18" s="1" t="s">
        <v>256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257</v>
      </c>
      <c r="B19" s="1" t="s">
        <v>258</v>
      </c>
      <c r="C19" s="1" t="s">
        <v>259</v>
      </c>
      <c r="D19" s="1" t="s">
        <v>127</v>
      </c>
      <c r="E19" s="1" t="s">
        <v>260</v>
      </c>
      <c r="F19" s="1">
        <v>-225.0</v>
      </c>
      <c r="G19" s="1" t="s">
        <v>261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262</v>
      </c>
      <c r="B20" s="1" t="s">
        <v>263</v>
      </c>
      <c r="C20" s="1" t="s">
        <v>264</v>
      </c>
      <c r="D20" s="1" t="s">
        <v>265</v>
      </c>
      <c r="E20" s="1" t="s">
        <v>266</v>
      </c>
      <c r="F20" s="1" t="s">
        <v>264</v>
      </c>
      <c r="G20" s="1" t="s">
        <v>267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268</v>
      </c>
      <c r="B21" s="1" t="s">
        <v>269</v>
      </c>
      <c r="C21" s="1" t="s">
        <v>270</v>
      </c>
      <c r="D21" s="1" t="s">
        <v>271</v>
      </c>
      <c r="E21" s="1" t="s">
        <v>272</v>
      </c>
      <c r="F21" s="1" t="s">
        <v>273</v>
      </c>
      <c r="G21" s="1" t="s">
        <v>274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275</v>
      </c>
      <c r="B22" s="1" t="s">
        <v>276</v>
      </c>
      <c r="C22" s="1" t="s">
        <v>277</v>
      </c>
      <c r="D22" s="1" t="s">
        <v>278</v>
      </c>
      <c r="E22" s="1" t="s">
        <v>267</v>
      </c>
      <c r="F22" s="1" t="s">
        <v>279</v>
      </c>
      <c r="G22" s="1" t="s">
        <v>279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280</v>
      </c>
      <c r="B23" s="1" t="s">
        <v>281</v>
      </c>
      <c r="C23" s="1" t="s">
        <v>282</v>
      </c>
      <c r="D23" s="1" t="s">
        <v>283</v>
      </c>
      <c r="E23" s="1" t="s">
        <v>284</v>
      </c>
      <c r="F23" s="1" t="s">
        <v>285</v>
      </c>
      <c r="G23" s="1" t="s">
        <v>286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287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288</v>
      </c>
      <c r="B25" s="1">
        <v>0.0</v>
      </c>
      <c r="C25" s="1" t="s">
        <v>289</v>
      </c>
      <c r="D25" s="1" t="s">
        <v>290</v>
      </c>
      <c r="E25" s="1" t="s">
        <v>291</v>
      </c>
      <c r="F25" s="1" t="s">
        <v>292</v>
      </c>
      <c r="G25" s="1" t="s">
        <v>293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294</v>
      </c>
      <c r="B26" s="1">
        <v>0.0</v>
      </c>
      <c r="C26" s="1" t="s">
        <v>295</v>
      </c>
      <c r="D26" s="1" t="s">
        <v>296</v>
      </c>
      <c r="E26" s="1" t="s">
        <v>297</v>
      </c>
      <c r="F26" s="1" t="s">
        <v>298</v>
      </c>
      <c r="G26" s="1" t="s">
        <v>299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300</v>
      </c>
      <c r="B27" s="1">
        <v>0.0</v>
      </c>
      <c r="C27" s="1" t="s">
        <v>295</v>
      </c>
      <c r="D27" s="1" t="s">
        <v>296</v>
      </c>
      <c r="E27" s="1" t="s">
        <v>297</v>
      </c>
      <c r="F27" s="1" t="s">
        <v>298</v>
      </c>
      <c r="G27" s="1" t="s">
        <v>299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301</v>
      </c>
      <c r="B28" s="1">
        <v>0.0</v>
      </c>
      <c r="C28" s="1" t="s">
        <v>302</v>
      </c>
      <c r="D28" s="1">
        <v>0.0</v>
      </c>
      <c r="E28" s="1" t="s">
        <v>303</v>
      </c>
      <c r="F28" s="1" t="s">
        <v>304</v>
      </c>
      <c r="G28" s="1" t="s">
        <v>305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306</v>
      </c>
      <c r="B29" s="1">
        <v>0.0</v>
      </c>
      <c r="C29" s="1" t="s">
        <v>307</v>
      </c>
      <c r="D29" s="1">
        <v>0.0</v>
      </c>
      <c r="E29" s="1" t="s">
        <v>303</v>
      </c>
      <c r="F29" s="1" t="s">
        <v>308</v>
      </c>
      <c r="G29" s="1" t="s">
        <v>309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310</v>
      </c>
      <c r="B30" s="1">
        <v>0.0</v>
      </c>
      <c r="C30" s="1" t="s">
        <v>311</v>
      </c>
      <c r="D30" s="1">
        <v>0.0</v>
      </c>
      <c r="E30" s="1" t="s">
        <v>303</v>
      </c>
      <c r="F30" s="1" t="s">
        <v>312</v>
      </c>
      <c r="G30" s="1" t="s">
        <v>313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314</v>
      </c>
      <c r="B31" s="1">
        <v>0.0</v>
      </c>
      <c r="C31" s="1" t="s">
        <v>315</v>
      </c>
      <c r="D31" s="1">
        <v>0.0</v>
      </c>
      <c r="E31" s="1" t="s">
        <v>316</v>
      </c>
      <c r="F31" s="1" t="s">
        <v>317</v>
      </c>
      <c r="G31" s="1" t="s">
        <v>318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319</v>
      </c>
      <c r="B32" s="1">
        <v>0.0</v>
      </c>
      <c r="C32" s="1" t="s">
        <v>320</v>
      </c>
      <c r="D32" s="1" t="s">
        <v>321</v>
      </c>
      <c r="E32" s="1" t="s">
        <v>322</v>
      </c>
      <c r="F32" s="1" t="s">
        <v>323</v>
      </c>
      <c r="G32" s="1" t="s">
        <v>324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325</v>
      </c>
      <c r="B33" s="1">
        <v>0.0</v>
      </c>
      <c r="C33" s="1" t="s">
        <v>326</v>
      </c>
      <c r="D33" s="1" t="s">
        <v>327</v>
      </c>
      <c r="E33" s="1" t="s">
        <v>328</v>
      </c>
      <c r="F33" s="1">
        <v>-14.0</v>
      </c>
      <c r="G33" s="1" t="s">
        <v>329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330</v>
      </c>
      <c r="B34" s="1">
        <v>0.0</v>
      </c>
      <c r="C34" s="1" t="s">
        <v>331</v>
      </c>
      <c r="D34" s="1" t="s">
        <v>332</v>
      </c>
      <c r="E34" s="1" t="s">
        <v>333</v>
      </c>
      <c r="F34" s="1" t="s">
        <v>334</v>
      </c>
      <c r="G34" s="1" t="s">
        <v>335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336</v>
      </c>
      <c r="B35" s="1">
        <v>0.0</v>
      </c>
      <c r="C35" s="1" t="s">
        <v>331</v>
      </c>
      <c r="D35" s="1" t="s">
        <v>332</v>
      </c>
      <c r="E35" s="1" t="s">
        <v>333</v>
      </c>
      <c r="F35" s="1" t="s">
        <v>334</v>
      </c>
      <c r="G35" s="1" t="s">
        <v>335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337</v>
      </c>
      <c r="B36" s="1">
        <v>0.0</v>
      </c>
      <c r="C36" s="1" t="s">
        <v>338</v>
      </c>
      <c r="D36" s="1" t="s">
        <v>339</v>
      </c>
      <c r="E36" s="1" t="s">
        <v>340</v>
      </c>
      <c r="F36" s="1" t="s">
        <v>341</v>
      </c>
      <c r="G36" s="1" t="s">
        <v>342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343</v>
      </c>
      <c r="B37" s="1">
        <v>0.0</v>
      </c>
      <c r="C37" s="1" t="s">
        <v>344</v>
      </c>
      <c r="D37" s="1" t="s">
        <v>345</v>
      </c>
      <c r="E37" s="1" t="s">
        <v>346</v>
      </c>
      <c r="F37" s="1" t="s">
        <v>347</v>
      </c>
      <c r="G37" s="1" t="s">
        <v>348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349</v>
      </c>
      <c r="B38" s="1">
        <v>0.0</v>
      </c>
      <c r="C38" s="1">
        <v>0.0</v>
      </c>
      <c r="D38" s="1" t="s">
        <v>350</v>
      </c>
      <c r="E38" s="1" t="s">
        <v>351</v>
      </c>
      <c r="F38" s="1" t="s">
        <v>352</v>
      </c>
      <c r="G38" s="1" t="s">
        <v>353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354</v>
      </c>
      <c r="B39" s="1">
        <v>0.0</v>
      </c>
      <c r="C39" s="1">
        <v>0.0</v>
      </c>
      <c r="D39" s="1" t="s">
        <v>355</v>
      </c>
      <c r="E39" s="1" t="s">
        <v>356</v>
      </c>
      <c r="F39" s="1" t="s">
        <v>357</v>
      </c>
      <c r="G39" s="1" t="s">
        <v>358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359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360</v>
      </c>
      <c r="B41" s="1">
        <v>0.0</v>
      </c>
      <c r="C41" s="1">
        <v>0.0</v>
      </c>
      <c r="D41" s="1" t="s">
        <v>361</v>
      </c>
      <c r="E41" s="1" t="s">
        <v>362</v>
      </c>
      <c r="F41" s="1" t="s">
        <v>363</v>
      </c>
      <c r="G41" s="1" t="s">
        <v>364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365</v>
      </c>
      <c r="B42" s="1">
        <v>0.0</v>
      </c>
      <c r="C42" s="1">
        <v>0.0</v>
      </c>
      <c r="D42" s="1" t="s">
        <v>366</v>
      </c>
      <c r="E42" s="1" t="s">
        <v>367</v>
      </c>
      <c r="F42" s="1" t="s">
        <v>368</v>
      </c>
      <c r="G42" s="1" t="s">
        <v>369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370</v>
      </c>
      <c r="B43" s="1">
        <v>0.0</v>
      </c>
      <c r="C43" s="1">
        <v>0.0</v>
      </c>
      <c r="D43" s="1" t="s">
        <v>366</v>
      </c>
      <c r="E43" s="1" t="s">
        <v>367</v>
      </c>
      <c r="F43" s="1" t="s">
        <v>368</v>
      </c>
      <c r="G43" s="1" t="s">
        <v>369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371</v>
      </c>
      <c r="B44" s="1">
        <v>0.0</v>
      </c>
      <c r="C44" s="1">
        <v>0.0</v>
      </c>
      <c r="D44" s="1" t="s">
        <v>372</v>
      </c>
      <c r="E44" s="1" t="s">
        <v>373</v>
      </c>
      <c r="F44" s="1" t="s">
        <v>374</v>
      </c>
      <c r="G44" s="1" t="s">
        <v>375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376</v>
      </c>
      <c r="B45" s="1">
        <v>0.0</v>
      </c>
      <c r="C45" s="1">
        <v>0.0</v>
      </c>
      <c r="D45" s="1" t="s">
        <v>377</v>
      </c>
      <c r="E45" s="1" t="s">
        <v>378</v>
      </c>
      <c r="F45" s="1" t="s">
        <v>374</v>
      </c>
      <c r="G45" s="1" t="s">
        <v>379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380</v>
      </c>
      <c r="B46" s="1">
        <v>0.0</v>
      </c>
      <c r="C46" s="1">
        <v>0.0</v>
      </c>
      <c r="D46" s="1" t="s">
        <v>381</v>
      </c>
      <c r="E46" s="1" t="s">
        <v>382</v>
      </c>
      <c r="F46" s="1" t="s">
        <v>374</v>
      </c>
      <c r="G46" s="1" t="s">
        <v>383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384</v>
      </c>
      <c r="B47" s="1">
        <v>0.0</v>
      </c>
      <c r="C47" s="1">
        <v>0.0</v>
      </c>
      <c r="D47" s="1" t="s">
        <v>385</v>
      </c>
      <c r="E47" s="1" t="s">
        <v>386</v>
      </c>
      <c r="F47" s="1" t="s">
        <v>387</v>
      </c>
      <c r="G47" s="1" t="s">
        <v>388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389</v>
      </c>
      <c r="B48" s="1">
        <v>0.0</v>
      </c>
      <c r="C48" s="1">
        <v>0.0</v>
      </c>
      <c r="D48" s="1" t="s">
        <v>390</v>
      </c>
      <c r="E48" s="1" t="s">
        <v>391</v>
      </c>
      <c r="F48" s="1" t="s">
        <v>392</v>
      </c>
      <c r="G48" s="1" t="s">
        <v>393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394</v>
      </c>
      <c r="B49" s="1">
        <v>0.0</v>
      </c>
      <c r="C49" s="1">
        <v>0.0</v>
      </c>
      <c r="D49" s="1" t="s">
        <v>395</v>
      </c>
      <c r="E49" s="1" t="s">
        <v>396</v>
      </c>
      <c r="F49" s="1" t="s">
        <v>397</v>
      </c>
      <c r="G49" s="1" t="s">
        <v>398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399</v>
      </c>
      <c r="B50" s="1">
        <v>0.0</v>
      </c>
      <c r="C50" s="1">
        <v>0.0</v>
      </c>
      <c r="D50" s="1" t="s">
        <v>400</v>
      </c>
      <c r="E50" s="1" t="s">
        <v>401</v>
      </c>
      <c r="F50" s="1" t="s">
        <v>402</v>
      </c>
      <c r="G50" s="1" t="s">
        <v>403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404</v>
      </c>
      <c r="B51" s="1">
        <v>0.0</v>
      </c>
      <c r="C51" s="1">
        <v>0.0</v>
      </c>
      <c r="D51" s="1" t="s">
        <v>400</v>
      </c>
      <c r="E51" s="1" t="s">
        <v>401</v>
      </c>
      <c r="F51" s="1" t="s">
        <v>402</v>
      </c>
      <c r="G51" s="1" t="s">
        <v>403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405</v>
      </c>
      <c r="B52" s="1">
        <v>0.0</v>
      </c>
      <c r="C52" s="1">
        <v>0.0</v>
      </c>
      <c r="D52" s="1" t="s">
        <v>406</v>
      </c>
      <c r="E52" s="1" t="s">
        <v>407</v>
      </c>
      <c r="F52" s="1" t="s">
        <v>408</v>
      </c>
      <c r="G52" s="1" t="s">
        <v>409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410</v>
      </c>
      <c r="B53" s="1">
        <v>0.0</v>
      </c>
      <c r="C53" s="1">
        <v>0.0</v>
      </c>
      <c r="D53" s="1" t="s">
        <v>411</v>
      </c>
      <c r="E53" s="1" t="s">
        <v>412</v>
      </c>
      <c r="F53" s="1" t="s">
        <v>413</v>
      </c>
      <c r="G53" s="1" t="s">
        <v>414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415</v>
      </c>
      <c r="B54" s="1">
        <v>0.0</v>
      </c>
      <c r="C54" s="1">
        <v>0.0</v>
      </c>
      <c r="D54" s="1">
        <v>0.0</v>
      </c>
      <c r="E54" s="1" t="s">
        <v>416</v>
      </c>
      <c r="F54" s="1" t="s">
        <v>417</v>
      </c>
      <c r="G54" s="1" t="s">
        <v>418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419</v>
      </c>
      <c r="B55" s="1">
        <v>0.0</v>
      </c>
      <c r="C55" s="1">
        <v>0.0</v>
      </c>
      <c r="D55" s="1">
        <v>0.0</v>
      </c>
      <c r="E55" s="1" t="s">
        <v>420</v>
      </c>
      <c r="F55" s="1" t="s">
        <v>421</v>
      </c>
      <c r="G55" s="1" t="s">
        <v>422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423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424</v>
      </c>
      <c r="B57" s="1">
        <v>0.0</v>
      </c>
      <c r="C57" s="1">
        <v>0.0</v>
      </c>
      <c r="D57" s="1">
        <v>0.0</v>
      </c>
      <c r="E57" s="1" t="s">
        <v>425</v>
      </c>
      <c r="F57" s="1" t="s">
        <v>426</v>
      </c>
      <c r="G57" s="1" t="s">
        <v>427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428</v>
      </c>
      <c r="B58" s="1">
        <v>0.0</v>
      </c>
      <c r="C58" s="1">
        <v>0.0</v>
      </c>
      <c r="D58" s="1">
        <v>0.0</v>
      </c>
      <c r="E58" s="1" t="s">
        <v>429</v>
      </c>
      <c r="F58" s="1" t="s">
        <v>430</v>
      </c>
      <c r="G58" s="1" t="s">
        <v>431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432</v>
      </c>
      <c r="B59" s="1">
        <v>0.0</v>
      </c>
      <c r="C59" s="1">
        <v>0.0</v>
      </c>
      <c r="D59" s="1">
        <v>0.0</v>
      </c>
      <c r="E59" s="1" t="s">
        <v>429</v>
      </c>
      <c r="F59" s="1" t="s">
        <v>430</v>
      </c>
      <c r="G59" s="1" t="s">
        <v>431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433</v>
      </c>
      <c r="B60" s="1">
        <v>0.0</v>
      </c>
      <c r="C60" s="1">
        <v>0.0</v>
      </c>
      <c r="D60" s="1">
        <v>0.0</v>
      </c>
      <c r="E60" s="1" t="s">
        <v>434</v>
      </c>
      <c r="F60" s="1" t="s">
        <v>435</v>
      </c>
      <c r="G60" s="1" t="s">
        <v>436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437</v>
      </c>
      <c r="B61" s="1">
        <v>0.0</v>
      </c>
      <c r="C61" s="1">
        <v>0.0</v>
      </c>
      <c r="D61" s="1">
        <v>0.0</v>
      </c>
      <c r="E61" s="1" t="s">
        <v>438</v>
      </c>
      <c r="F61" s="1" t="s">
        <v>439</v>
      </c>
      <c r="G61" s="1" t="s">
        <v>440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441</v>
      </c>
      <c r="B62" s="1">
        <v>0.0</v>
      </c>
      <c r="C62" s="1">
        <v>0.0</v>
      </c>
      <c r="D62" s="1">
        <v>0.0</v>
      </c>
      <c r="E62" s="1" t="s">
        <v>94</v>
      </c>
      <c r="F62" s="1" t="s">
        <v>442</v>
      </c>
      <c r="G62" s="1" t="s">
        <v>440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443</v>
      </c>
      <c r="B63" s="1">
        <v>0.0</v>
      </c>
      <c r="C63" s="1">
        <v>0.0</v>
      </c>
      <c r="D63" s="1">
        <v>0.0</v>
      </c>
      <c r="E63" s="1" t="s">
        <v>444</v>
      </c>
      <c r="F63" s="1" t="s">
        <v>323</v>
      </c>
      <c r="G63" s="1" t="s">
        <v>445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446</v>
      </c>
      <c r="B64" s="1">
        <v>0.0</v>
      </c>
      <c r="C64" s="1">
        <v>0.0</v>
      </c>
      <c r="D64" s="1">
        <v>0.0</v>
      </c>
      <c r="E64" s="1" t="s">
        <v>447</v>
      </c>
      <c r="F64" s="1" t="s">
        <v>448</v>
      </c>
      <c r="G64" s="1" t="s">
        <v>449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450</v>
      </c>
      <c r="B65" s="1">
        <v>0.0</v>
      </c>
      <c r="C65" s="1">
        <v>0.0</v>
      </c>
      <c r="D65" s="1">
        <v>0.0</v>
      </c>
      <c r="E65" s="1" t="s">
        <v>451</v>
      </c>
      <c r="F65" s="1" t="s">
        <v>452</v>
      </c>
      <c r="G65" s="1" t="s">
        <v>453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454</v>
      </c>
      <c r="B66" s="1">
        <v>0.0</v>
      </c>
      <c r="C66" s="1">
        <v>0.0</v>
      </c>
      <c r="D66" s="1">
        <v>0.0</v>
      </c>
      <c r="E66" s="1" t="s">
        <v>455</v>
      </c>
      <c r="F66" s="1" t="s">
        <v>456</v>
      </c>
      <c r="G66" s="1" t="s">
        <v>457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458</v>
      </c>
      <c r="B67" s="1">
        <v>0.0</v>
      </c>
      <c r="C67" s="1">
        <v>0.0</v>
      </c>
      <c r="D67" s="1">
        <v>0.0</v>
      </c>
      <c r="E67" s="1" t="s">
        <v>455</v>
      </c>
      <c r="F67" s="1" t="s">
        <v>456</v>
      </c>
      <c r="G67" s="1" t="s">
        <v>457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459</v>
      </c>
      <c r="B68" s="1">
        <v>0.0</v>
      </c>
      <c r="C68" s="1">
        <v>0.0</v>
      </c>
      <c r="D68" s="1">
        <v>0.0</v>
      </c>
      <c r="E68" s="1" t="s">
        <v>460</v>
      </c>
      <c r="F68" s="1" t="s">
        <v>461</v>
      </c>
      <c r="G68" s="1" t="s">
        <v>462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463</v>
      </c>
      <c r="B69" s="1">
        <v>0.0</v>
      </c>
      <c r="C69" s="1">
        <v>0.0</v>
      </c>
      <c r="D69" s="1">
        <v>0.0</v>
      </c>
      <c r="E69" s="1" t="s">
        <v>464</v>
      </c>
      <c r="F69" s="1" t="s">
        <v>465</v>
      </c>
      <c r="G69" s="1" t="s">
        <v>466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467</v>
      </c>
      <c r="B70" s="1">
        <v>0.0</v>
      </c>
      <c r="C70" s="1">
        <v>0.0</v>
      </c>
      <c r="D70" s="1">
        <v>0.0</v>
      </c>
      <c r="E70" s="1">
        <v>0.0</v>
      </c>
      <c r="F70" s="1" t="s">
        <v>468</v>
      </c>
      <c r="G70" s="1" t="s">
        <v>469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470</v>
      </c>
      <c r="B71" s="1">
        <v>0.0</v>
      </c>
      <c r="C71" s="1">
        <v>0.0</v>
      </c>
      <c r="D71" s="1">
        <v>0.0</v>
      </c>
      <c r="E71" s="1">
        <v>0.0</v>
      </c>
      <c r="F71" s="1" t="s">
        <v>471</v>
      </c>
      <c r="G71" s="1" t="s">
        <v>472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473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474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 t="s">
        <v>475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476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 t="s">
        <v>477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478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477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479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480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481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480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482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>
        <v>61.0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483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484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485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 t="s">
        <v>486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487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 t="s">
        <v>488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489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 t="s">
        <v>490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491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 t="s">
        <v>490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492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 t="s">
        <v>493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494</v>
      </c>
      <c r="B85" s="1">
        <v>0.0</v>
      </c>
      <c r="C85" s="1">
        <v>0.0</v>
      </c>
      <c r="D85" s="1">
        <v>0.0</v>
      </c>
      <c r="E85" s="1">
        <v>0.0</v>
      </c>
      <c r="F85" s="1">
        <v>0.0</v>
      </c>
      <c r="G85" s="1" t="s">
        <v>495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496</v>
      </c>
      <c r="C1" s="1" t="s">
        <v>497</v>
      </c>
      <c r="D1" s="1" t="s">
        <v>498</v>
      </c>
      <c r="E1" s="1" t="s">
        <v>499</v>
      </c>
      <c r="F1" s="1" t="s">
        <v>500</v>
      </c>
      <c r="G1" s="1" t="s">
        <v>501</v>
      </c>
      <c r="H1" s="1" t="s">
        <v>502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503</v>
      </c>
      <c r="B2" s="1" t="s">
        <v>504</v>
      </c>
      <c r="C2" s="1" t="s">
        <v>505</v>
      </c>
      <c r="D2" s="1" t="s">
        <v>506</v>
      </c>
      <c r="E2" s="1" t="s">
        <v>507</v>
      </c>
      <c r="F2" s="1" t="s">
        <v>508</v>
      </c>
      <c r="G2" s="1" t="s">
        <v>508</v>
      </c>
      <c r="H2" s="1" t="s">
        <v>509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510</v>
      </c>
      <c r="B3" s="1" t="s">
        <v>509</v>
      </c>
      <c r="C3" s="1" t="s">
        <v>511</v>
      </c>
      <c r="D3" s="1" t="s">
        <v>512</v>
      </c>
      <c r="E3" s="1" t="s">
        <v>513</v>
      </c>
      <c r="F3" s="1" t="s">
        <v>514</v>
      </c>
      <c r="G3" s="1" t="s">
        <v>515</v>
      </c>
      <c r="H3" s="1" t="s">
        <v>509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516</v>
      </c>
      <c r="B4" s="1" t="s">
        <v>517</v>
      </c>
      <c r="C4" s="1" t="s">
        <v>518</v>
      </c>
      <c r="D4" s="1" t="s">
        <v>519</v>
      </c>
      <c r="E4" s="1" t="s">
        <v>520</v>
      </c>
      <c r="F4" s="1" t="s">
        <v>521</v>
      </c>
      <c r="G4" s="1" t="s">
        <v>522</v>
      </c>
      <c r="H4" s="1" t="s">
        <v>523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510</v>
      </c>
      <c r="B5" s="1" t="s">
        <v>509</v>
      </c>
      <c r="C5" s="1" t="s">
        <v>524</v>
      </c>
      <c r="D5" s="1" t="s">
        <v>525</v>
      </c>
      <c r="E5" s="1" t="s">
        <v>526</v>
      </c>
      <c r="F5" s="1" t="s">
        <v>527</v>
      </c>
      <c r="G5" s="1" t="s">
        <v>528</v>
      </c>
      <c r="H5" s="1" t="s">
        <v>529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530</v>
      </c>
      <c r="B6" s="1" t="s">
        <v>509</v>
      </c>
      <c r="C6" s="1" t="s">
        <v>531</v>
      </c>
      <c r="D6" s="1" t="s">
        <v>532</v>
      </c>
      <c r="E6" s="1" t="s">
        <v>533</v>
      </c>
      <c r="F6" s="1" t="s">
        <v>534</v>
      </c>
      <c r="G6" s="1" t="s">
        <v>535</v>
      </c>
      <c r="H6" s="1" t="s">
        <v>536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537</v>
      </c>
      <c r="B7" s="1" t="s">
        <v>509</v>
      </c>
      <c r="C7" s="1" t="s">
        <v>538</v>
      </c>
      <c r="D7" s="1" t="s">
        <v>539</v>
      </c>
      <c r="E7" s="1" t="s">
        <v>540</v>
      </c>
      <c r="F7" s="1" t="s">
        <v>541</v>
      </c>
      <c r="G7" s="1" t="s">
        <v>542</v>
      </c>
      <c r="H7" s="1" t="s">
        <v>543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544</v>
      </c>
      <c r="B8" s="1" t="s">
        <v>509</v>
      </c>
      <c r="C8" s="1" t="s">
        <v>509</v>
      </c>
      <c r="D8" s="1" t="s">
        <v>545</v>
      </c>
      <c r="E8" s="1" t="s">
        <v>546</v>
      </c>
      <c r="F8" s="1" t="s">
        <v>547</v>
      </c>
      <c r="G8" s="1" t="s">
        <v>548</v>
      </c>
      <c r="H8" s="1" t="s">
        <v>549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550</v>
      </c>
      <c r="B9" s="1" t="s">
        <v>509</v>
      </c>
      <c r="C9" s="1" t="s">
        <v>509</v>
      </c>
      <c r="D9" s="1" t="s">
        <v>509</v>
      </c>
      <c r="E9" s="1" t="s">
        <v>509</v>
      </c>
      <c r="F9" s="1" t="s">
        <v>509</v>
      </c>
      <c r="G9" s="1" t="s">
        <v>509</v>
      </c>
      <c r="H9" s="1" t="s">
        <v>551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552</v>
      </c>
      <c r="B10" s="1" t="s">
        <v>509</v>
      </c>
      <c r="C10" s="1" t="s">
        <v>509</v>
      </c>
      <c r="D10" s="1" t="s">
        <v>509</v>
      </c>
      <c r="E10" s="1" t="s">
        <v>509</v>
      </c>
      <c r="F10" s="1" t="s">
        <v>509</v>
      </c>
      <c r="G10" s="1" t="s">
        <v>509</v>
      </c>
      <c r="H10" s="1" t="s">
        <v>553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554</v>
      </c>
      <c r="B11" s="1" t="s">
        <v>555</v>
      </c>
      <c r="C11" s="1" t="s">
        <v>556</v>
      </c>
      <c r="D11" s="1" t="s">
        <v>557</v>
      </c>
      <c r="E11" s="1" t="s">
        <v>558</v>
      </c>
      <c r="F11" s="1" t="s">
        <v>559</v>
      </c>
      <c r="G11" s="1" t="s">
        <v>560</v>
      </c>
      <c r="H11" s="1" t="s">
        <v>561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562</v>
      </c>
      <c r="B12" s="1" t="s">
        <v>563</v>
      </c>
      <c r="C12" s="1" t="s">
        <v>564</v>
      </c>
      <c r="D12" s="1" t="s">
        <v>565</v>
      </c>
      <c r="E12" s="1" t="s">
        <v>566</v>
      </c>
      <c r="F12" s="1" t="s">
        <v>567</v>
      </c>
      <c r="G12" s="1" t="s">
        <v>568</v>
      </c>
      <c r="H12" s="1" t="s">
        <v>569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570</v>
      </c>
      <c r="B13" s="1" t="s">
        <v>509</v>
      </c>
      <c r="C13" s="1" t="s">
        <v>571</v>
      </c>
      <c r="D13" s="1" t="s">
        <v>572</v>
      </c>
      <c r="E13" s="1" t="s">
        <v>573</v>
      </c>
      <c r="F13" s="1" t="s">
        <v>574</v>
      </c>
      <c r="G13" s="1" t="s">
        <v>575</v>
      </c>
      <c r="H13" s="1" t="s">
        <v>576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577</v>
      </c>
      <c r="B14" s="1" t="s">
        <v>509</v>
      </c>
      <c r="C14" s="1" t="s">
        <v>578</v>
      </c>
      <c r="D14" s="1" t="s">
        <v>579</v>
      </c>
      <c r="E14" s="1" t="s">
        <v>580</v>
      </c>
      <c r="F14" s="1" t="s">
        <v>581</v>
      </c>
      <c r="G14" s="1" t="s">
        <v>582</v>
      </c>
      <c r="H14" s="1" t="s">
        <v>583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584</v>
      </c>
      <c r="B15" s="1" t="s">
        <v>509</v>
      </c>
      <c r="C15" s="1" t="s">
        <v>509</v>
      </c>
      <c r="D15" s="1" t="s">
        <v>509</v>
      </c>
      <c r="E15" s="1" t="s">
        <v>509</v>
      </c>
      <c r="F15" s="1" t="s">
        <v>509</v>
      </c>
      <c r="G15" s="1" t="s">
        <v>509</v>
      </c>
      <c r="H15" s="1" t="s">
        <v>509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585</v>
      </c>
      <c r="B16" s="1" t="s">
        <v>509</v>
      </c>
      <c r="C16" s="1" t="s">
        <v>509</v>
      </c>
      <c r="D16" s="1" t="s">
        <v>509</v>
      </c>
      <c r="E16" s="1" t="s">
        <v>509</v>
      </c>
      <c r="F16" s="1" t="s">
        <v>509</v>
      </c>
      <c r="G16" s="1" t="s">
        <v>509</v>
      </c>
      <c r="H16" s="1" t="s">
        <v>509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586</v>
      </c>
      <c r="B17" s="1" t="s">
        <v>509</v>
      </c>
      <c r="C17" s="1" t="s">
        <v>129</v>
      </c>
      <c r="D17" s="1" t="s">
        <v>130</v>
      </c>
      <c r="E17" s="1" t="s">
        <v>131</v>
      </c>
      <c r="F17" s="1" t="s">
        <v>587</v>
      </c>
      <c r="G17" s="1" t="s">
        <v>588</v>
      </c>
      <c r="H17" s="1" t="s">
        <v>589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590</v>
      </c>
      <c r="B18" s="1" t="s">
        <v>509</v>
      </c>
      <c r="C18" s="1" t="s">
        <v>509</v>
      </c>
      <c r="D18" s="1" t="s">
        <v>509</v>
      </c>
      <c r="E18" s="1" t="s">
        <v>509</v>
      </c>
      <c r="F18" s="1" t="s">
        <v>509</v>
      </c>
      <c r="G18" s="1" t="s">
        <v>509</v>
      </c>
      <c r="H18" s="1" t="s">
        <v>509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591</v>
      </c>
      <c r="B19" s="1" t="s">
        <v>509</v>
      </c>
      <c r="C19" s="1" t="s">
        <v>509</v>
      </c>
      <c r="D19" s="1" t="s">
        <v>509</v>
      </c>
      <c r="E19" s="1" t="s">
        <v>509</v>
      </c>
      <c r="F19" s="1" t="s">
        <v>509</v>
      </c>
      <c r="G19" s="1" t="s">
        <v>509</v>
      </c>
      <c r="H19" s="1" t="s">
        <v>592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593</v>
      </c>
      <c r="B20" s="1" t="s">
        <v>594</v>
      </c>
      <c r="C20" s="1" t="s">
        <v>595</v>
      </c>
      <c r="D20" s="1" t="s">
        <v>596</v>
      </c>
      <c r="E20" s="1" t="s">
        <v>597</v>
      </c>
      <c r="F20" s="1" t="s">
        <v>598</v>
      </c>
      <c r="G20" s="1" t="s">
        <v>599</v>
      </c>
      <c r="H20" s="1" t="s">
        <v>600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601</v>
      </c>
      <c r="B21" s="1" t="s">
        <v>602</v>
      </c>
      <c r="C21" s="1" t="s">
        <v>603</v>
      </c>
      <c r="D21" s="1" t="s">
        <v>604</v>
      </c>
      <c r="E21" s="1" t="s">
        <v>605</v>
      </c>
      <c r="F21" s="1" t="s">
        <v>606</v>
      </c>
      <c r="G21" s="1" t="s">
        <v>607</v>
      </c>
      <c r="H21" s="1" t="s">
        <v>608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609</v>
      </c>
      <c r="B22" s="1" t="s">
        <v>509</v>
      </c>
      <c r="C22" s="1" t="s">
        <v>509</v>
      </c>
      <c r="D22" s="1" t="s">
        <v>610</v>
      </c>
      <c r="E22" s="1" t="s">
        <v>611</v>
      </c>
      <c r="F22" s="1" t="s">
        <v>612</v>
      </c>
      <c r="G22" s="1" t="s">
        <v>613</v>
      </c>
      <c r="H22" s="1" t="s">
        <v>614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615</v>
      </c>
      <c r="B23" s="1" t="s">
        <v>616</v>
      </c>
      <c r="C23" s="1" t="s">
        <v>617</v>
      </c>
      <c r="D23" s="1" t="s">
        <v>618</v>
      </c>
      <c r="E23" s="1" t="s">
        <v>619</v>
      </c>
      <c r="F23" s="1" t="s">
        <v>620</v>
      </c>
      <c r="G23" s="1" t="s">
        <v>621</v>
      </c>
      <c r="H23" s="1" t="s">
        <v>622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623</v>
      </c>
      <c r="B24" s="1" t="s">
        <v>624</v>
      </c>
      <c r="C24" s="1" t="s">
        <v>625</v>
      </c>
      <c r="D24" s="1" t="s">
        <v>626</v>
      </c>
      <c r="E24" s="1" t="s">
        <v>627</v>
      </c>
      <c r="F24" s="1" t="s">
        <v>628</v>
      </c>
      <c r="G24" s="1" t="s">
        <v>628</v>
      </c>
      <c r="H24" s="1" t="s">
        <v>628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629</v>
      </c>
      <c r="B25" s="1" t="s">
        <v>630</v>
      </c>
      <c r="C25" s="1" t="s">
        <v>631</v>
      </c>
      <c r="D25" s="1" t="s">
        <v>632</v>
      </c>
      <c r="E25" s="1" t="s">
        <v>633</v>
      </c>
      <c r="F25" s="1" t="s">
        <v>634</v>
      </c>
      <c r="G25" s="1" t="s">
        <v>634</v>
      </c>
      <c r="H25" s="1" t="s">
        <v>509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635</v>
      </c>
      <c r="B26" s="1" t="s">
        <v>636</v>
      </c>
      <c r="C26" s="1" t="s">
        <v>637</v>
      </c>
      <c r="D26" s="1" t="s">
        <v>638</v>
      </c>
      <c r="E26" s="1" t="s">
        <v>639</v>
      </c>
      <c r="F26" s="1" t="s">
        <v>509</v>
      </c>
      <c r="G26" s="1" t="s">
        <v>509</v>
      </c>
      <c r="H26" s="1" t="s">
        <v>509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640</v>
      </c>
      <c r="B2" s="1" t="s">
        <v>641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642</v>
      </c>
      <c r="B3" s="1" t="s">
        <v>643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644</v>
      </c>
      <c r="B4" s="1" t="s">
        <v>645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646</v>
      </c>
      <c r="B5" s="1" t="s">
        <v>647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648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649</v>
      </c>
      <c r="B7" s="1" t="s">
        <v>650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651</v>
      </c>
      <c r="B8" s="4" t="s">
        <v>652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653</v>
      </c>
      <c r="B9" s="1" t="s">
        <v>654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655</v>
      </c>
      <c r="B10" s="1" t="s">
        <v>656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657</v>
      </c>
      <c r="B11" s="1" t="s">
        <v>654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658</v>
      </c>
      <c r="B12" s="1" t="s">
        <v>659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660</v>
      </c>
      <c r="B13" s="1" t="s">
        <v>661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662</v>
      </c>
      <c r="B14" s="1" t="s">
        <v>659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663</v>
      </c>
      <c r="B15" s="1" t="s">
        <v>664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665</v>
      </c>
      <c r="B16" s="1">
        <v>850.0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666</v>
      </c>
      <c r="B17" s="1" t="s">
        <v>667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668</v>
      </c>
      <c r="B18" s="1">
        <v>3.0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669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670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671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672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673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674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675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676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677</v>
      </c>
      <c r="B27" s="1">
        <v>5.61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678</v>
      </c>
      <c r="B28" s="1">
        <v>5.42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679</v>
      </c>
      <c r="B29" s="1">
        <v>5.19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680</v>
      </c>
      <c r="B30" s="1">
        <v>5.45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681</v>
      </c>
      <c r="B31" s="1">
        <v>5.61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682</v>
      </c>
      <c r="B32" s="1">
        <v>5.42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683</v>
      </c>
      <c r="B33" s="1">
        <v>5.19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684</v>
      </c>
      <c r="B34" s="1">
        <v>5.45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685</v>
      </c>
      <c r="B35" s="1">
        <v>4.601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686</v>
      </c>
      <c r="B36" s="1">
        <v>-6.773569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687</v>
      </c>
      <c r="B37" s="1">
        <v>1.8718696E7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688</v>
      </c>
      <c r="B38" s="1">
        <v>1.8718696E7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689</v>
      </c>
      <c r="B39" s="1">
        <v>1.5478186E7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690</v>
      </c>
      <c r="B40" s="1">
        <v>2.439284E7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691</v>
      </c>
      <c r="B41" s="1">
        <v>2.439284E7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692</v>
      </c>
      <c r="B42" s="1">
        <v>4000.0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693</v>
      </c>
      <c r="B43" s="1">
        <v>1200.0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694</v>
      </c>
      <c r="B44" s="1">
        <v>2.762218752E9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695</v>
      </c>
      <c r="B45" s="1">
        <v>4.65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696</v>
      </c>
      <c r="B46" s="1">
        <v>9.52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697</v>
      </c>
      <c r="B47" s="1">
        <v>5.2182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698</v>
      </c>
      <c r="B48" s="1">
        <v>5.6778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699</v>
      </c>
      <c r="B49" s="1" t="s">
        <v>700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701</v>
      </c>
      <c r="B50" s="1">
        <v>2.016825856E9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702</v>
      </c>
      <c r="B51" s="1">
        <v>3.77491428E8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703</v>
      </c>
      <c r="B52" s="1">
        <v>4.57806016E8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704</v>
      </c>
      <c r="B53" s="1">
        <v>6.856667E7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705</v>
      </c>
      <c r="B54" s="1">
        <v>6.6130834E7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706</v>
      </c>
      <c r="B55" s="1">
        <v>1.7328384E9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707</v>
      </c>
      <c r="B56" s="1">
        <v>1.7356032E9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708</v>
      </c>
      <c r="B57" s="1">
        <v>0.1338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709</v>
      </c>
      <c r="B58" s="1">
        <v>0.17938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710</v>
      </c>
      <c r="B59" s="1">
        <v>0.31649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711</v>
      </c>
      <c r="B60" s="1">
        <v>3.68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712</v>
      </c>
      <c r="B61" s="1">
        <v>0.1815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713</v>
      </c>
      <c r="B62" s="1">
        <v>5.33388E8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714</v>
      </c>
      <c r="B63" s="1">
        <v>2.168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715</v>
      </c>
      <c r="B64" s="1">
        <v>2.4861624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716</v>
      </c>
      <c r="B65" s="1">
        <v>1.7039808E9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717</v>
      </c>
      <c r="B66" s="1">
        <v>1.7356032E9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718</v>
      </c>
      <c r="B67" s="1">
        <v>1.7276544E9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719</v>
      </c>
      <c r="B68" s="1">
        <v>-4.76555008E8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720</v>
      </c>
      <c r="B69" s="1">
        <v>-0.95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721</v>
      </c>
      <c r="B70" s="1">
        <v>-0.84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722</v>
      </c>
      <c r="B71" s="1">
        <v>-4.286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723</v>
      </c>
      <c r="B72" s="1">
        <v>-0.19512194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724</v>
      </c>
      <c r="B73" s="1">
        <v>0.22263205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725</v>
      </c>
      <c r="B74" s="1" t="s">
        <v>726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727</v>
      </c>
      <c r="B75" s="1" t="s">
        <v>728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729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730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731</v>
      </c>
      <c r="B78" s="1" t="s">
        <v>732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733</v>
      </c>
      <c r="B79" s="1" t="s">
        <v>732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734</v>
      </c>
      <c r="B80" s="1">
        <v>1.597671E9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735</v>
      </c>
      <c r="B81" s="1" t="s">
        <v>736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737</v>
      </c>
      <c r="B82" s="1" t="s">
        <v>738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739</v>
      </c>
      <c r="B83" s="1" t="s">
        <v>740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741</v>
      </c>
      <c r="B84" s="1" t="s">
        <v>742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743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744</v>
      </c>
      <c r="B86" s="1">
        <v>5.39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745</v>
      </c>
      <c r="B87" s="1">
        <v>10.0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746</v>
      </c>
      <c r="B88" s="1">
        <v>4.0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747</v>
      </c>
      <c r="B89" s="1">
        <v>6.14444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748</v>
      </c>
      <c r="B90" s="1">
        <v>5.3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749</v>
      </c>
      <c r="B91" s="1">
        <v>3.1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750</v>
      </c>
      <c r="B92" s="1" t="s">
        <v>751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752</v>
      </c>
      <c r="B93" s="1">
        <v>9.0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753</v>
      </c>
      <c r="B94" s="1">
        <v>8.41014016E8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754</v>
      </c>
      <c r="B95" s="1">
        <v>1.641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755</v>
      </c>
      <c r="B96" s="1">
        <v>-4.7058E8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756</v>
      </c>
      <c r="B97" s="1">
        <v>9.562E7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757</v>
      </c>
      <c r="B98" s="1">
        <v>13.857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758</v>
      </c>
      <c r="B99" s="1">
        <v>14.066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759</v>
      </c>
      <c r="B100" s="1">
        <v>8.61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760</v>
      </c>
      <c r="B101" s="1">
        <v>-0.22955999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761</v>
      </c>
      <c r="B102" s="1">
        <v>-0.37772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762</v>
      </c>
      <c r="B103" s="1">
        <v>-1.73987744E8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763</v>
      </c>
      <c r="B104" s="1">
        <v>-2.73372E8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764</v>
      </c>
      <c r="B105" s="1" t="s">
        <v>700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765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53</v>
      </c>
      <c r="B3" s="1">
        <v>0.0</v>
      </c>
      <c r="C3" s="1">
        <v>-30.0</v>
      </c>
      <c r="D3" s="1">
        <v>-54.0</v>
      </c>
      <c r="E3" s="1">
        <v>-181.0</v>
      </c>
      <c r="F3" s="1">
        <v>-241.0</v>
      </c>
      <c r="G3" s="1">
        <v>-163.0</v>
      </c>
      <c r="H3" s="1">
        <f>IF(G3*FORECAST(H2,B3:G3,B2:G2)&gt;0,FORECAST(H2,B3:G3,B2:G2),G3)*$X$1</f>
        <v>-269</v>
      </c>
      <c r="I3" s="1">
        <f>IF(H3*FORECAST(I2,B3:H3,B2:H2)&gt;0,FORECAST(I2,B3:H3,B2:H2),H3)*$X$1</f>
        <v>-314</v>
      </c>
      <c r="J3" s="1">
        <f>IF(I3*FORECAST(J2,B3:I3,B2:I2)&gt;0,FORECAST(J2,B3:I3,B2:I2),I3)*$X$1</f>
        <v>-359</v>
      </c>
      <c r="K3" s="1">
        <f>IF(J3*FORECAST(K2,B3:J3,B2:J2)&gt;0,FORECAST(K2,B3:J3,B2:J2),J3)*$X$1</f>
        <v>-404</v>
      </c>
      <c r="L3" s="1">
        <f>IF(K3*FORECAST(L2,B3:K3,B2:K2)&gt;0,FORECAST(L2,B3:K3,B2:K2),K3)*$X$1</f>
        <v>-449</v>
      </c>
      <c r="M3" s="1">
        <f>IF(L3*FORECAST(M2,B3:L3,B2:L2)&gt;0,FORECAST(M2,B3:L3,B2:L2),L3)*$X$1</f>
        <v>-494</v>
      </c>
      <c r="N3" s="1">
        <f>IF(M3*FORECAST(N2,B3:M3,B2:M2)&gt;0,FORECAST(N2,B3:M3,B2:M2),M3)*$X$1</f>
        <v>-539</v>
      </c>
      <c r="O3" s="5">
        <f>IF(N3*FORECAST(O2,B3:N3,B2:N2)&gt;0,FORECAST(O2,B3:N3,B2:N2),N3)*$X$1</f>
        <v>-584</v>
      </c>
      <c r="P3" s="5">
        <f>IF(O3*FORECAST(P2,B3:O3,B2:O2)&gt;0,FORECAST(P2,B3:O3,B2:O2),O3)*$X$1</f>
        <v>-629</v>
      </c>
      <c r="Q3" s="5">
        <f>IF(P3*FORECAST(Q2,B3:P3,B2:P2)&gt;0,FORECAST(Q2,B3:P3,B2:P2),P3)*$X$1</f>
        <v>-674</v>
      </c>
      <c r="R3" s="5">
        <f>IF(Q3*FORECAST(R2,B3:Q3,B2:Q2)&gt;0,FORECAST(R2,B3:Q3,B2:Q2),Q3)*$X$1</f>
        <v>-719</v>
      </c>
      <c r="S3" s="5">
        <f>IF(R3*FORECAST(S2,B3:R3,B2:R2)&gt;0,FORECAST(S2,B3:R3,B2:R2),R3)*$X$1</f>
        <v>-764</v>
      </c>
      <c r="T3" s="2"/>
      <c r="U3" s="2"/>
      <c r="V3" s="2"/>
      <c r="W3" s="2"/>
      <c r="X3" s="2"/>
      <c r="Y3" s="2"/>
      <c r="Z3" s="2"/>
    </row>
    <row r="4">
      <c r="A4" s="3" t="s">
        <v>99</v>
      </c>
      <c r="B4" s="1">
        <v>-168.0</v>
      </c>
      <c r="C4" s="1">
        <v>-116.0</v>
      </c>
      <c r="D4" s="1">
        <v>-985.0</v>
      </c>
      <c r="E4" s="1">
        <v>-1370.0</v>
      </c>
      <c r="F4" s="1">
        <v>-956.0</v>
      </c>
      <c r="G4" s="1">
        <v>-970.0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766</v>
      </c>
      <c r="B5" s="1">
        <v>11.0</v>
      </c>
      <c r="C5" s="1">
        <v>11.0</v>
      </c>
      <c r="D5" s="1">
        <v>252.0</v>
      </c>
      <c r="E5" s="1">
        <v>410.0</v>
      </c>
      <c r="F5" s="1">
        <v>433.0</v>
      </c>
      <c r="G5" s="1">
        <v>462.0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767</v>
      </c>
      <c r="L7" s="1">
        <f>IF(S3*FORECAST(S2,B3:S3,B2:S2)&gt;0,FORECAST(S2,B3:S3,B2:S2),R3)*$X$1 * (1+0.02)/(0.0822-0.02)</f>
        <v>-12528.61736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768</v>
      </c>
      <c r="L8" s="6">
        <f t="array" ref="L8">NPV(0.0822,I3:S3)</f>
        <v>-3559.20747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769</v>
      </c>
      <c r="L9" s="6">
        <f t="array" ref="L9">NPV(0.0822,I16:S16)</f>
        <v>-5254.36599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770</v>
      </c>
      <c r="L10" s="6">
        <f>L8 + L9</f>
        <v>-8813.57346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100</v>
      </c>
      <c r="L11" s="1">
        <v>-970.0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771</v>
      </c>
      <c r="L12" s="6">
        <f>L10 - L11</f>
        <v>-7843.57346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772</v>
      </c>
      <c r="L13" s="1">
        <v>462.0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-16.97743173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(1+0.02)/(0.0822-0.02)</f>
        <v>-12528.61736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-44.0</v>
      </c>
      <c r="C3" s="1">
        <v>-51.0</v>
      </c>
      <c r="D3" s="1">
        <v>-1100.0</v>
      </c>
      <c r="E3" s="1">
        <v>-45.0</v>
      </c>
      <c r="F3" s="1">
        <v>-412.0</v>
      </c>
      <c r="G3" s="1">
        <v>-445.0</v>
      </c>
      <c r="H3" s="1">
        <f>IF(G3*FORECAST(H2,B3:G3,B2:G2)&gt;0,FORECAST(H2,B3:G3,B2:G2),G3)*$X$1</f>
        <v>-552.8</v>
      </c>
      <c r="I3" s="1">
        <f>IF(H3*FORECAST(I2,B3:H3,B2:H2)&gt;0,FORECAST(I2,B3:H3,B2:H2),H3)*$X$1</f>
        <v>-610.8857143</v>
      </c>
      <c r="J3" s="1">
        <f>IF(I3*FORECAST(J2,B3:I3,B2:I2)&gt;0,FORECAST(J2,B3:I3,B2:I2),I3)*$X$1</f>
        <v>-668.9714286</v>
      </c>
      <c r="K3" s="1">
        <f>IF(J3*FORECAST(K2,B3:J3,B2:J2)&gt;0,FORECAST(K2,B3:J3,B2:J2),J3)*$X$1</f>
        <v>-727.0571429</v>
      </c>
      <c r="L3" s="1">
        <f>IF(K3*FORECAST(L2,B3:K3,B2:K2)&gt;0,FORECAST(L2,B3:K3,B2:K2),K3)*$X$1</f>
        <v>-785.1428571</v>
      </c>
      <c r="M3" s="1">
        <f>IF(L3*FORECAST(M2,B3:L3,B2:L2)&gt;0,FORECAST(M2,B3:L3,B2:L2),L3)*$X$1</f>
        <v>-843.2285714</v>
      </c>
      <c r="N3" s="1">
        <f>IF(M3*FORECAST(N2,B3:M3,B2:M2)&gt;0,FORECAST(N2,B3:M3,B2:M2),M3)*$X$1</f>
        <v>-901.3142857</v>
      </c>
      <c r="O3" s="5">
        <f>IF(N3*FORECAST(O2,B3:N3,B2:N2)&gt;0,FORECAST(O2,B3:N3,B2:N2),N3)*$X$1</f>
        <v>-959.4</v>
      </c>
      <c r="P3" s="5">
        <f>IF(O3*FORECAST(P2,B3:O3,B2:O2)&gt;0,FORECAST(P2,B3:O3,B2:O2),O3)*$X$1</f>
        <v>-1017.485714</v>
      </c>
      <c r="Q3" s="5">
        <f>IF(P3*FORECAST(Q2,B3:P3,B2:P2)&gt;0,FORECAST(Q2,B3:P3,B2:P2),P3)*$X$1</f>
        <v>-1075.571429</v>
      </c>
      <c r="R3" s="5">
        <f>IF(Q3*FORECAST(R2,B3:Q3,B2:Q2)&gt;0,FORECAST(R2,B3:Q3,B2:Q2),Q3)*$X$1</f>
        <v>-1133.657143</v>
      </c>
      <c r="S3" s="5">
        <f>IF(R3*FORECAST(S2,B3:R3,B2:R2)&gt;0,FORECAST(S2,B3:R3,B2:R2),R3)*$X$1</f>
        <v>-1191.742857</v>
      </c>
      <c r="T3" s="2"/>
      <c r="U3" s="2"/>
      <c r="V3" s="2"/>
      <c r="W3" s="2"/>
      <c r="X3" s="2"/>
      <c r="Y3" s="2"/>
      <c r="Z3" s="2"/>
    </row>
    <row r="4">
      <c r="A4" s="3" t="s">
        <v>99</v>
      </c>
      <c r="B4" s="1">
        <v>-168.0</v>
      </c>
      <c r="C4" s="1">
        <v>-116.0</v>
      </c>
      <c r="D4" s="1">
        <v>-985.0</v>
      </c>
      <c r="E4" s="1">
        <v>-1370.0</v>
      </c>
      <c r="F4" s="1">
        <v>-956.0</v>
      </c>
      <c r="G4" s="1">
        <v>-970.0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766</v>
      </c>
      <c r="B5" s="1">
        <v>11.0</v>
      </c>
      <c r="C5" s="1">
        <v>11.0</v>
      </c>
      <c r="D5" s="1">
        <v>252.0</v>
      </c>
      <c r="E5" s="1">
        <v>410.0</v>
      </c>
      <c r="F5" s="1">
        <v>433.0</v>
      </c>
      <c r="G5" s="1">
        <v>462.0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767</v>
      </c>
      <c r="L7" s="1">
        <f>IF(S3*FORECAST(S2,B3:S3,B2:S2)&gt;0,FORECAST(S2,B3:S3,B2:S2),R3)*$X$1 * (1+0.02)/(0.0822-0.02)</f>
        <v>-19543.05007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768</v>
      </c>
      <c r="L8" s="6">
        <f t="array" ref="L8">NPV(0.0822,I3:S3)</f>
        <v>-6046.269973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769</v>
      </c>
      <c r="L9" s="6">
        <f t="array" ref="L9">NPV(0.0822,I16:S16)</f>
        <v>-8196.142851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770</v>
      </c>
      <c r="L10" s="6">
        <f>L8 + L9</f>
        <v>-14242.41282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100</v>
      </c>
      <c r="L11" s="1">
        <v>-970.0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771</v>
      </c>
      <c r="L12" s="6">
        <f>L10 - L11</f>
        <v>-13272.41282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772</v>
      </c>
      <c r="L13" s="1">
        <v>462.0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-28.72816629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(1+0.02)/(0.0822-0.02)</f>
        <v>-19543.05007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