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<sst xmlns="http://schemas.openxmlformats.org/spreadsheetml/2006/main" count="850" uniqueCount="727">
  <si>
    <t>ticker</t>
  </si>
  <si>
    <t>QBTS</t>
  </si>
  <si>
    <t>nombre</t>
  </si>
  <si>
    <t>D WAVE QUANTUM INC</t>
  </si>
  <si>
    <t>empresa</t>
  </si>
  <si>
    <t>IT Services &amp; Consulting</t>
  </si>
  <si>
    <t>Open</t>
  </si>
  <si>
    <t>Target Price</t>
  </si>
  <si>
    <t>Upside</t>
  </si>
  <si>
    <t>-400.29%</t>
  </si>
  <si>
    <t>Country</t>
  </si>
  <si>
    <t>Canada</t>
  </si>
  <si>
    <t>Market Cap</t>
  </si>
  <si>
    <t>Book Value</t>
  </si>
  <si>
    <t>Pe ratio</t>
  </si>
  <si>
    <t>Dividend Ratio</t>
  </si>
  <si>
    <t>No encontrado</t>
  </si>
  <si>
    <t>Net Debt Growth</t>
  </si>
  <si>
    <t>-245.45%</t>
  </si>
  <si>
    <t>Total Assets Growth</t>
  </si>
  <si>
    <t>46.88%</t>
  </si>
  <si>
    <t>Net Property, Plant and Equipment Growth</t>
  </si>
  <si>
    <t>-54.55%</t>
  </si>
  <si>
    <t>EBITDA Growth</t>
  </si>
  <si>
    <t>-4.87%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</si>
  <si>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</si>
  <si>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</si>
  <si>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</si>
  <si>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</si>
  <si>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</si>
  <si>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</si>
  <si>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</si>
  <si>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</si>
  <si>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</si>
  <si>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</si>
  <si>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</si>
  <si>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</si>
  <si>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</si>
  <si>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</si>
  <si>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</si>
  <si>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</si>
  <si>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</si>
  <si>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(Purchase) of Intangible assets</t>
  </si>
  <si>
    <t>Cash from Investing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</si>
  <si>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</si>
  <si>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</si>
  <si>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</si>
  <si>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</si>
  <si>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</si>
  <si>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</si>
  <si>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</si>
  <si>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</si>
  <si>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</si>
  <si>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</si>
  <si>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</si>
  <si>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</si>
  <si>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</si>
  <si>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</si>
  <si>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</si>
  <si>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</si>
  <si>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</si>
  <si>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</si>
  <si>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</si>
  <si>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</si>
  <si>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</si>
  <si>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</si>
  <si>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</si>
  <si>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</si>
  <si>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</si>
  <si>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</si>
  <si>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</si>
  <si>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</si>
  <si>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</si>
  <si>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</si>
  <si>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</si>
  <si>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</si>
  <si>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</si>
  <si>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</si>
  <si>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</si>
  <si>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</si>
  <si>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</si>
  <si>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</si>
  <si>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</si>
  <si>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</si>
  <si>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</si>
  <si>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</si>
  <si>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</si>
  <si>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</si>
  <si>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</si>
  <si>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</si>
  <si>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</si>
  <si>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</si>
  <si>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</si>
  <si>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</si>
  <si>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</si>
  <si>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</si>
  <si>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</si>
  <si>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</si>
  <si>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</si>
  <si>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</si>
  <si>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</si>
  <si>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</si>
  <si>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</si>
  <si>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</si>
  <si>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</si>
  <si>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-0.05</t>
  </si>
  <si>
    <t>-0.15</t>
  </si>
  <si>
    <t>Tangible Book Value</t>
  </si>
  <si>
    <t>Tangible Book Value Per Share</t>
  </si>
  <si>
    <t>-59.09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</si>
  <si>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</si>
  <si>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</si>
  <si>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</si>
  <si>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</si>
  <si>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</si>
  <si>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</si>
  <si>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</si>
  <si>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</si>
  <si>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</si>
  <si>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</si>
  <si>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</si>
  <si>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</si>
  <si>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</si>
  <si>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</si>
  <si>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</si>
  <si>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</si>
  <si>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</si>
  <si>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</si>
  <si>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</si>
  <si>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</si>
  <si>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</si>
  <si>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</si>
  <si>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</si>
  <si>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</si>
  <si>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</si>
  <si>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</si>
  <si>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</si>
  <si>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</si>
  <si>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</si>
  <si>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</si>
  <si>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</si>
  <si>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</si>
  <si>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-9.96</t>
  </si>
  <si>
    <t>-0.43</t>
  </si>
  <si>
    <t>-0.6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</si>
  <si>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</si>
  <si>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</si>
  <si>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</si>
  <si>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</si>
  <si>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</si>
  <si>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</si>
  <si>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-6.45</t>
  </si>
  <si>
    <t>-0.27</t>
  </si>
  <si>
    <t>-0.38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</si>
  <si>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</si>
  <si>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</si>
  <si>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</si>
  <si>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</si>
  <si>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</si>
  <si>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</si>
  <si>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</si>
  <si>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</si>
  <si>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</si>
  <si>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</si>
  <si>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</si>
  <si>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</si>
  <si>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</si>
  <si>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</si>
  <si>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</si>
  <si>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</si>
  <si>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</si>
  <si>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</si>
  <si>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</si>
  <si>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</si>
  <si>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</si>
  <si>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-60.8</t>
  </si>
  <si>
    <t>-124.79</t>
  </si>
  <si>
    <t>-116.66</t>
  </si>
  <si>
    <t>Return on Total Capital</t>
  </si>
  <si>
    <t>-79.06</t>
  </si>
  <si>
    <t>-200.81</t>
  </si>
  <si>
    <t>-165.07</t>
  </si>
  <si>
    <t>Return On Equity %</t>
  </si>
  <si>
    <t>-176.48</t>
  </si>
  <si>
    <t>306.67</t>
  </si>
  <si>
    <t>Return on Common Equity</t>
  </si>
  <si>
    <t>18.34</t>
  </si>
  <si>
    <t>53.46</t>
  </si>
  <si>
    <t>Margin Analysis</t>
  </si>
  <si>
    <t>Gross Profit Margin %</t>
  </si>
  <si>
    <t>82.27</t>
  </si>
  <si>
    <t>72.13</t>
  </si>
  <si>
    <t>59.25</t>
  </si>
  <si>
    <t>52.77</t>
  </si>
  <si>
    <t>SG&amp;A Margin</t>
  </si>
  <si>
    <t>301.72</t>
  </si>
  <si>
    <t>292.15</t>
  </si>
  <si>
    <t>443.76</t>
  </si>
  <si>
    <t>539.96</t>
  </si>
  <si>
    <t>EBITDA Margin %</t>
  </si>
  <si>
    <t>-573.28</t>
  </si>
  <si>
    <t>-595.86</t>
  </si>
  <si>
    <t>-809.08</t>
  </si>
  <si>
    <t>-907.65</t>
  </si>
  <si>
    <t>EBITA Margin %</t>
  </si>
  <si>
    <t>-608.59</t>
  </si>
  <si>
    <t>-618.68</t>
  </si>
  <si>
    <t>-827.52</t>
  </si>
  <si>
    <t>-918.54</t>
  </si>
  <si>
    <t>EBIT Margin %</t>
  </si>
  <si>
    <t>-609.83</t>
  </si>
  <si>
    <t>-620.29</t>
  </si>
  <si>
    <t>-828.91</t>
  </si>
  <si>
    <t>-919.68</t>
  </si>
  <si>
    <t>Income From Continuing Operations Margin %</t>
  </si>
  <si>
    <t>-194.17</t>
  </si>
  <si>
    <t>-502.39</t>
  </si>
  <si>
    <t>-718.37</t>
  </si>
  <si>
    <t>-944.45</t>
  </si>
  <si>
    <t>Net Income Margin %</t>
  </si>
  <si>
    <t>Net Avail. For Common Margin %</t>
  </si>
  <si>
    <t>Normalized Net Income Margin</t>
  </si>
  <si>
    <t>-168.27</t>
  </si>
  <si>
    <t>-325.57</t>
  </si>
  <si>
    <t>-448.98</t>
  </si>
  <si>
    <t>-594.85</t>
  </si>
  <si>
    <t>Levered Free Cash Flow Margin</t>
  </si>
  <si>
    <t>-231.4</t>
  </si>
  <si>
    <t>-311.83</t>
  </si>
  <si>
    <t>-333.26</t>
  </si>
  <si>
    <t>Unlevered Free Cash Flow Margin</t>
  </si>
  <si>
    <t>-214.2</t>
  </si>
  <si>
    <t>-271.47</t>
  </si>
  <si>
    <t>-329.22</t>
  </si>
  <si>
    <t>Asset Turnover</t>
  </si>
  <si>
    <t>0.16</t>
  </si>
  <si>
    <t>0.24</t>
  </si>
  <si>
    <t>0.2</t>
  </si>
  <si>
    <t>Fixed Assets Turnover</t>
  </si>
  <si>
    <t>0.71</t>
  </si>
  <si>
    <t>0.62</t>
  </si>
  <si>
    <t>0.79</t>
  </si>
  <si>
    <t>Receivables Turnover (Average Receivables)</t>
  </si>
  <si>
    <t>12.1</t>
  </si>
  <si>
    <t>11.45</t>
  </si>
  <si>
    <t>7.1</t>
  </si>
  <si>
    <t>Inventory Turnover (Average Inventory)</t>
  </si>
  <si>
    <t>0.76</t>
  </si>
  <si>
    <t>1.36</t>
  </si>
  <si>
    <t>1.94</t>
  </si>
  <si>
    <t>Short Term Liquidity</t>
  </si>
  <si>
    <t>Current Ratio</t>
  </si>
  <si>
    <t>3.45</t>
  </si>
  <si>
    <t>1.86</t>
  </si>
  <si>
    <t>0.88</t>
  </si>
  <si>
    <t>4.18</t>
  </si>
  <si>
    <t>Quick Ratio</t>
  </si>
  <si>
    <t>3.13</t>
  </si>
  <si>
    <t>1.43</t>
  </si>
  <si>
    <t>0.51</t>
  </si>
  <si>
    <t>3.83</t>
  </si>
  <si>
    <t>Operating Cash Flow to Current Liabilities</t>
  </si>
  <si>
    <t>-2.45</t>
  </si>
  <si>
    <t>-3.38</t>
  </si>
  <si>
    <t>-2.85</t>
  </si>
  <si>
    <t>-5.39</t>
  </si>
  <si>
    <t>Days Sales Outstanding (Average Receivables)</t>
  </si>
  <si>
    <t>30.17</t>
  </si>
  <si>
    <t>31.88</t>
  </si>
  <si>
    <t>51.41</t>
  </si>
  <si>
    <t>Days Outstanding Inventory (Average Inventory)</t>
  </si>
  <si>
    <t>483.36</t>
  </si>
  <si>
    <t>269.1</t>
  </si>
  <si>
    <t>188.59</t>
  </si>
  <si>
    <t>Average Days Payable Outstanding</t>
  </si>
  <si>
    <t>582.29</t>
  </si>
  <si>
    <t>356.19</t>
  </si>
  <si>
    <t>237.14</t>
  </si>
  <si>
    <t>Cash Conversion Cycle (Average Days)</t>
  </si>
  <si>
    <t>-68.75</t>
  </si>
  <si>
    <t>-55.22</t>
  </si>
  <si>
    <t>2.86</t>
  </si>
  <si>
    <t>Long Term Solvency</t>
  </si>
  <si>
    <t>Total Debt/Equity</t>
  </si>
  <si>
    <t>14.24</t>
  </si>
  <si>
    <t>700.96</t>
  </si>
  <si>
    <t>-316.81</t>
  </si>
  <si>
    <t>-296.76</t>
  </si>
  <si>
    <t>Total Debt / Total Capital</t>
  </si>
  <si>
    <t>12.46</t>
  </si>
  <si>
    <t>87.51</t>
  </si>
  <si>
    <t>146.12</t>
  </si>
  <si>
    <t>150.82</t>
  </si>
  <si>
    <t>LT Debt/Equity</t>
  </si>
  <si>
    <t>8.44</t>
  </si>
  <si>
    <t>636.52</t>
  </si>
  <si>
    <t>-255.53</t>
  </si>
  <si>
    <t>-289.52</t>
  </si>
  <si>
    <t>Long-Term Debt / Total Capital</t>
  </si>
  <si>
    <t>7.38</t>
  </si>
  <si>
    <t>79.47</t>
  </si>
  <si>
    <t>117.86</t>
  </si>
  <si>
    <t>147.14</t>
  </si>
  <si>
    <t>Total Liabilities / Total Assets</t>
  </si>
  <si>
    <t>31.04</t>
  </si>
  <si>
    <t>90.74</t>
  </si>
  <si>
    <t>121.95</t>
  </si>
  <si>
    <t>141.24</t>
  </si>
  <si>
    <t>EBIT / Interest Expense</t>
  </si>
  <si>
    <t>-5.99</t>
  </si>
  <si>
    <t>-22.54</t>
  </si>
  <si>
    <t>-12.83</t>
  </si>
  <si>
    <t>-37.38</t>
  </si>
  <si>
    <t>EBITDA / Interest Expense</t>
  </si>
  <si>
    <t>-5.36</t>
  </si>
  <si>
    <t>-20.88</t>
  </si>
  <si>
    <t>-12.15</t>
  </si>
  <si>
    <t>-35.97</t>
  </si>
  <si>
    <t>(EBITDA - Capex) / Interest Expense</t>
  </si>
  <si>
    <t>-5.5</t>
  </si>
  <si>
    <t>-21.91</t>
  </si>
  <si>
    <t>-12.24</t>
  </si>
  <si>
    <t>-36.25</t>
  </si>
  <si>
    <t>Total Debt / EBITDA</t>
  </si>
  <si>
    <t>-0.17</t>
  </si>
  <si>
    <t>-0.59</t>
  </si>
  <si>
    <t>-0.33</t>
  </si>
  <si>
    <t>-0.94</t>
  </si>
  <si>
    <t>Net Debt / EBITDA</t>
  </si>
  <si>
    <t>0.59</t>
  </si>
  <si>
    <t>-0.32</t>
  </si>
  <si>
    <t>-0.21</t>
  </si>
  <si>
    <t>-0.4</t>
  </si>
  <si>
    <t>Total Debt / (EBITDA - Capex)</t>
  </si>
  <si>
    <t>-0.16</t>
  </si>
  <si>
    <t>-0.56</t>
  </si>
  <si>
    <t>-0.93</t>
  </si>
  <si>
    <t>Net Debt / (EBITDA - Capex)</t>
  </si>
  <si>
    <t>0.58</t>
  </si>
  <si>
    <t>-0.31</t>
  </si>
  <si>
    <t>Growth Over Prior Year</t>
  </si>
  <si>
    <t>Total Revenues, 1 Yr. Growth %</t>
  </si>
  <si>
    <t>21.69</t>
  </si>
  <si>
    <t>22.1</t>
  </si>
  <si>
    <t>Gross Profit, 1 Yr. Growth %</t>
  </si>
  <si>
    <t>6.69</t>
  </si>
  <si>
    <t>-6.16</t>
  </si>
  <si>
    <t>8.75</t>
  </si>
  <si>
    <t>EBITDA, 1 Yr. Growth %</t>
  </si>
  <si>
    <t>26.48</t>
  </si>
  <si>
    <t>55.12</t>
  </si>
  <si>
    <t>36.97</t>
  </si>
  <si>
    <t>EBITA, 1 Yr. Growth %</t>
  </si>
  <si>
    <t>23.7</t>
  </si>
  <si>
    <t>52.8</t>
  </si>
  <si>
    <t>35.53</t>
  </si>
  <si>
    <t>EBIT, 1 Yr. Growth %</t>
  </si>
  <si>
    <t>23.77</t>
  </si>
  <si>
    <t>52.66</t>
  </si>
  <si>
    <t>35.47</t>
  </si>
  <si>
    <t>Earnings From Cont. Operations, 1 Yr. Growth %</t>
  </si>
  <si>
    <t>214.85</t>
  </si>
  <si>
    <t>63.35</t>
  </si>
  <si>
    <t>54.03</t>
  </si>
  <si>
    <t>Net Income, 1 Yr. Growth %</t>
  </si>
  <si>
    <t>Normalized Net Income, 1 Yr. Growth %</t>
  </si>
  <si>
    <t>135.44</t>
  </si>
  <si>
    <t>57.54</t>
  </si>
  <si>
    <t>55.22</t>
  </si>
  <si>
    <t>Diluted EPS Before Extra, 1 Yr. Growth %</t>
  </si>
  <si>
    <t>-95.68</t>
  </si>
  <si>
    <t>33.55</t>
  </si>
  <si>
    <t>Accounts Receivable, 1 Yr. Growth %</t>
  </si>
  <si>
    <t>86.07</t>
  </si>
  <si>
    <t>102.7</t>
  </si>
  <si>
    <t>Inventory, 1 Yr. Growth %</t>
  </si>
  <si>
    <t>-16.14</t>
  </si>
  <si>
    <t>3.88</t>
  </si>
  <si>
    <t>-5.37</t>
  </si>
  <si>
    <t>Net Property, Plant and Equip., 1 Yr. Growth %</t>
  </si>
  <si>
    <t>102.45</t>
  </si>
  <si>
    <t>-5.71</t>
  </si>
  <si>
    <t>Total Assets, 1 Yr. Growth %</t>
  </si>
  <si>
    <t>-31.29</t>
  </si>
  <si>
    <t>-17.37</t>
  </si>
  <si>
    <t>120.27</t>
  </si>
  <si>
    <t>Tangible Book Value, 1 Yr. Growth %</t>
  </si>
  <si>
    <t>18.97</t>
  </si>
  <si>
    <t>-96.71</t>
  </si>
  <si>
    <t>-16.99</t>
  </si>
  <si>
    <t>Common Equity, 1 Yr. Growth %</t>
  </si>
  <si>
    <t>18.9</t>
  </si>
  <si>
    <t>-96.84</t>
  </si>
  <si>
    <t>-16.91</t>
  </si>
  <si>
    <t>Cash From Operations, 1 Yr. Growth %</t>
  </si>
  <si>
    <t>18.82</t>
  </si>
  <si>
    <t>29.96</t>
  </si>
  <si>
    <t>34.1</t>
  </si>
  <si>
    <t>Capital Expenditures, 1 Yr. Growth %</t>
  </si>
  <si>
    <t>141.03</t>
  </si>
  <si>
    <t>-76.16</t>
  </si>
  <si>
    <t>37.82</t>
  </si>
  <si>
    <t>Levered Free Cash Flow, 1 Yr. Growth %</t>
  </si>
  <si>
    <t>53.95</t>
  </si>
  <si>
    <t>39.44</t>
  </si>
  <si>
    <t>Unlevered Free Cash Flow, 1 Yr. Growth %</t>
  </si>
  <si>
    <t>44.78</t>
  </si>
  <si>
    <t>48.07</t>
  </si>
  <si>
    <t>Compound Annual Growth Rate Over Two Years</t>
  </si>
  <si>
    <t>Total Revenues, 2 Yr. CAGR %</t>
  </si>
  <si>
    <t>17.9</t>
  </si>
  <si>
    <t>18.1</t>
  </si>
  <si>
    <t>Gross Profit, 2 Yr. CAGR %</t>
  </si>
  <si>
    <t>0.06</t>
  </si>
  <si>
    <t>1.02</t>
  </si>
  <si>
    <t>EBITDA, 2 Yr. CAGR %</t>
  </si>
  <si>
    <t>40.07</t>
  </si>
  <si>
    <t>45.76</t>
  </si>
  <si>
    <t>EBITA, 2 Yr. CAGR %</t>
  </si>
  <si>
    <t>37.56</t>
  </si>
  <si>
    <t>43.9</t>
  </si>
  <si>
    <t>EBIT, 2 Yr. CAGR %</t>
  </si>
  <si>
    <t>37.46</t>
  </si>
  <si>
    <t>43.81</t>
  </si>
  <si>
    <t>Earnings From Cont. Operations, 2 Yr. CAGR %</t>
  </si>
  <si>
    <t>126.78</t>
  </si>
  <si>
    <t>61.93</t>
  </si>
  <si>
    <t>Net Income, 2 Yr. CAGR %</t>
  </si>
  <si>
    <t>Normalized Net Income, 2 Yr. CAGR %</t>
  </si>
  <si>
    <t>92.59</t>
  </si>
  <si>
    <t>59.64</t>
  </si>
  <si>
    <t>Diluted EPS Before Extra, 2 Yr. CAGR %</t>
  </si>
  <si>
    <t>-75.47</t>
  </si>
  <si>
    <t>Accounts Receivable, 2 Yr. CAGR %</t>
  </si>
  <si>
    <t>16.55</t>
  </si>
  <si>
    <t>94.21</t>
  </si>
  <si>
    <t>Inventory, 2 Yr. CAGR %</t>
  </si>
  <si>
    <t>-6.67</t>
  </si>
  <si>
    <t>-0.86</t>
  </si>
  <si>
    <t>Net Property, Plant and Equip., 2 Yr. CAGR %</t>
  </si>
  <si>
    <t>39.86</t>
  </si>
  <si>
    <t>-4.56</t>
  </si>
  <si>
    <t>Total Assets, 2 Yr. CAGR %</t>
  </si>
  <si>
    <t>-24.65</t>
  </si>
  <si>
    <t>34.91</t>
  </si>
  <si>
    <t>Tangible Book Value, 2 Yr. CAGR %</t>
  </si>
  <si>
    <t>-80.21</t>
  </si>
  <si>
    <t>-63.7</t>
  </si>
  <si>
    <t>Common Equity, 2 Yr. CAGR %</t>
  </si>
  <si>
    <t>-80.6</t>
  </si>
  <si>
    <t>-63.8</t>
  </si>
  <si>
    <t>Cash From Operations, 2 Yr. CAGR %</t>
  </si>
  <si>
    <t>24.27</t>
  </si>
  <si>
    <t>32.01</t>
  </si>
  <si>
    <t>Capital Expenditures, 2 Yr. CAGR %</t>
  </si>
  <si>
    <t>-24.19</t>
  </si>
  <si>
    <t>-42.67</t>
  </si>
  <si>
    <t>Levered Free Cash Flow, 2 Yr. CAGR %</t>
  </si>
  <si>
    <t>41.73</t>
  </si>
  <si>
    <t>Unlevered Free Cash Flow, 2 Yr. CAGR %</t>
  </si>
  <si>
    <t>46.42</t>
  </si>
  <si>
    <t>Compound Annual Growth Rate Over Three Years</t>
  </si>
  <si>
    <t>Total Revenues, 3 Yr. CAGR %</t>
  </si>
  <si>
    <t>19.28</t>
  </si>
  <si>
    <t>Gross Profit, 3 Yr. CAGR %</t>
  </si>
  <si>
    <t>2.88</t>
  </si>
  <si>
    <t>EBITDA, 3 Yr. CAGR %</t>
  </si>
  <si>
    <t>39.03</t>
  </si>
  <si>
    <t>EBITA, 3 Yr. CAGR %</t>
  </si>
  <si>
    <t>36.88</t>
  </si>
  <si>
    <t>EBIT, 3 Yr. CAGR %</t>
  </si>
  <si>
    <t>36.79</t>
  </si>
  <si>
    <t>Earnings From Cont. Operations, 3 Yr. CAGR %</t>
  </si>
  <si>
    <t>102.11</t>
  </si>
  <si>
    <t>Net Income, 3 Yr. CAGR %</t>
  </si>
  <si>
    <t>Normalized Net Income, 3 Yr. CAGR %</t>
  </si>
  <si>
    <t>81.71</t>
  </si>
  <si>
    <t>Accounts Receivable, 3 Yr. CAGR %</t>
  </si>
  <si>
    <t>40.16</t>
  </si>
  <si>
    <t>Inventory, 3 Yr. CAGR %</t>
  </si>
  <si>
    <t>-6.24</t>
  </si>
  <si>
    <t>Net Property, Plant and Equip., 3 Yr. CAGR %</t>
  </si>
  <si>
    <t>22.63</t>
  </si>
  <si>
    <t>Total Assets, 3 Yr. CAGR %</t>
  </si>
  <si>
    <t>7.74</t>
  </si>
  <si>
    <t>Tangible Book Value, 3 Yr. CAGR %</t>
  </si>
  <si>
    <t>-46.08</t>
  </si>
  <si>
    <t>Common Equity, 3 Yr. CAGR %</t>
  </si>
  <si>
    <t>-46.19</t>
  </si>
  <si>
    <t>Cash From Operations, 3 Yr. CAGR %</t>
  </si>
  <si>
    <t>27.46</t>
  </si>
  <si>
    <t>Capital Expenditures, 3 Yr. CAGR %</t>
  </si>
  <si>
    <t>-7.47</t>
  </si>
  <si>
    <t>2022</t>
  </si>
  <si>
    <t>2023</t>
  </si>
  <si>
    <t>2024</t>
  </si>
  <si>
    <t>2025</t>
  </si>
  <si>
    <t>2026</t>
  </si>
  <si>
    <t>Capitalization
                                    1</t>
  </si>
  <si>
    <t>160.6</t>
  </si>
  <si>
    <t>140.8</t>
  </si>
  <si>
    <t>858</t>
  </si>
  <si>
    <t>-</t>
  </si>
  <si>
    <t>Change</t>
  </si>
  <si>
    <t>-12.34%</t>
  </si>
  <si>
    <t>509.56%</t>
  </si>
  <si>
    <t>0%</t>
  </si>
  <si>
    <t>Enterprise Value (EV)</t>
  </si>
  <si>
    <t>P/E ratio</t>
  </si>
  <si>
    <t>-3.35x</t>
  </si>
  <si>
    <t>-1.47x</t>
  </si>
  <si>
    <t>-9.19x</t>
  </si>
  <si>
    <t>-10.1x</t>
  </si>
  <si>
    <t>-12.2x</t>
  </si>
  <si>
    <t>PBR</t>
  </si>
  <si>
    <t>-27.9x</t>
  </si>
  <si>
    <t>-128x</t>
  </si>
  <si>
    <t>-38.3x</t>
  </si>
  <si>
    <t>-95.8x</t>
  </si>
  <si>
    <t>PEG</t>
  </si>
  <si>
    <t>-0x</t>
  </si>
  <si>
    <t>0.3x</t>
  </si>
  <si>
    <t>1.15x</t>
  </si>
  <si>
    <t>0.7x</t>
  </si>
  <si>
    <t>Capitalization / Revenue</t>
  </si>
  <si>
    <t>22.4x</t>
  </si>
  <si>
    <t>16.1x</t>
  </si>
  <si>
    <t>98x</t>
  </si>
  <si>
    <t>57.9x</t>
  </si>
  <si>
    <t>26.1x</t>
  </si>
  <si>
    <t>EV / Revenue</t>
  </si>
  <si>
    <t>0x</t>
  </si>
  <si>
    <t>EV / EBITDA</t>
  </si>
  <si>
    <t>-15.9x</t>
  </si>
  <si>
    <t>-18.8x</t>
  </si>
  <si>
    <t>EV / EBIT</t>
  </si>
  <si>
    <t>-15.7x</t>
  </si>
  <si>
    <t>-16.8x</t>
  </si>
  <si>
    <t>EV / FCF</t>
  </si>
  <si>
    <t>-14.2x</t>
  </si>
  <si>
    <t>-14.5x</t>
  </si>
  <si>
    <t>-14x</t>
  </si>
  <si>
    <t>FCF Yield</t>
  </si>
  <si>
    <t>-43.5%</t>
  </si>
  <si>
    <t>-7.05%</t>
  </si>
  <si>
    <t>-6.91%</t>
  </si>
  <si>
    <t>-7.17%</t>
  </si>
  <si>
    <t>Dividend per Share
                                    2</t>
  </si>
  <si>
    <t>Rate of return</t>
  </si>
  <si>
    <t>EPS
                                    2</t>
  </si>
  <si>
    <t>-0.4167</t>
  </si>
  <si>
    <t>-0.3133</t>
  </si>
  <si>
    <t>Distribution rate</t>
  </si>
  <si>
    <t>Net sales
                                    1</t>
  </si>
  <si>
    <t>7.173</t>
  </si>
  <si>
    <t>8.758</t>
  </si>
  <si>
    <t>8.759</t>
  </si>
  <si>
    <t>14.81</t>
  </si>
  <si>
    <t>32.9</t>
  </si>
  <si>
    <t>EBITDA
                                    1</t>
  </si>
  <si>
    <t>-48.03</t>
  </si>
  <si>
    <t>-54.31</t>
  </si>
  <si>
    <t>-53.98</t>
  </si>
  <si>
    <t>-53.85</t>
  </si>
  <si>
    <t>-45.69</t>
  </si>
  <si>
    <t>EBIT
                                    1</t>
  </si>
  <si>
    <t>-49.45</t>
  </si>
  <si>
    <t>-55.35</t>
  </si>
  <si>
    <t>-54.55</t>
  </si>
  <si>
    <t>-54</t>
  </si>
  <si>
    <t>-51.03</t>
  </si>
  <si>
    <t>Net income
                                    1</t>
  </si>
  <si>
    <t>-51.53</t>
  </si>
  <si>
    <t>-82.72</t>
  </si>
  <si>
    <t>-78.17</t>
  </si>
  <si>
    <t>-82.17</t>
  </si>
  <si>
    <t>-79.8</t>
  </si>
  <si>
    <t>Reference price
                                    2</t>
  </si>
  <si>
    <t>1.440</t>
  </si>
  <si>
    <t>0.880</t>
  </si>
  <si>
    <t>3.830</t>
  </si>
  <si>
    <t>Nbr of stocks (in thousands)</t>
  </si>
  <si>
    <t>111,506</t>
  </si>
  <si>
    <t>159,928</t>
  </si>
  <si>
    <t>224,015</t>
  </si>
  <si>
    <t>Announcement Date</t>
  </si>
  <si>
    <t>4/14/23</t>
  </si>
  <si>
    <t>3/28/24</t>
  </si>
  <si>
    <t>address1</t>
  </si>
  <si>
    <t>3033 Beta Avenue</t>
  </si>
  <si>
    <t>city</t>
  </si>
  <si>
    <t>Burnaby</t>
  </si>
  <si>
    <t>state</t>
  </si>
  <si>
    <t>BC</t>
  </si>
  <si>
    <t>zip</t>
  </si>
  <si>
    <t>V5G 4M9</t>
  </si>
  <si>
    <t>country</t>
  </si>
  <si>
    <t>phone</t>
  </si>
  <si>
    <t>604 630 1428</t>
  </si>
  <si>
    <t>fax</t>
  </si>
  <si>
    <t>604 630 1434</t>
  </si>
  <si>
    <t>website</t>
  </si>
  <si>
    <t>https://www.dwavesys.com</t>
  </si>
  <si>
    <t>industry</t>
  </si>
  <si>
    <t>Computer Hardware</t>
  </si>
  <si>
    <t>industryKey</t>
  </si>
  <si>
    <t>computer-hardware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</si>
  <si>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</si>
  <si>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</si>
  <si>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</si>
  <si>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</si>
  <si>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</si>
  <si>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</si>
  <si>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</si>
  <si>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D-Wave Quantum Inc. develops and delivers quantum computing systems, software, and services worldwide. The company offers Advantage, a quantum computer; Ocean, a suite of open-source python tools; and Leap, a cloud-based service that provides real-time access to a live quantum computer, as well as access to Advantage, hybrid solvers, the Ocean software development kit, live code, demos, learning resources, and a developer community. It provides D-Wave Launch, a quantum professional service that guides enterprises from problem discovery through production implementation. The company's quantum solutions are used in scheduling, mobility, logistics, drug discovery, portfolio optimization, manufacturing processes, and other. D-Wave Quantum Inc. was founded in 1999 and is headquartered in Burnaby, Canada.</t>
  </si>
  <si>
    <t>fullTimeEmployees</t>
  </si>
  <si>
    <t>companyOfficers</t>
  </si>
  <si>
    <t>[{'maxAge': 1, 'name': 'Dr. Alan E. Baratz Ph.D.', 'age': 68, 'title': 'President, CEO &amp; Director', 'yearBorn': 1955, 'fiscalYear': 2023, 'totalPay': 891250, 'exercisedValue': 0, 'unexercisedValue': 204415}, {'maxAge': 1, 'name': 'Mr. John M. Markovich', 'age': 66, 'title': 'Chief Financial Officer', 'yearBorn': 1957, 'fiscalYear': 2023, 'totalPay': 579200, 'exercisedValue': 0, 'unexercisedValue': 56303}, {'maxAge': 1, 'name': 'Ms. Diane  Nguyen', 'age': 38, 'title': 'General Counsel', 'yearBorn': 1985, 'fiscalYear': 2023, 'totalPay': 341400, 'exercisedValue': 0, 'unexercisedValue': 5618}, {'maxAge': 1, 'name': 'Mr. Eric  Ladizinsky', 'title': 'Co-Founder &amp; Chief Scientist', 'fiscalYear': 2023, 'exercisedValue': 0, 'unexercisedValue': 0}, {'maxAge': 1, 'name': 'Ms. Sophie  Ames', 'title': 'Chief Human Resources Officer', 'fiscalYear': 2023, 'exercisedValue': 0, 'unexercisedValue': 0}, {'maxAge': 1, 'name': 'Mr. Trevor  Lanting', 'title': 'Chief Development Officer', 'fiscalYear': 2023, 'exercisedValue': 0, 'unexercisedValue': 0}, {'maxAge': 1, 'name': 'Mr. Lorenzo  Martinelli', 'age': 58, 'title': 'Chief Revenue Officer', 'yearBorn': 1965,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</si>
  <si>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</si>
  <si>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</si>
  <si>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</si>
  <si>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</si>
  <si>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</si>
  <si>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</si>
  <si>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</si>
  <si>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</si>
  <si>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</si>
  <si>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</si>
  <si>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</si>
  <si>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</si>
  <si>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</si>
  <si>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</si>
  <si>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</si>
  <si>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</si>
  <si>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</si>
  <si>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</si>
  <si>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</si>
  <si>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</si>
  <si>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</si>
  <si>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</si>
  <si>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</si>
  <si>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</si>
  <si>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</si>
  <si>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</si>
  <si>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</si>
  <si>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</si>
  <si>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</si>
  <si>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</si>
  <si>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</si>
  <si>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</si>
  <si>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</si>
  <si>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</si>
  <si>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</si>
  <si>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</si>
  <si>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</si>
  <si>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</si>
  <si>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</si>
  <si>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</si>
  <si>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</si>
  <si>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</si>
  <si>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</si>
  <si>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</si>
  <si>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</si>
  <si>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</si>
  <si>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</si>
  <si>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</si>
  <si>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</si>
  <si>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</si>
  <si>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</si>
  <si>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</si>
  <si>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</si>
  <si>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</si>
  <si>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</si>
  <si>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</si>
  <si>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</si>
  <si>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</si>
  <si>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</si>
  <si>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</si>
  <si>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</si>
  <si>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</si>
  <si>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</si>
  <si>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</si>
  <si>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</si>
  <si>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D-Wave Quantum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</si>
  <si>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</si>
  <si>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</si>
  <si>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</si>
  <si>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</si>
  <si>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</si>
  <si>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</si>
  <si>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</si>
  <si>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01fa2d07-3297-325d-b852-997c2aeccdb6</t>
  </si>
  <si>
    <t>messageBoardId</t>
  </si>
  <si>
    <t>finmb_763109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</si>
  <si>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</si>
  <si>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</si>
  <si>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</si>
  <si>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</si>
  <si>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</si>
  <si>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</si>
  <si>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</si>
  <si>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</si>
  <si>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</si>
  <si>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</si>
  <si>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</si>
  <si>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</si>
  <si>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</si>
  <si>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</si>
  <si>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</si>
  <si>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</si>
  <si>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</si>
  <si>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</si>
  <si>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grossProfits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</si>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</sst>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dwavesy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4.66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-13.9937033404787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1.020955392E9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-0.152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-13.678571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-10.0</v>
      </c>
      <c r="C2" s="1">
        <v>-31.0</v>
      </c>
      <c r="D2" s="1">
        <v>-51.0</v>
      </c>
      <c r="E2" s="1">
        <v>-82.0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2.0</v>
      </c>
      <c r="C3" s="1">
        <v>2.0</v>
      </c>
      <c r="D3" s="1">
        <v>2.0</v>
      </c>
      <c r="E3" s="1">
        <v>1.0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6.0</v>
      </c>
      <c r="C4" s="1">
        <v>10.0</v>
      </c>
      <c r="D4" s="1">
        <v>10.0</v>
      </c>
      <c r="E4" s="1">
        <v>10.0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2.0</v>
      </c>
      <c r="C5" s="1">
        <v>2.0</v>
      </c>
      <c r="D5" s="1">
        <v>2.0</v>
      </c>
      <c r="E5" s="1">
        <v>1.0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99.0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-1.0</v>
      </c>
      <c r="D7" s="1">
        <v>0.0</v>
      </c>
      <c r="E7" s="1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2.0</v>
      </c>
      <c r="C8" s="1">
        <v>1.0</v>
      </c>
      <c r="D8" s="1">
        <v>9.0</v>
      </c>
      <c r="E8" s="1">
        <v>21.0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-17.0</v>
      </c>
      <c r="C10" s="1">
        <v>-5.0</v>
      </c>
      <c r="D10" s="1">
        <v>-8.0</v>
      </c>
      <c r="E10" s="1">
        <v>0.0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8.0</v>
      </c>
      <c r="C11" s="1">
        <v>16.0</v>
      </c>
      <c r="D11" s="1">
        <v>-33.0</v>
      </c>
      <c r="E11" s="1">
        <v>-81.0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-65.0</v>
      </c>
      <c r="C12" s="1">
        <v>18.0</v>
      </c>
      <c r="D12" s="1">
        <v>-14.0</v>
      </c>
      <c r="E12" s="1">
        <v>-23.0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1.0</v>
      </c>
      <c r="C13" s="1">
        <v>-37.0</v>
      </c>
      <c r="D13" s="1">
        <v>3.0</v>
      </c>
      <c r="E13" s="1">
        <v>-2.0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-33.0</v>
      </c>
      <c r="C14" s="1">
        <v>-1.0</v>
      </c>
      <c r="D14" s="1">
        <v>-92.0</v>
      </c>
      <c r="E14" s="1">
        <v>95.0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-15.0</v>
      </c>
      <c r="C15" s="1">
        <v>77.0</v>
      </c>
      <c r="D15" s="1">
        <v>83.0</v>
      </c>
      <c r="E15" s="1">
        <v>1.0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-29.0</v>
      </c>
      <c r="C16" s="1">
        <v>-34.0</v>
      </c>
      <c r="D16" s="1">
        <v>-45.0</v>
      </c>
      <c r="E16" s="1">
        <v>-60.0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-73.0</v>
      </c>
      <c r="C17" s="1">
        <v>-1.0</v>
      </c>
      <c r="D17" s="1">
        <v>-42.0</v>
      </c>
      <c r="E17" s="1">
        <v>-58.0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-5.0</v>
      </c>
      <c r="C18" s="1">
        <v>-22.0</v>
      </c>
      <c r="D18" s="1">
        <v>-7.0</v>
      </c>
      <c r="E18" s="1">
        <v>-4.0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-78.0</v>
      </c>
      <c r="C19" s="1">
        <v>-2.0</v>
      </c>
      <c r="D19" s="1">
        <v>-49.0</v>
      </c>
      <c r="E19" s="1">
        <v>-63.0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11.0</v>
      </c>
      <c r="D20" s="1">
        <v>20.0</v>
      </c>
      <c r="E20" s="1">
        <v>29.0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11.0</v>
      </c>
      <c r="D21" s="1">
        <v>20.0</v>
      </c>
      <c r="E21" s="1">
        <v>29.0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-42.0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-43.0</v>
      </c>
      <c r="D23" s="1">
        <v>-21.0</v>
      </c>
      <c r="E23" s="1">
        <v>-1.0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-43.0</v>
      </c>
      <c r="D24" s="1">
        <v>-21.0</v>
      </c>
      <c r="E24" s="1">
        <v>-2.0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8.0</v>
      </c>
      <c r="D25" s="1">
        <v>42.0</v>
      </c>
      <c r="E25" s="1">
        <v>66.0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-41.0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43.0</v>
      </c>
      <c r="C27" s="1">
        <v>0.0</v>
      </c>
      <c r="D27" s="1">
        <v>0.0</v>
      </c>
      <c r="E27" s="1">
        <v>0.0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-54.0</v>
      </c>
      <c r="C28" s="1">
        <v>25.0</v>
      </c>
      <c r="D28" s="1">
        <v>3.0</v>
      </c>
      <c r="E28" s="1">
        <v>3.0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43.0</v>
      </c>
      <c r="C29" s="1">
        <v>24.0</v>
      </c>
      <c r="D29" s="1">
        <v>43.0</v>
      </c>
      <c r="E29" s="1">
        <v>95.0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-1.0</v>
      </c>
      <c r="C30" s="1">
        <v>3.0</v>
      </c>
      <c r="D30" s="1">
        <v>4.0</v>
      </c>
      <c r="E30" s="1">
        <v>-11.0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13.0</v>
      </c>
      <c r="C31" s="1">
        <v>-11.0</v>
      </c>
      <c r="D31" s="1">
        <v>-2.0</v>
      </c>
      <c r="E31" s="1">
        <v>34.0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1.0</v>
      </c>
      <c r="E33" s="1">
        <v>0.0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-14.0</v>
      </c>
      <c r="D34" s="1">
        <v>-22.0</v>
      </c>
      <c r="E34" s="1">
        <v>-29.0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-13.0</v>
      </c>
      <c r="D35" s="1">
        <v>-19.0</v>
      </c>
      <c r="E35" s="1">
        <v>-28.0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-8.0</v>
      </c>
      <c r="D36" s="1">
        <v>-6.0</v>
      </c>
      <c r="E36" s="1">
        <v>1.0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-31.0</v>
      </c>
      <c r="D37" s="1">
        <v>-1.0</v>
      </c>
      <c r="E37" s="1">
        <v>26.0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21.0</v>
      </c>
      <c r="C3" s="1">
        <v>9.0</v>
      </c>
      <c r="D3" s="1">
        <v>7.0</v>
      </c>
      <c r="E3" s="1">
        <v>41.0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21.0</v>
      </c>
      <c r="C4" s="1">
        <v>9.0</v>
      </c>
      <c r="D4" s="1">
        <v>7.0</v>
      </c>
      <c r="E4" s="1">
        <v>41.0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60.0</v>
      </c>
      <c r="C5" s="1">
        <v>43.0</v>
      </c>
      <c r="D5" s="1">
        <v>81.0</v>
      </c>
      <c r="E5" s="1">
        <v>1.0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15.0</v>
      </c>
      <c r="C6" s="1">
        <v>4.0</v>
      </c>
      <c r="D6" s="1">
        <v>26.0</v>
      </c>
      <c r="E6" s="1">
        <v>8.0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16.0</v>
      </c>
      <c r="C7" s="1">
        <v>5.0</v>
      </c>
      <c r="D7" s="1">
        <v>1.0</v>
      </c>
      <c r="E7" s="1">
        <v>1.0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2.0</v>
      </c>
      <c r="C8" s="1">
        <v>2.0</v>
      </c>
      <c r="D8" s="1">
        <v>2.0</v>
      </c>
      <c r="E8" s="1">
        <v>2.0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60.0</v>
      </c>
      <c r="C9" s="1">
        <v>51.0</v>
      </c>
      <c r="D9" s="1">
        <v>2.0</v>
      </c>
      <c r="E9" s="1">
        <v>1.0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64.0</v>
      </c>
      <c r="C10" s="1">
        <v>1.0</v>
      </c>
      <c r="D10" s="1">
        <v>59.0</v>
      </c>
      <c r="E10" s="1">
        <v>56.0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41.0</v>
      </c>
      <c r="C11" s="1">
        <v>19.0</v>
      </c>
      <c r="D11" s="1">
        <v>13.0</v>
      </c>
      <c r="E11" s="1">
        <v>47.0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26.0</v>
      </c>
      <c r="C12" s="1">
        <v>33.0</v>
      </c>
      <c r="D12" s="1">
        <v>34.0</v>
      </c>
      <c r="E12" s="1">
        <v>34.0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-20.0</v>
      </c>
      <c r="C13" s="1">
        <v>-21.0</v>
      </c>
      <c r="D13" s="1">
        <v>-23.0</v>
      </c>
      <c r="E13" s="1">
        <v>-24.0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5.0</v>
      </c>
      <c r="C14" s="1">
        <v>11.0</v>
      </c>
      <c r="D14" s="1">
        <v>11.0</v>
      </c>
      <c r="E14" s="1">
        <v>10.0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0.0</v>
      </c>
      <c r="C15" s="1">
        <v>1.0</v>
      </c>
      <c r="D15" s="1">
        <v>1.0</v>
      </c>
      <c r="E15" s="1">
        <v>1.0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14.0</v>
      </c>
      <c r="C16" s="1">
        <v>27.0</v>
      </c>
      <c r="D16" s="1">
        <v>24.0</v>
      </c>
      <c r="E16" s="1">
        <v>17.0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18.0</v>
      </c>
      <c r="C17" s="1">
        <v>18.0</v>
      </c>
      <c r="D17" s="1">
        <v>18.0</v>
      </c>
      <c r="E17" s="1">
        <v>18.0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1">
        <v>47.0</v>
      </c>
      <c r="C18" s="1">
        <v>32.0</v>
      </c>
      <c r="D18" s="1">
        <v>26.0</v>
      </c>
      <c r="E18" s="1">
        <v>59.0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2.0</v>
      </c>
      <c r="C20" s="1">
        <v>2.0</v>
      </c>
      <c r="D20" s="1">
        <v>3.0</v>
      </c>
      <c r="E20" s="1">
        <v>1.0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3.0</v>
      </c>
      <c r="C21" s="1">
        <v>3.0</v>
      </c>
      <c r="D21" s="1">
        <v>6.0</v>
      </c>
      <c r="E21" s="1">
        <v>5.0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0.0</v>
      </c>
      <c r="C22" s="1">
        <v>0.0</v>
      </c>
      <c r="D22" s="1">
        <v>42.0</v>
      </c>
      <c r="E22" s="1">
        <v>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35.0</v>
      </c>
      <c r="C23" s="1">
        <v>25.0</v>
      </c>
      <c r="D23" s="1">
        <v>1.0</v>
      </c>
      <c r="E23" s="1">
        <v>39.0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1.0</v>
      </c>
      <c r="C24" s="1">
        <v>1.0</v>
      </c>
      <c r="D24" s="1">
        <v>1.0</v>
      </c>
      <c r="E24" s="1">
        <v>1.0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1">
        <v>4.0</v>
      </c>
      <c r="C25" s="1">
        <v>2.0</v>
      </c>
      <c r="D25" s="1">
        <v>1.0</v>
      </c>
      <c r="E25" s="1">
        <v>2.0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0.0</v>
      </c>
      <c r="C26" s="1">
        <v>2.0</v>
      </c>
      <c r="D26" s="1">
        <v>4.0</v>
      </c>
      <c r="E26" s="1">
        <v>4.0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11.0</v>
      </c>
      <c r="C27" s="1">
        <v>10.0</v>
      </c>
      <c r="D27" s="1">
        <v>15.0</v>
      </c>
      <c r="E27" s="1">
        <v>11.0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1.0</v>
      </c>
      <c r="C28" s="1">
        <v>12.0</v>
      </c>
      <c r="D28" s="1">
        <v>7.0</v>
      </c>
      <c r="E28" s="1">
        <v>63.0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1.0</v>
      </c>
      <c r="C29" s="1">
        <v>6.0</v>
      </c>
      <c r="D29" s="1">
        <v>7.0</v>
      </c>
      <c r="E29" s="1">
        <v>7.0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0.0</v>
      </c>
      <c r="C30" s="1">
        <v>5.0</v>
      </c>
      <c r="D30" s="1">
        <v>0.0</v>
      </c>
      <c r="E30" s="1">
        <v>7.0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0.0</v>
      </c>
      <c r="C31" s="1">
        <v>1.0</v>
      </c>
      <c r="D31" s="1">
        <v>1.0</v>
      </c>
      <c r="E31" s="1">
        <v>1.0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14.0</v>
      </c>
      <c r="C32" s="1">
        <v>29.0</v>
      </c>
      <c r="D32" s="1">
        <v>32.0</v>
      </c>
      <c r="E32" s="1">
        <v>83.0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190.0</v>
      </c>
      <c r="C33" s="1">
        <v>190.0</v>
      </c>
      <c r="D33" s="1">
        <v>0.0</v>
      </c>
      <c r="E33" s="1">
        <v>0.0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190.0</v>
      </c>
      <c r="C34" s="1">
        <v>190.0</v>
      </c>
      <c r="D34" s="1">
        <v>0.0</v>
      </c>
      <c r="E34" s="1">
        <v>0.0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2.0</v>
      </c>
      <c r="C35" s="1">
        <v>2.0</v>
      </c>
      <c r="D35" s="1">
        <v>1.0</v>
      </c>
      <c r="E35" s="1">
        <v>1.0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145.0</v>
      </c>
      <c r="C36" s="1">
        <v>146.0</v>
      </c>
      <c r="D36" s="1">
        <v>381.0</v>
      </c>
      <c r="E36" s="1">
        <v>469.0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-294.0</v>
      </c>
      <c r="C37" s="1">
        <v>-325.0</v>
      </c>
      <c r="D37" s="1">
        <v>-377.0</v>
      </c>
      <c r="E37" s="1">
        <v>-483.0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>
        <v>-10.0</v>
      </c>
      <c r="C38" s="1">
        <v>-10.0</v>
      </c>
      <c r="D38" s="1">
        <v>-10.0</v>
      </c>
      <c r="E38" s="1">
        <v>-10.0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99</v>
      </c>
      <c r="B39" s="1">
        <v>-157.0</v>
      </c>
      <c r="C39" s="1">
        <v>-187.0</v>
      </c>
      <c r="D39" s="1">
        <v>-5.0</v>
      </c>
      <c r="E39" s="1">
        <v>-24.0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>
        <v>32.0</v>
      </c>
      <c r="C40" s="1">
        <v>3.0</v>
      </c>
      <c r="D40" s="1">
        <v>-5.0</v>
      </c>
      <c r="E40" s="1">
        <v>-24.0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>
        <v>47.0</v>
      </c>
      <c r="C41" s="1">
        <v>32.0</v>
      </c>
      <c r="D41" s="1">
        <v>26.0</v>
      </c>
      <c r="E41" s="1">
        <v>59.0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102</v>
      </c>
      <c r="B43" s="1">
        <v>0.0</v>
      </c>
      <c r="C43" s="1">
        <v>3.0</v>
      </c>
      <c r="D43" s="1">
        <v>127.0</v>
      </c>
      <c r="E43" s="1">
        <v>162.0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103</v>
      </c>
      <c r="B44" s="1">
        <v>0.0</v>
      </c>
      <c r="C44" s="1">
        <v>3.0</v>
      </c>
      <c r="D44" s="1">
        <v>113.0</v>
      </c>
      <c r="E44" s="1">
        <v>161.0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104</v>
      </c>
      <c r="B45" s="1">
        <v>0.0</v>
      </c>
      <c r="C45" s="1">
        <v>-59.0</v>
      </c>
      <c r="D45" s="1" t="s">
        <v>105</v>
      </c>
      <c r="E45" s="1" t="s">
        <v>106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-157.0</v>
      </c>
      <c r="C46" s="1">
        <v>-187.0</v>
      </c>
      <c r="D46" s="1">
        <v>-6.0</v>
      </c>
      <c r="E46" s="1">
        <v>-24.0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>
        <v>0.0</v>
      </c>
      <c r="C47" s="1" t="s">
        <v>109</v>
      </c>
      <c r="D47" s="1" t="s">
        <v>105</v>
      </c>
      <c r="E47" s="1" t="s">
        <v>106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110</v>
      </c>
      <c r="B48" s="1">
        <v>4.0</v>
      </c>
      <c r="C48" s="1">
        <v>21.0</v>
      </c>
      <c r="D48" s="1">
        <v>18.0</v>
      </c>
      <c r="E48" s="1">
        <v>72.0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111</v>
      </c>
      <c r="B49" s="1">
        <v>-16.0</v>
      </c>
      <c r="C49" s="1">
        <v>11.0</v>
      </c>
      <c r="D49" s="1">
        <v>11.0</v>
      </c>
      <c r="E49" s="1">
        <v>31.0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112</v>
      </c>
      <c r="B50" s="1">
        <v>11.0</v>
      </c>
      <c r="C50" s="1">
        <v>10.0</v>
      </c>
      <c r="D50" s="1">
        <v>14.0</v>
      </c>
      <c r="E50" s="1">
        <v>15.0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113</v>
      </c>
      <c r="B51" s="1">
        <v>0.0</v>
      </c>
      <c r="C51" s="1">
        <v>6.0</v>
      </c>
      <c r="D51" s="1">
        <v>6.0</v>
      </c>
      <c r="E51" s="1">
        <v>6.0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114</v>
      </c>
      <c r="B52" s="1">
        <v>2.0</v>
      </c>
      <c r="C52" s="1">
        <v>2.0</v>
      </c>
      <c r="D52" s="1">
        <v>2.0</v>
      </c>
      <c r="E52" s="1">
        <v>2.0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115</v>
      </c>
      <c r="B53" s="1">
        <v>0.0</v>
      </c>
      <c r="C53" s="1">
        <v>1.0</v>
      </c>
      <c r="D53" s="1">
        <v>2.0</v>
      </c>
      <c r="E53" s="1">
        <v>2.0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116</v>
      </c>
      <c r="B54" s="1">
        <v>21.0</v>
      </c>
      <c r="C54" s="1">
        <v>23.0</v>
      </c>
      <c r="D54" s="1">
        <v>24.0</v>
      </c>
      <c r="E54" s="1">
        <v>24.0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117</v>
      </c>
      <c r="B55" s="1">
        <v>0.0</v>
      </c>
      <c r="C55" s="1">
        <v>190.0</v>
      </c>
      <c r="D55" s="1">
        <v>215.0</v>
      </c>
      <c r="E55" s="1">
        <v>200.0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118</v>
      </c>
      <c r="B2" s="1">
        <v>5.0</v>
      </c>
      <c r="C2" s="1">
        <v>6.0</v>
      </c>
      <c r="D2" s="1">
        <v>7.0</v>
      </c>
      <c r="E2" s="1">
        <v>8.0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119</v>
      </c>
      <c r="B3" s="1">
        <v>5.0</v>
      </c>
      <c r="C3" s="1">
        <v>6.0</v>
      </c>
      <c r="D3" s="1">
        <v>7.0</v>
      </c>
      <c r="E3" s="1">
        <v>8.0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120</v>
      </c>
      <c r="B4" s="1">
        <v>91.0</v>
      </c>
      <c r="C4" s="1">
        <v>1.0</v>
      </c>
      <c r="D4" s="1">
        <v>2.0</v>
      </c>
      <c r="E4" s="1">
        <v>4.0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121</v>
      </c>
      <c r="B5" s="1">
        <v>4.0</v>
      </c>
      <c r="C5" s="1">
        <v>4.0</v>
      </c>
      <c r="D5" s="1">
        <v>4.0</v>
      </c>
      <c r="E5" s="1">
        <v>4.0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122</v>
      </c>
      <c r="B6" s="1">
        <v>15.0</v>
      </c>
      <c r="C6" s="1">
        <v>18.0</v>
      </c>
      <c r="D6" s="1">
        <v>31.0</v>
      </c>
      <c r="E6" s="1">
        <v>47.0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</v>
      </c>
      <c r="B7" s="1">
        <v>20.0</v>
      </c>
      <c r="C7" s="1">
        <v>25.0</v>
      </c>
      <c r="D7" s="1">
        <v>31.0</v>
      </c>
      <c r="E7" s="1">
        <v>37.0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</v>
      </c>
      <c r="B8" s="1">
        <v>35.0</v>
      </c>
      <c r="C8" s="1">
        <v>43.0</v>
      </c>
      <c r="D8" s="1">
        <v>63.0</v>
      </c>
      <c r="E8" s="1">
        <v>85.0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</v>
      </c>
      <c r="B9" s="1">
        <v>-31.0</v>
      </c>
      <c r="C9" s="1">
        <v>-38.0</v>
      </c>
      <c r="D9" s="1">
        <v>-59.0</v>
      </c>
      <c r="E9" s="1">
        <v>-80.0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126</v>
      </c>
      <c r="B10" s="1">
        <v>-5.0</v>
      </c>
      <c r="C10" s="1">
        <v>-1.0</v>
      </c>
      <c r="D10" s="1">
        <v>-4.0</v>
      </c>
      <c r="E10" s="1">
        <v>-2.0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127</v>
      </c>
      <c r="B11" s="1">
        <v>0.0</v>
      </c>
      <c r="C11" s="1">
        <v>0.0</v>
      </c>
      <c r="D11" s="1">
        <v>5.0</v>
      </c>
      <c r="E11" s="1">
        <v>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128</v>
      </c>
      <c r="B12" s="1">
        <v>-5.0</v>
      </c>
      <c r="C12" s="1">
        <v>-1.0</v>
      </c>
      <c r="D12" s="1">
        <v>1.0</v>
      </c>
      <c r="E12" s="1">
        <v>-2.0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129</v>
      </c>
      <c r="B13" s="1">
        <v>62.0</v>
      </c>
      <c r="C13" s="1">
        <v>60.0</v>
      </c>
      <c r="D13" s="1">
        <v>1.0</v>
      </c>
      <c r="E13" s="1">
        <v>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130</v>
      </c>
      <c r="B14" s="1">
        <v>22.0</v>
      </c>
      <c r="C14" s="1">
        <v>7.0</v>
      </c>
      <c r="D14" s="1">
        <v>5.0</v>
      </c>
      <c r="E14" s="1">
        <v>-65.0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131</v>
      </c>
      <c r="B15" s="1">
        <v>-13.0</v>
      </c>
      <c r="C15" s="1">
        <v>-32.0</v>
      </c>
      <c r="D15" s="1">
        <v>-51.0</v>
      </c>
      <c r="E15" s="1">
        <v>-83.0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132</v>
      </c>
      <c r="B16" s="1">
        <v>0.0</v>
      </c>
      <c r="C16" s="1">
        <v>1.0</v>
      </c>
      <c r="D16" s="1">
        <v>0.0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133</v>
      </c>
      <c r="B17" s="1">
        <v>3.0</v>
      </c>
      <c r="C17" s="1">
        <v>0.0</v>
      </c>
      <c r="D17" s="1">
        <v>0.0</v>
      </c>
      <c r="E17" s="1">
        <v>64.0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134</v>
      </c>
      <c r="B18" s="1">
        <v>-10.0</v>
      </c>
      <c r="C18" s="1">
        <v>-31.0</v>
      </c>
      <c r="D18" s="1">
        <v>-51.0</v>
      </c>
      <c r="E18" s="1">
        <v>-82.0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135</v>
      </c>
      <c r="B19" s="1">
        <v>-10.0</v>
      </c>
      <c r="C19" s="1">
        <v>-31.0</v>
      </c>
      <c r="D19" s="1">
        <v>-51.0</v>
      </c>
      <c r="E19" s="1">
        <v>-82.0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136</v>
      </c>
      <c r="B20" s="1">
        <v>-10.0</v>
      </c>
      <c r="C20" s="1">
        <v>-31.0</v>
      </c>
      <c r="D20" s="1">
        <v>-51.0</v>
      </c>
      <c r="E20" s="1">
        <v>-82.0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137</v>
      </c>
      <c r="B21" s="1">
        <v>-10.0</v>
      </c>
      <c r="C21" s="1">
        <v>-31.0</v>
      </c>
      <c r="D21" s="1">
        <v>-51.0</v>
      </c>
      <c r="E21" s="1">
        <v>-82.0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138</v>
      </c>
      <c r="B22" s="1">
        <v>-10.0</v>
      </c>
      <c r="C22" s="1">
        <v>-31.0</v>
      </c>
      <c r="D22" s="1">
        <v>-51.0</v>
      </c>
      <c r="E22" s="1">
        <v>-82.0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139</v>
      </c>
      <c r="B23" s="1">
        <v>-10.0</v>
      </c>
      <c r="C23" s="1">
        <v>-31.0</v>
      </c>
      <c r="D23" s="1">
        <v>-51.0</v>
      </c>
      <c r="E23" s="1">
        <v>-82.0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141</v>
      </c>
      <c r="B25" s="1">
        <v>0.0</v>
      </c>
      <c r="C25" s="1" t="s">
        <v>142</v>
      </c>
      <c r="D25" s="1" t="s">
        <v>143</v>
      </c>
      <c r="E25" s="1" t="s">
        <v>144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145</v>
      </c>
      <c r="B26" s="1">
        <v>0.0</v>
      </c>
      <c r="C26" s="1" t="s">
        <v>142</v>
      </c>
      <c r="D26" s="1" t="s">
        <v>143</v>
      </c>
      <c r="E26" s="1" t="s">
        <v>144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146</v>
      </c>
      <c r="B27" s="1">
        <v>0.0</v>
      </c>
      <c r="C27" s="1">
        <v>3.0</v>
      </c>
      <c r="D27" s="1">
        <v>120.0</v>
      </c>
      <c r="E27" s="1">
        <v>138.0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147</v>
      </c>
      <c r="B28" s="1">
        <v>0.0</v>
      </c>
      <c r="C28" s="1" t="s">
        <v>142</v>
      </c>
      <c r="D28" s="1" t="s">
        <v>143</v>
      </c>
      <c r="E28" s="1" t="s">
        <v>144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148</v>
      </c>
      <c r="B29" s="1">
        <v>0.0</v>
      </c>
      <c r="C29" s="1" t="s">
        <v>142</v>
      </c>
      <c r="D29" s="1" t="s">
        <v>143</v>
      </c>
      <c r="E29" s="1" t="s">
        <v>144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149</v>
      </c>
      <c r="B30" s="1">
        <v>0.0</v>
      </c>
      <c r="C30" s="1">
        <v>3.0</v>
      </c>
      <c r="D30" s="1">
        <v>120.0</v>
      </c>
      <c r="E30" s="1">
        <v>138.0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150</v>
      </c>
      <c r="B31" s="1">
        <v>0.0</v>
      </c>
      <c r="C31" s="1" t="s">
        <v>151</v>
      </c>
      <c r="D31" s="1" t="s">
        <v>152</v>
      </c>
      <c r="E31" s="1" t="s">
        <v>153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154</v>
      </c>
      <c r="B32" s="1">
        <v>0.0</v>
      </c>
      <c r="C32" s="1" t="s">
        <v>151</v>
      </c>
      <c r="D32" s="1" t="s">
        <v>152</v>
      </c>
      <c r="E32" s="1" t="s">
        <v>153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155</v>
      </c>
      <c r="B34" s="1">
        <v>-29.0</v>
      </c>
      <c r="C34" s="1">
        <v>-37.0</v>
      </c>
      <c r="D34" s="1">
        <v>-58.0</v>
      </c>
      <c r="E34" s="1">
        <v>-79.0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156</v>
      </c>
      <c r="B35" s="1">
        <v>-31.0</v>
      </c>
      <c r="C35" s="1">
        <v>-38.0</v>
      </c>
      <c r="D35" s="1">
        <v>-59.0</v>
      </c>
      <c r="E35" s="1">
        <v>-80.0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157</v>
      </c>
      <c r="B36" s="1">
        <v>-31.0</v>
      </c>
      <c r="C36" s="1">
        <v>-38.0</v>
      </c>
      <c r="D36" s="1">
        <v>-59.0</v>
      </c>
      <c r="E36" s="1">
        <v>-80.0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158</v>
      </c>
      <c r="B37" s="1">
        <v>-28.0</v>
      </c>
      <c r="C37" s="1">
        <v>-36.0</v>
      </c>
      <c r="D37" s="1">
        <v>-56.0</v>
      </c>
      <c r="E37" s="1">
        <v>-77.0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159</v>
      </c>
      <c r="B38" s="1">
        <v>-8.0</v>
      </c>
      <c r="C38" s="1">
        <v>-20.0</v>
      </c>
      <c r="D38" s="1">
        <v>-32.0</v>
      </c>
      <c r="E38" s="1">
        <v>-52.0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160</v>
      </c>
      <c r="B39" s="1">
        <v>5.0</v>
      </c>
      <c r="C39" s="1">
        <v>1.0</v>
      </c>
      <c r="D39" s="1">
        <v>0.0</v>
      </c>
      <c r="E39" s="1">
        <v>0.0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162</v>
      </c>
      <c r="B41" s="1">
        <v>3.0</v>
      </c>
      <c r="C41" s="1">
        <v>6.0</v>
      </c>
      <c r="D41" s="1">
        <v>10.0</v>
      </c>
      <c r="E41" s="1">
        <v>10.0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163</v>
      </c>
      <c r="B42" s="1">
        <v>10.0</v>
      </c>
      <c r="C42" s="1">
        <v>10.0</v>
      </c>
      <c r="D42" s="1">
        <v>20.0</v>
      </c>
      <c r="E42" s="1">
        <v>37.0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164</v>
      </c>
      <c r="B43" s="1">
        <v>20.0</v>
      </c>
      <c r="C43" s="1">
        <v>25.0</v>
      </c>
      <c r="D43" s="1">
        <v>32.0</v>
      </c>
      <c r="E43" s="1">
        <v>37.0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165</v>
      </c>
      <c r="B44" s="1">
        <v>1.0</v>
      </c>
      <c r="C44" s="1">
        <v>1.0</v>
      </c>
      <c r="D44" s="1">
        <v>1.0</v>
      </c>
      <c r="E44" s="1">
        <v>1.0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166</v>
      </c>
      <c r="B45" s="1">
        <v>0.0</v>
      </c>
      <c r="C45" s="1">
        <v>1.0</v>
      </c>
      <c r="D45" s="1">
        <v>3.0</v>
      </c>
      <c r="E45" s="1">
        <v>59.0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167</v>
      </c>
      <c r="B46" s="1">
        <v>0.0</v>
      </c>
      <c r="C46" s="1">
        <v>-9.0</v>
      </c>
      <c r="D46" s="1">
        <v>-1.0</v>
      </c>
      <c r="E46" s="1">
        <v>1.0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168</v>
      </c>
      <c r="B47" s="1">
        <v>0.0</v>
      </c>
      <c r="C47" s="1">
        <v>0.0</v>
      </c>
      <c r="D47" s="1">
        <v>37.0</v>
      </c>
      <c r="E47" s="1">
        <v>1.0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169</v>
      </c>
      <c r="B48" s="1">
        <v>1.0</v>
      </c>
      <c r="C48" s="1">
        <v>33.0</v>
      </c>
      <c r="D48" s="1">
        <v>3.0</v>
      </c>
      <c r="E48" s="1">
        <v>8.0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170</v>
      </c>
      <c r="B49" s="1">
        <v>13.0</v>
      </c>
      <c r="C49" s="1">
        <v>23.0</v>
      </c>
      <c r="D49" s="1">
        <v>3.0</v>
      </c>
      <c r="E49" s="1">
        <v>1.0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171</v>
      </c>
      <c r="B50" s="1">
        <v>1.0</v>
      </c>
      <c r="C50" s="1">
        <v>1.0</v>
      </c>
      <c r="D50" s="1">
        <v>2.0</v>
      </c>
      <c r="E50" s="1">
        <v>11.0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172</v>
      </c>
      <c r="B51" s="1">
        <v>2.0</v>
      </c>
      <c r="C51" s="1">
        <v>1.0</v>
      </c>
      <c r="D51" s="1">
        <v>9.0</v>
      </c>
      <c r="E51" s="1">
        <v>21.0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174</v>
      </c>
      <c r="B3" s="1">
        <v>0.0</v>
      </c>
      <c r="C3" s="1" t="s">
        <v>175</v>
      </c>
      <c r="D3" s="1" t="s">
        <v>176</v>
      </c>
      <c r="E3" s="1" t="s">
        <v>177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178</v>
      </c>
      <c r="B4" s="1">
        <v>0.0</v>
      </c>
      <c r="C4" s="1" t="s">
        <v>179</v>
      </c>
      <c r="D4" s="1" t="s">
        <v>180</v>
      </c>
      <c r="E4" s="1" t="s">
        <v>181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182</v>
      </c>
      <c r="B5" s="1">
        <v>0.0</v>
      </c>
      <c r="C5" s="1" t="s">
        <v>183</v>
      </c>
      <c r="D5" s="1">
        <v>0.0</v>
      </c>
      <c r="E5" s="1" t="s">
        <v>184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185</v>
      </c>
      <c r="B6" s="1">
        <v>0.0</v>
      </c>
      <c r="C6" s="1" t="s">
        <v>186</v>
      </c>
      <c r="D6" s="1" t="s">
        <v>187</v>
      </c>
      <c r="E6" s="1" t="s">
        <v>184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189</v>
      </c>
      <c r="B8" s="1" t="s">
        <v>190</v>
      </c>
      <c r="C8" s="1" t="s">
        <v>191</v>
      </c>
      <c r="D8" s="1" t="s">
        <v>192</v>
      </c>
      <c r="E8" s="1" t="s">
        <v>193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194</v>
      </c>
      <c r="B9" s="1" t="s">
        <v>195</v>
      </c>
      <c r="C9" s="1" t="s">
        <v>196</v>
      </c>
      <c r="D9" s="1" t="s">
        <v>197</v>
      </c>
      <c r="E9" s="1" t="s">
        <v>198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199</v>
      </c>
      <c r="B10" s="1" t="s">
        <v>200</v>
      </c>
      <c r="C10" s="1" t="s">
        <v>201</v>
      </c>
      <c r="D10" s="1" t="s">
        <v>202</v>
      </c>
      <c r="E10" s="1" t="s">
        <v>203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204</v>
      </c>
      <c r="B11" s="1" t="s">
        <v>205</v>
      </c>
      <c r="C11" s="1" t="s">
        <v>206</v>
      </c>
      <c r="D11" s="1" t="s">
        <v>207</v>
      </c>
      <c r="E11" s="1" t="s">
        <v>208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209</v>
      </c>
      <c r="B12" s="1" t="s">
        <v>210</v>
      </c>
      <c r="C12" s="1" t="s">
        <v>211</v>
      </c>
      <c r="D12" s="1" t="s">
        <v>212</v>
      </c>
      <c r="E12" s="1" t="s">
        <v>213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214</v>
      </c>
      <c r="B13" s="1" t="s">
        <v>215</v>
      </c>
      <c r="C13" s="1" t="s">
        <v>216</v>
      </c>
      <c r="D13" s="1" t="s">
        <v>217</v>
      </c>
      <c r="E13" s="1" t="s">
        <v>218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219</v>
      </c>
      <c r="B14" s="1" t="s">
        <v>215</v>
      </c>
      <c r="C14" s="1" t="s">
        <v>216</v>
      </c>
      <c r="D14" s="1" t="s">
        <v>217</v>
      </c>
      <c r="E14" s="1" t="s">
        <v>218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220</v>
      </c>
      <c r="B15" s="1" t="s">
        <v>215</v>
      </c>
      <c r="C15" s="1" t="s">
        <v>216</v>
      </c>
      <c r="D15" s="1" t="s">
        <v>217</v>
      </c>
      <c r="E15" s="1" t="s">
        <v>218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221</v>
      </c>
      <c r="B16" s="1" t="s">
        <v>222</v>
      </c>
      <c r="C16" s="1" t="s">
        <v>223</v>
      </c>
      <c r="D16" s="1" t="s">
        <v>224</v>
      </c>
      <c r="E16" s="1" t="s">
        <v>225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226</v>
      </c>
      <c r="B17" s="1">
        <v>0.0</v>
      </c>
      <c r="C17" s="1" t="s">
        <v>227</v>
      </c>
      <c r="D17" s="1" t="s">
        <v>228</v>
      </c>
      <c r="E17" s="1" t="s">
        <v>229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230</v>
      </c>
      <c r="B18" s="1">
        <v>0.0</v>
      </c>
      <c r="C18" s="1" t="s">
        <v>231</v>
      </c>
      <c r="D18" s="1" t="s">
        <v>232</v>
      </c>
      <c r="E18" s="1" t="s">
        <v>233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234</v>
      </c>
      <c r="B20" s="1">
        <v>0.0</v>
      </c>
      <c r="C20" s="1" t="s">
        <v>235</v>
      </c>
      <c r="D20" s="1" t="s">
        <v>236</v>
      </c>
      <c r="E20" s="1" t="s">
        <v>237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238</v>
      </c>
      <c r="B21" s="1">
        <v>0.0</v>
      </c>
      <c r="C21" s="1" t="s">
        <v>239</v>
      </c>
      <c r="D21" s="1" t="s">
        <v>240</v>
      </c>
      <c r="E21" s="1" t="s">
        <v>241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242</v>
      </c>
      <c r="B22" s="1">
        <v>0.0</v>
      </c>
      <c r="C22" s="1" t="s">
        <v>243</v>
      </c>
      <c r="D22" s="1" t="s">
        <v>244</v>
      </c>
      <c r="E22" s="1" t="s">
        <v>245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246</v>
      </c>
      <c r="B23" s="1">
        <v>0.0</v>
      </c>
      <c r="C23" s="1" t="s">
        <v>247</v>
      </c>
      <c r="D23" s="1" t="s">
        <v>248</v>
      </c>
      <c r="E23" s="1" t="s">
        <v>249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251</v>
      </c>
      <c r="B25" s="1" t="s">
        <v>252</v>
      </c>
      <c r="C25" s="1" t="s">
        <v>253</v>
      </c>
      <c r="D25" s="1" t="s">
        <v>254</v>
      </c>
      <c r="E25" s="1" t="s">
        <v>255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256</v>
      </c>
      <c r="B26" s="1" t="s">
        <v>257</v>
      </c>
      <c r="C26" s="1" t="s">
        <v>258</v>
      </c>
      <c r="D26" s="1" t="s">
        <v>259</v>
      </c>
      <c r="E26" s="1" t="s">
        <v>260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261</v>
      </c>
      <c r="B27" s="1" t="s">
        <v>262</v>
      </c>
      <c r="C27" s="1" t="s">
        <v>263</v>
      </c>
      <c r="D27" s="1" t="s">
        <v>264</v>
      </c>
      <c r="E27" s="1" t="s">
        <v>265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266</v>
      </c>
      <c r="B28" s="1">
        <v>0.0</v>
      </c>
      <c r="C28" s="1" t="s">
        <v>267</v>
      </c>
      <c r="D28" s="1" t="s">
        <v>268</v>
      </c>
      <c r="E28" s="1" t="s">
        <v>269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270</v>
      </c>
      <c r="B29" s="1">
        <v>0.0</v>
      </c>
      <c r="C29" s="1" t="s">
        <v>271</v>
      </c>
      <c r="D29" s="1" t="s">
        <v>272</v>
      </c>
      <c r="E29" s="1" t="s">
        <v>273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274</v>
      </c>
      <c r="B30" s="1">
        <v>0.0</v>
      </c>
      <c r="C30" s="1" t="s">
        <v>275</v>
      </c>
      <c r="D30" s="1" t="s">
        <v>276</v>
      </c>
      <c r="E30" s="1" t="s">
        <v>277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278</v>
      </c>
      <c r="B31" s="1">
        <v>0.0</v>
      </c>
      <c r="C31" s="1" t="s">
        <v>279</v>
      </c>
      <c r="D31" s="1" t="s">
        <v>280</v>
      </c>
      <c r="E31" s="1" t="s">
        <v>281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282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283</v>
      </c>
      <c r="B33" s="1" t="s">
        <v>284</v>
      </c>
      <c r="C33" s="1" t="s">
        <v>285</v>
      </c>
      <c r="D33" s="1" t="s">
        <v>286</v>
      </c>
      <c r="E33" s="1" t="s">
        <v>287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288</v>
      </c>
      <c r="B34" s="1" t="s">
        <v>289</v>
      </c>
      <c r="C34" s="1" t="s">
        <v>290</v>
      </c>
      <c r="D34" s="1" t="s">
        <v>291</v>
      </c>
      <c r="E34" s="1" t="s">
        <v>292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293</v>
      </c>
      <c r="B35" s="1" t="s">
        <v>294</v>
      </c>
      <c r="C35" s="1" t="s">
        <v>295</v>
      </c>
      <c r="D35" s="1" t="s">
        <v>296</v>
      </c>
      <c r="E35" s="1" t="s">
        <v>297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298</v>
      </c>
      <c r="B36" s="1" t="s">
        <v>299</v>
      </c>
      <c r="C36" s="1" t="s">
        <v>300</v>
      </c>
      <c r="D36" s="1" t="s">
        <v>301</v>
      </c>
      <c r="E36" s="1" t="s">
        <v>302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303</v>
      </c>
      <c r="B37" s="1" t="s">
        <v>304</v>
      </c>
      <c r="C37" s="1" t="s">
        <v>305</v>
      </c>
      <c r="D37" s="1" t="s">
        <v>306</v>
      </c>
      <c r="E37" s="1" t="s">
        <v>307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308</v>
      </c>
      <c r="B38" s="1" t="s">
        <v>309</v>
      </c>
      <c r="C38" s="1" t="s">
        <v>310</v>
      </c>
      <c r="D38" s="1" t="s">
        <v>311</v>
      </c>
      <c r="E38" s="1" t="s">
        <v>312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313</v>
      </c>
      <c r="B39" s="1" t="s">
        <v>314</v>
      </c>
      <c r="C39" s="1" t="s">
        <v>315</v>
      </c>
      <c r="D39" s="1" t="s">
        <v>316</v>
      </c>
      <c r="E39" s="1" t="s">
        <v>317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318</v>
      </c>
      <c r="B40" s="1" t="s">
        <v>319</v>
      </c>
      <c r="C40" s="1" t="s">
        <v>320</v>
      </c>
      <c r="D40" s="1" t="s">
        <v>321</v>
      </c>
      <c r="E40" s="1" t="s">
        <v>322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323</v>
      </c>
      <c r="B41" s="1" t="s">
        <v>324</v>
      </c>
      <c r="C41" s="1" t="s">
        <v>325</v>
      </c>
      <c r="D41" s="1" t="s">
        <v>326</v>
      </c>
      <c r="E41" s="1" t="s">
        <v>327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328</v>
      </c>
      <c r="B42" s="1" t="s">
        <v>329</v>
      </c>
      <c r="C42" s="1" t="s">
        <v>330</v>
      </c>
      <c r="D42" s="1" t="s">
        <v>331</v>
      </c>
      <c r="E42" s="1" t="s">
        <v>332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333</v>
      </c>
      <c r="B43" s="1" t="s">
        <v>334</v>
      </c>
      <c r="C43" s="1" t="s">
        <v>335</v>
      </c>
      <c r="D43" s="1" t="s">
        <v>326</v>
      </c>
      <c r="E43" s="1" t="s">
        <v>336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337</v>
      </c>
      <c r="B44" s="1" t="s">
        <v>338</v>
      </c>
      <c r="C44" s="1" t="s">
        <v>339</v>
      </c>
      <c r="D44" s="1" t="s">
        <v>331</v>
      </c>
      <c r="E44" s="1" t="s">
        <v>332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340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341</v>
      </c>
      <c r="B46" s="1">
        <v>0.0</v>
      </c>
      <c r="C46" s="1" t="s">
        <v>342</v>
      </c>
      <c r="D46" s="1" t="s">
        <v>284</v>
      </c>
      <c r="E46" s="1" t="s">
        <v>343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344</v>
      </c>
      <c r="B47" s="1">
        <v>0.0</v>
      </c>
      <c r="C47" s="1" t="s">
        <v>345</v>
      </c>
      <c r="D47" s="1" t="s">
        <v>346</v>
      </c>
      <c r="E47" s="1" t="s">
        <v>347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348</v>
      </c>
      <c r="B48" s="1">
        <v>0.0</v>
      </c>
      <c r="C48" s="1" t="s">
        <v>349</v>
      </c>
      <c r="D48" s="1" t="s">
        <v>350</v>
      </c>
      <c r="E48" s="1" t="s">
        <v>351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352</v>
      </c>
      <c r="B49" s="1">
        <v>0.0</v>
      </c>
      <c r="C49" s="1" t="s">
        <v>353</v>
      </c>
      <c r="D49" s="1" t="s">
        <v>354</v>
      </c>
      <c r="E49" s="1" t="s">
        <v>355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356</v>
      </c>
      <c r="B50" s="1">
        <v>0.0</v>
      </c>
      <c r="C50" s="1" t="s">
        <v>357</v>
      </c>
      <c r="D50" s="1" t="s">
        <v>358</v>
      </c>
      <c r="E50" s="1" t="s">
        <v>359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360</v>
      </c>
      <c r="B51" s="1">
        <v>0.0</v>
      </c>
      <c r="C51" s="1" t="s">
        <v>361</v>
      </c>
      <c r="D51" s="1" t="s">
        <v>362</v>
      </c>
      <c r="E51" s="1" t="s">
        <v>363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364</v>
      </c>
      <c r="B52" s="1">
        <v>0.0</v>
      </c>
      <c r="C52" s="1" t="s">
        <v>361</v>
      </c>
      <c r="D52" s="1" t="s">
        <v>362</v>
      </c>
      <c r="E52" s="1" t="s">
        <v>363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365</v>
      </c>
      <c r="B53" s="1">
        <v>0.0</v>
      </c>
      <c r="C53" s="1" t="s">
        <v>366</v>
      </c>
      <c r="D53" s="1" t="s">
        <v>367</v>
      </c>
      <c r="E53" s="1" t="s">
        <v>368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369</v>
      </c>
      <c r="B54" s="1">
        <v>0.0</v>
      </c>
      <c r="C54" s="1">
        <v>0.0</v>
      </c>
      <c r="D54" s="1" t="s">
        <v>370</v>
      </c>
      <c r="E54" s="1" t="s">
        <v>371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372</v>
      </c>
      <c r="B55" s="1">
        <v>0.0</v>
      </c>
      <c r="C55" s="1">
        <v>-27.0</v>
      </c>
      <c r="D55" s="1" t="s">
        <v>373</v>
      </c>
      <c r="E55" s="1" t="s">
        <v>374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375</v>
      </c>
      <c r="B56" s="1">
        <v>0.0</v>
      </c>
      <c r="C56" s="1" t="s">
        <v>376</v>
      </c>
      <c r="D56" s="1" t="s">
        <v>377</v>
      </c>
      <c r="E56" s="1" t="s">
        <v>378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379</v>
      </c>
      <c r="B57" s="1">
        <v>0.0</v>
      </c>
      <c r="C57" s="1" t="s">
        <v>380</v>
      </c>
      <c r="D57" s="1" t="s">
        <v>263</v>
      </c>
      <c r="E57" s="1" t="s">
        <v>381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382</v>
      </c>
      <c r="B58" s="1">
        <v>0.0</v>
      </c>
      <c r="C58" s="1" t="s">
        <v>383</v>
      </c>
      <c r="D58" s="1" t="s">
        <v>384</v>
      </c>
      <c r="E58" s="1" t="s">
        <v>385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386</v>
      </c>
      <c r="B59" s="1">
        <v>0.0</v>
      </c>
      <c r="C59" s="1" t="s">
        <v>387</v>
      </c>
      <c r="D59" s="1" t="s">
        <v>388</v>
      </c>
      <c r="E59" s="1" t="s">
        <v>389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390</v>
      </c>
      <c r="B60" s="1">
        <v>0.0</v>
      </c>
      <c r="C60" s="1" t="s">
        <v>391</v>
      </c>
      <c r="D60" s="1" t="s">
        <v>392</v>
      </c>
      <c r="E60" s="1" t="s">
        <v>393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394</v>
      </c>
      <c r="B61" s="1">
        <v>0.0</v>
      </c>
      <c r="C61" s="1" t="s">
        <v>395</v>
      </c>
      <c r="D61" s="1" t="s">
        <v>396</v>
      </c>
      <c r="E61" s="1" t="s">
        <v>397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398</v>
      </c>
      <c r="B62" s="1">
        <v>0.0</v>
      </c>
      <c r="C62" s="1" t="s">
        <v>399</v>
      </c>
      <c r="D62" s="1" t="s">
        <v>400</v>
      </c>
      <c r="E62" s="1" t="s">
        <v>401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402</v>
      </c>
      <c r="B63" s="1">
        <v>0.0</v>
      </c>
      <c r="C63" s="1">
        <v>0.0</v>
      </c>
      <c r="D63" s="1" t="s">
        <v>403</v>
      </c>
      <c r="E63" s="1" t="s">
        <v>404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405</v>
      </c>
      <c r="B64" s="1">
        <v>0.0</v>
      </c>
      <c r="C64" s="1">
        <v>0.0</v>
      </c>
      <c r="D64" s="1" t="s">
        <v>406</v>
      </c>
      <c r="E64" s="1" t="s">
        <v>407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408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409</v>
      </c>
      <c r="B66" s="1">
        <v>0.0</v>
      </c>
      <c r="C66" s="1">
        <v>0.0</v>
      </c>
      <c r="D66" s="1" t="s">
        <v>410</v>
      </c>
      <c r="E66" s="1" t="s">
        <v>411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412</v>
      </c>
      <c r="B67" s="1">
        <v>0.0</v>
      </c>
      <c r="C67" s="1">
        <v>0.0</v>
      </c>
      <c r="D67" s="1" t="s">
        <v>413</v>
      </c>
      <c r="E67" s="1" t="s">
        <v>414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415</v>
      </c>
      <c r="B68" s="1">
        <v>0.0</v>
      </c>
      <c r="C68" s="1">
        <v>0.0</v>
      </c>
      <c r="D68" s="1" t="s">
        <v>416</v>
      </c>
      <c r="E68" s="1" t="s">
        <v>417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418</v>
      </c>
      <c r="B69" s="1">
        <v>0.0</v>
      </c>
      <c r="C69" s="1">
        <v>0.0</v>
      </c>
      <c r="D69" s="1" t="s">
        <v>419</v>
      </c>
      <c r="E69" s="1" t="s">
        <v>420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421</v>
      </c>
      <c r="B70" s="1">
        <v>0.0</v>
      </c>
      <c r="C70" s="1">
        <v>0.0</v>
      </c>
      <c r="D70" s="1" t="s">
        <v>422</v>
      </c>
      <c r="E70" s="1" t="s">
        <v>423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424</v>
      </c>
      <c r="B71" s="1">
        <v>0.0</v>
      </c>
      <c r="C71" s="1">
        <v>0.0</v>
      </c>
      <c r="D71" s="1" t="s">
        <v>425</v>
      </c>
      <c r="E71" s="1" t="s">
        <v>426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427</v>
      </c>
      <c r="B72" s="1">
        <v>0.0</v>
      </c>
      <c r="C72" s="1">
        <v>0.0</v>
      </c>
      <c r="D72" s="1" t="s">
        <v>425</v>
      </c>
      <c r="E72" s="1" t="s">
        <v>426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428</v>
      </c>
      <c r="B73" s="1">
        <v>0.0</v>
      </c>
      <c r="C73" s="1">
        <v>0.0</v>
      </c>
      <c r="D73" s="1" t="s">
        <v>429</v>
      </c>
      <c r="E73" s="1" t="s">
        <v>430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431</v>
      </c>
      <c r="B74" s="1">
        <v>0.0</v>
      </c>
      <c r="C74" s="1">
        <v>0.0</v>
      </c>
      <c r="D74" s="1">
        <v>0.0</v>
      </c>
      <c r="E74" s="1" t="s">
        <v>432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433</v>
      </c>
      <c r="B75" s="1">
        <v>0.0</v>
      </c>
      <c r="C75" s="1">
        <v>0.0</v>
      </c>
      <c r="D75" s="1" t="s">
        <v>434</v>
      </c>
      <c r="E75" s="1" t="s">
        <v>435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436</v>
      </c>
      <c r="B76" s="1">
        <v>0.0</v>
      </c>
      <c r="C76" s="1">
        <v>0.0</v>
      </c>
      <c r="D76" s="1" t="s">
        <v>437</v>
      </c>
      <c r="E76" s="1" t="s">
        <v>438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439</v>
      </c>
      <c r="B77" s="1">
        <v>0.0</v>
      </c>
      <c r="C77" s="1">
        <v>0.0</v>
      </c>
      <c r="D77" s="1" t="s">
        <v>440</v>
      </c>
      <c r="E77" s="1" t="s">
        <v>441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442</v>
      </c>
      <c r="B78" s="1">
        <v>0.0</v>
      </c>
      <c r="C78" s="1">
        <v>0.0</v>
      </c>
      <c r="D78" s="1" t="s">
        <v>443</v>
      </c>
      <c r="E78" s="1" t="s">
        <v>444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445</v>
      </c>
      <c r="B79" s="1">
        <v>0.0</v>
      </c>
      <c r="C79" s="1">
        <v>0.0</v>
      </c>
      <c r="D79" s="1" t="s">
        <v>446</v>
      </c>
      <c r="E79" s="1" t="s">
        <v>447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448</v>
      </c>
      <c r="B80" s="1">
        <v>0.0</v>
      </c>
      <c r="C80" s="1">
        <v>0.0</v>
      </c>
      <c r="D80" s="1" t="s">
        <v>449</v>
      </c>
      <c r="E80" s="1" t="s">
        <v>450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451</v>
      </c>
      <c r="B81" s="1">
        <v>0.0</v>
      </c>
      <c r="C81" s="1">
        <v>0.0</v>
      </c>
      <c r="D81" s="1" t="s">
        <v>452</v>
      </c>
      <c r="E81" s="1" t="s">
        <v>453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454</v>
      </c>
      <c r="B82" s="1">
        <v>0.0</v>
      </c>
      <c r="C82" s="1">
        <v>0.0</v>
      </c>
      <c r="D82" s="1" t="s">
        <v>455</v>
      </c>
      <c r="E82" s="1" t="s">
        <v>456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457</v>
      </c>
      <c r="B83" s="1">
        <v>0.0</v>
      </c>
      <c r="C83" s="1">
        <v>0.0</v>
      </c>
      <c r="D83" s="1">
        <v>0.0</v>
      </c>
      <c r="E83" s="1" t="s">
        <v>458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459</v>
      </c>
      <c r="B84" s="1">
        <v>0.0</v>
      </c>
      <c r="C84" s="1">
        <v>0.0</v>
      </c>
      <c r="D84" s="1">
        <v>0.0</v>
      </c>
      <c r="E84" s="1" t="s">
        <v>460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461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462</v>
      </c>
      <c r="B86" s="1">
        <v>0.0</v>
      </c>
      <c r="C86" s="1">
        <v>0.0</v>
      </c>
      <c r="D86" s="1">
        <v>0.0</v>
      </c>
      <c r="E86" s="1" t="s">
        <v>463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464</v>
      </c>
      <c r="B87" s="1">
        <v>0.0</v>
      </c>
      <c r="C87" s="1">
        <v>0.0</v>
      </c>
      <c r="D87" s="1">
        <v>0.0</v>
      </c>
      <c r="E87" s="1" t="s">
        <v>465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466</v>
      </c>
      <c r="B88" s="1">
        <v>0.0</v>
      </c>
      <c r="C88" s="1">
        <v>0.0</v>
      </c>
      <c r="D88" s="1">
        <v>0.0</v>
      </c>
      <c r="E88" s="1" t="s">
        <v>467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468</v>
      </c>
      <c r="B89" s="1">
        <v>0.0</v>
      </c>
      <c r="C89" s="1">
        <v>0.0</v>
      </c>
      <c r="D89" s="1">
        <v>0.0</v>
      </c>
      <c r="E89" s="1" t="s">
        <v>469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470</v>
      </c>
      <c r="B90" s="1">
        <v>0.0</v>
      </c>
      <c r="C90" s="1">
        <v>0.0</v>
      </c>
      <c r="D90" s="1">
        <v>0.0</v>
      </c>
      <c r="E90" s="1" t="s">
        <v>471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472</v>
      </c>
      <c r="B91" s="1">
        <v>0.0</v>
      </c>
      <c r="C91" s="1">
        <v>0.0</v>
      </c>
      <c r="D91" s="1">
        <v>0.0</v>
      </c>
      <c r="E91" s="1" t="s">
        <v>473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474</v>
      </c>
      <c r="B92" s="1">
        <v>0.0</v>
      </c>
      <c r="C92" s="1">
        <v>0.0</v>
      </c>
      <c r="D92" s="1">
        <v>0.0</v>
      </c>
      <c r="E92" s="1" t="s">
        <v>473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475</v>
      </c>
      <c r="B93" s="1">
        <v>0.0</v>
      </c>
      <c r="C93" s="1">
        <v>0.0</v>
      </c>
      <c r="D93" s="1">
        <v>0.0</v>
      </c>
      <c r="E93" s="1" t="s">
        <v>476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477</v>
      </c>
      <c r="B94" s="1">
        <v>0.0</v>
      </c>
      <c r="C94" s="1">
        <v>0.0</v>
      </c>
      <c r="D94" s="1">
        <v>0.0</v>
      </c>
      <c r="E94" s="1" t="s">
        <v>478</v>
      </c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479</v>
      </c>
      <c r="B95" s="1">
        <v>0.0</v>
      </c>
      <c r="C95" s="1">
        <v>0.0</v>
      </c>
      <c r="D95" s="1">
        <v>0.0</v>
      </c>
      <c r="E95" s="1" t="s">
        <v>480</v>
      </c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481</v>
      </c>
      <c r="B96" s="1">
        <v>0.0</v>
      </c>
      <c r="C96" s="1">
        <v>0.0</v>
      </c>
      <c r="D96" s="1">
        <v>0.0</v>
      </c>
      <c r="E96" s="1" t="s">
        <v>482</v>
      </c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483</v>
      </c>
      <c r="B97" s="1">
        <v>0.0</v>
      </c>
      <c r="C97" s="1">
        <v>0.0</v>
      </c>
      <c r="D97" s="1">
        <v>0.0</v>
      </c>
      <c r="E97" s="1" t="s">
        <v>484</v>
      </c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485</v>
      </c>
      <c r="B98" s="1">
        <v>0.0</v>
      </c>
      <c r="C98" s="1">
        <v>0.0</v>
      </c>
      <c r="D98" s="1">
        <v>0.0</v>
      </c>
      <c r="E98" s="1" t="s">
        <v>486</v>
      </c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487</v>
      </c>
      <c r="B99" s="1">
        <v>0.0</v>
      </c>
      <c r="C99" s="1">
        <v>0.0</v>
      </c>
      <c r="D99" s="1">
        <v>0.0</v>
      </c>
      <c r="E99" s="1" t="s">
        <v>488</v>
      </c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489</v>
      </c>
      <c r="B100" s="1">
        <v>0.0</v>
      </c>
      <c r="C100" s="1">
        <v>0.0</v>
      </c>
      <c r="D100" s="1">
        <v>0.0</v>
      </c>
      <c r="E100" s="1" t="s">
        <v>490</v>
      </c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491</v>
      </c>
      <c r="B101" s="1">
        <v>0.0</v>
      </c>
      <c r="C101" s="1">
        <v>0.0</v>
      </c>
      <c r="D101" s="1">
        <v>0.0</v>
      </c>
      <c r="E101" s="1" t="s">
        <v>492</v>
      </c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493</v>
      </c>
      <c r="C1" s="1" t="s">
        <v>494</v>
      </c>
      <c r="D1" s="1" t="s">
        <v>495</v>
      </c>
      <c r="E1" s="1" t="s">
        <v>496</v>
      </c>
      <c r="F1" s="1" t="s">
        <v>497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498</v>
      </c>
      <c r="B2" s="1" t="s">
        <v>499</v>
      </c>
      <c r="C2" s="1" t="s">
        <v>500</v>
      </c>
      <c r="D2" s="1" t="s">
        <v>501</v>
      </c>
      <c r="E2" s="1" t="s">
        <v>501</v>
      </c>
      <c r="F2" s="1" t="s">
        <v>502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503</v>
      </c>
      <c r="B3" s="1" t="s">
        <v>502</v>
      </c>
      <c r="C3" s="1" t="s">
        <v>504</v>
      </c>
      <c r="D3" s="1" t="s">
        <v>505</v>
      </c>
      <c r="E3" s="1" t="s">
        <v>506</v>
      </c>
      <c r="F3" s="1" t="s">
        <v>502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507</v>
      </c>
      <c r="B4" s="1" t="s">
        <v>499</v>
      </c>
      <c r="C4" s="1" t="s">
        <v>500</v>
      </c>
      <c r="D4" s="1" t="s">
        <v>501</v>
      </c>
      <c r="E4" s="1" t="s">
        <v>501</v>
      </c>
      <c r="F4" s="1" t="s">
        <v>501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503</v>
      </c>
      <c r="B5" s="1" t="s">
        <v>502</v>
      </c>
      <c r="C5" s="1" t="s">
        <v>504</v>
      </c>
      <c r="D5" s="1" t="s">
        <v>505</v>
      </c>
      <c r="E5" s="1" t="s">
        <v>506</v>
      </c>
      <c r="F5" s="1" t="s">
        <v>506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508</v>
      </c>
      <c r="B6" s="1" t="s">
        <v>509</v>
      </c>
      <c r="C6" s="1" t="s">
        <v>510</v>
      </c>
      <c r="D6" s="1" t="s">
        <v>511</v>
      </c>
      <c r="E6" s="1" t="s">
        <v>512</v>
      </c>
      <c r="F6" s="1" t="s">
        <v>513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514</v>
      </c>
      <c r="B7" s="1" t="s">
        <v>515</v>
      </c>
      <c r="C7" s="1" t="s">
        <v>502</v>
      </c>
      <c r="D7" s="1" t="s">
        <v>516</v>
      </c>
      <c r="E7" s="1" t="s">
        <v>517</v>
      </c>
      <c r="F7" s="1" t="s">
        <v>518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519</v>
      </c>
      <c r="B8" s="1" t="s">
        <v>502</v>
      </c>
      <c r="C8" s="1" t="s">
        <v>520</v>
      </c>
      <c r="D8" s="1" t="s">
        <v>521</v>
      </c>
      <c r="E8" s="1" t="s">
        <v>522</v>
      </c>
      <c r="F8" s="1" t="s">
        <v>523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524</v>
      </c>
      <c r="B9" s="1" t="s">
        <v>525</v>
      </c>
      <c r="C9" s="1" t="s">
        <v>526</v>
      </c>
      <c r="D9" s="1" t="s">
        <v>527</v>
      </c>
      <c r="E9" s="1" t="s">
        <v>528</v>
      </c>
      <c r="F9" s="1" t="s">
        <v>529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530</v>
      </c>
      <c r="B10" s="1" t="s">
        <v>531</v>
      </c>
      <c r="C10" s="1" t="s">
        <v>531</v>
      </c>
      <c r="D10" s="1" t="s">
        <v>527</v>
      </c>
      <c r="E10" s="1" t="s">
        <v>528</v>
      </c>
      <c r="F10" s="1" t="s">
        <v>529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532</v>
      </c>
      <c r="B11" s="1" t="s">
        <v>520</v>
      </c>
      <c r="C11" s="1" t="s">
        <v>520</v>
      </c>
      <c r="D11" s="1" t="s">
        <v>533</v>
      </c>
      <c r="E11" s="1" t="s">
        <v>533</v>
      </c>
      <c r="F11" s="1" t="s">
        <v>534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535</v>
      </c>
      <c r="B12" s="1" t="s">
        <v>520</v>
      </c>
      <c r="C12" s="1" t="s">
        <v>520</v>
      </c>
      <c r="D12" s="1" t="s">
        <v>536</v>
      </c>
      <c r="E12" s="1" t="s">
        <v>533</v>
      </c>
      <c r="F12" s="1" t="s">
        <v>537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538</v>
      </c>
      <c r="B13" s="1" t="s">
        <v>502</v>
      </c>
      <c r="C13" s="1" t="s">
        <v>520</v>
      </c>
      <c r="D13" s="1" t="s">
        <v>539</v>
      </c>
      <c r="E13" s="1" t="s">
        <v>540</v>
      </c>
      <c r="F13" s="1" t="s">
        <v>541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542</v>
      </c>
      <c r="B14" s="1" t="s">
        <v>502</v>
      </c>
      <c r="C14" s="1" t="s">
        <v>543</v>
      </c>
      <c r="D14" s="1" t="s">
        <v>544</v>
      </c>
      <c r="E14" s="1" t="s">
        <v>545</v>
      </c>
      <c r="F14" s="1" t="s">
        <v>546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547</v>
      </c>
      <c r="B15" s="1" t="s">
        <v>502</v>
      </c>
      <c r="C15" s="1" t="s">
        <v>502</v>
      </c>
      <c r="D15" s="1" t="s">
        <v>502</v>
      </c>
      <c r="E15" s="1" t="s">
        <v>502</v>
      </c>
      <c r="F15" s="1" t="s">
        <v>502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548</v>
      </c>
      <c r="B16" s="1" t="s">
        <v>502</v>
      </c>
      <c r="C16" s="1" t="s">
        <v>502</v>
      </c>
      <c r="D16" s="1" t="s">
        <v>502</v>
      </c>
      <c r="E16" s="1" t="s">
        <v>502</v>
      </c>
      <c r="F16" s="1" t="s">
        <v>502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549</v>
      </c>
      <c r="B17" s="1" t="s">
        <v>143</v>
      </c>
      <c r="C17" s="1" t="s">
        <v>144</v>
      </c>
      <c r="D17" s="1" t="s">
        <v>550</v>
      </c>
      <c r="E17" s="1" t="s">
        <v>153</v>
      </c>
      <c r="F17" s="1" t="s">
        <v>551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552</v>
      </c>
      <c r="B18" s="1" t="s">
        <v>502</v>
      </c>
      <c r="C18" s="1" t="s">
        <v>502</v>
      </c>
      <c r="D18" s="1" t="s">
        <v>502</v>
      </c>
      <c r="E18" s="1" t="s">
        <v>502</v>
      </c>
      <c r="F18" s="1" t="s">
        <v>502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553</v>
      </c>
      <c r="B19" s="1" t="s">
        <v>554</v>
      </c>
      <c r="C19" s="1" t="s">
        <v>555</v>
      </c>
      <c r="D19" s="1" t="s">
        <v>556</v>
      </c>
      <c r="E19" s="1" t="s">
        <v>557</v>
      </c>
      <c r="F19" s="1" t="s">
        <v>558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559</v>
      </c>
      <c r="B20" s="1" t="s">
        <v>560</v>
      </c>
      <c r="C20" s="1" t="s">
        <v>561</v>
      </c>
      <c r="D20" s="1" t="s">
        <v>562</v>
      </c>
      <c r="E20" s="1" t="s">
        <v>563</v>
      </c>
      <c r="F20" s="1" t="s">
        <v>564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565</v>
      </c>
      <c r="B21" s="1" t="s">
        <v>566</v>
      </c>
      <c r="C21" s="1" t="s">
        <v>567</v>
      </c>
      <c r="D21" s="1" t="s">
        <v>568</v>
      </c>
      <c r="E21" s="1" t="s">
        <v>569</v>
      </c>
      <c r="F21" s="1" t="s">
        <v>570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571</v>
      </c>
      <c r="B22" s="1" t="s">
        <v>572</v>
      </c>
      <c r="C22" s="1" t="s">
        <v>573</v>
      </c>
      <c r="D22" s="1" t="s">
        <v>574</v>
      </c>
      <c r="E22" s="1" t="s">
        <v>575</v>
      </c>
      <c r="F22" s="1" t="s">
        <v>576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111</v>
      </c>
      <c r="B23" s="1" t="s">
        <v>502</v>
      </c>
      <c r="C23" s="1" t="s">
        <v>502</v>
      </c>
      <c r="D23" s="1" t="s">
        <v>502</v>
      </c>
      <c r="E23" s="1" t="s">
        <v>502</v>
      </c>
      <c r="F23" s="1" t="s">
        <v>502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577</v>
      </c>
      <c r="B24" s="1" t="s">
        <v>578</v>
      </c>
      <c r="C24" s="1" t="s">
        <v>579</v>
      </c>
      <c r="D24" s="1" t="s">
        <v>580</v>
      </c>
      <c r="E24" s="1" t="s">
        <v>580</v>
      </c>
      <c r="F24" s="1" t="s">
        <v>580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581</v>
      </c>
      <c r="B25" s="1" t="s">
        <v>582</v>
      </c>
      <c r="C25" s="1" t="s">
        <v>583</v>
      </c>
      <c r="D25" s="1" t="s">
        <v>584</v>
      </c>
      <c r="E25" s="1" t="s">
        <v>584</v>
      </c>
      <c r="F25" s="1" t="s">
        <v>502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585</v>
      </c>
      <c r="B26" s="1" t="s">
        <v>586</v>
      </c>
      <c r="C26" s="1" t="s">
        <v>587</v>
      </c>
      <c r="D26" s="1" t="s">
        <v>502</v>
      </c>
      <c r="E26" s="1" t="s">
        <v>502</v>
      </c>
      <c r="F26" s="1" t="s">
        <v>502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588</v>
      </c>
      <c r="B2" s="1" t="s">
        <v>589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590</v>
      </c>
      <c r="B3" s="1" t="s">
        <v>591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592</v>
      </c>
      <c r="B4" s="1" t="s">
        <v>593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594</v>
      </c>
      <c r="B5" s="1" t="s">
        <v>595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596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597</v>
      </c>
      <c r="B7" s="1" t="s">
        <v>598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599</v>
      </c>
      <c r="B8" s="1" t="s">
        <v>600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601</v>
      </c>
      <c r="B9" s="4" t="s">
        <v>602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603</v>
      </c>
      <c r="B10" s="1" t="s">
        <v>604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605</v>
      </c>
      <c r="B11" s="1" t="s">
        <v>606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607</v>
      </c>
      <c r="B12" s="1" t="s">
        <v>604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608</v>
      </c>
      <c r="B13" s="1" t="s">
        <v>609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610</v>
      </c>
      <c r="B14" s="1" t="s">
        <v>611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612</v>
      </c>
      <c r="B15" s="1" t="s">
        <v>609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613</v>
      </c>
      <c r="B16" s="1" t="s">
        <v>614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615</v>
      </c>
      <c r="B17" s="1">
        <v>200.0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616</v>
      </c>
      <c r="B18" s="1" t="s">
        <v>617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618</v>
      </c>
      <c r="B19" s="1">
        <v>10.0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619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620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621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622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623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624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625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626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627</v>
      </c>
      <c r="B28" s="1">
        <v>5.77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628</v>
      </c>
      <c r="B29" s="1">
        <v>4.66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629</v>
      </c>
      <c r="B30" s="1">
        <v>3.74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630</v>
      </c>
      <c r="B31" s="1">
        <v>4.96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631</v>
      </c>
      <c r="B32" s="1">
        <v>5.77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632</v>
      </c>
      <c r="B33" s="1">
        <v>4.66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633</v>
      </c>
      <c r="B34" s="1">
        <v>3.74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634</v>
      </c>
      <c r="B35" s="1">
        <v>4.96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635</v>
      </c>
      <c r="B36" s="1">
        <v>0.946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636</v>
      </c>
      <c r="B37" s="1">
        <v>-13.678571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637</v>
      </c>
      <c r="B38" s="1">
        <v>1.04274981E8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638</v>
      </c>
      <c r="B39" s="1">
        <v>1.04274981E8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639</v>
      </c>
      <c r="B40" s="1">
        <v>5.1202531E7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640</v>
      </c>
      <c r="B41" s="1">
        <v>8.742471E7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641</v>
      </c>
      <c r="B42" s="1">
        <v>8.742471E7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642</v>
      </c>
      <c r="B43" s="1">
        <v>3100.0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643</v>
      </c>
      <c r="B44" s="1">
        <v>1200.0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644</v>
      </c>
      <c r="B45" s="1">
        <v>1.020955392E9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645</v>
      </c>
      <c r="B46" s="1">
        <v>0.681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646</v>
      </c>
      <c r="B47" s="1">
        <v>11.41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647</v>
      </c>
      <c r="B48" s="1">
        <v>100.92481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648</v>
      </c>
      <c r="B49" s="1">
        <v>4.42518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649</v>
      </c>
      <c r="B50" s="1">
        <v>2.00397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650</v>
      </c>
      <c r="B51" s="1" t="s">
        <v>651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652</v>
      </c>
      <c r="B52" s="1">
        <v>4.082208E8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653</v>
      </c>
      <c r="B53" s="1">
        <v>1.546977E8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654</v>
      </c>
      <c r="B54" s="1">
        <v>2.22806E8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655</v>
      </c>
      <c r="B55" s="1">
        <v>1.6101927E7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656</v>
      </c>
      <c r="B56" s="1">
        <v>1.5788805E7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657</v>
      </c>
      <c r="B57" s="1">
        <v>1.7276544E9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658</v>
      </c>
      <c r="B58" s="1">
        <v>1.7303328E9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659</v>
      </c>
      <c r="B59" s="1">
        <v>0.0799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660</v>
      </c>
      <c r="B60" s="1">
        <v>0.01788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661</v>
      </c>
      <c r="B61" s="1">
        <v>0.55446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662</v>
      </c>
      <c r="B62" s="1">
        <v>2.59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663</v>
      </c>
      <c r="B63" s="1">
        <v>0.1236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664</v>
      </c>
      <c r="B64" s="1">
        <v>2.66568E8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665</v>
      </c>
      <c r="B65" s="1">
        <v>-0.152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666</v>
      </c>
      <c r="B66" s="1">
        <v>1.7039808E9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667</v>
      </c>
      <c r="B67" s="1">
        <v>1.7356032E9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668</v>
      </c>
      <c r="B68" s="1">
        <v>1.7197056E9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669</v>
      </c>
      <c r="B69" s="1">
        <v>-6.721E7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670</v>
      </c>
      <c r="B70" s="1">
        <v>-0.41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671</v>
      </c>
      <c r="B71" s="1">
        <v>-0.26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672</v>
      </c>
      <c r="B72" s="1">
        <v>40.354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673</v>
      </c>
      <c r="B73" s="1">
        <v>-5.803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674</v>
      </c>
      <c r="B74" s="1">
        <v>6.9916897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675</v>
      </c>
      <c r="B75" s="1">
        <v>0.22263205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676</v>
      </c>
      <c r="B76" s="1" t="s">
        <v>677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678</v>
      </c>
      <c r="B77" s="1" t="s">
        <v>679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680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681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682</v>
      </c>
      <c r="B80" s="1" t="s">
        <v>683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684</v>
      </c>
      <c r="B81" s="1" t="s">
        <v>683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685</v>
      </c>
      <c r="B82" s="1">
        <v>1.607697E9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686</v>
      </c>
      <c r="B83" s="1" t="s">
        <v>687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688</v>
      </c>
      <c r="B84" s="1" t="s">
        <v>689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690</v>
      </c>
      <c r="B85" s="1" t="s">
        <v>691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692</v>
      </c>
      <c r="B86" s="1" t="s">
        <v>693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694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695</v>
      </c>
      <c r="B88" s="1">
        <v>3.83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696</v>
      </c>
      <c r="B89" s="1">
        <v>9.0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697</v>
      </c>
      <c r="B90" s="1">
        <v>2.25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698</v>
      </c>
      <c r="B91" s="1">
        <v>5.54167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699</v>
      </c>
      <c r="B92" s="1">
        <v>5.75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700</v>
      </c>
      <c r="B93" s="1" t="s">
        <v>701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702</v>
      </c>
      <c r="B94" s="1">
        <v>6.0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703</v>
      </c>
      <c r="B95" s="1">
        <v>4.0861E7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704</v>
      </c>
      <c r="B96" s="1">
        <v>0.203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705</v>
      </c>
      <c r="B97" s="1">
        <v>-7.0341E7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706</v>
      </c>
      <c r="B98" s="1">
        <v>7.2409E7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707</v>
      </c>
      <c r="B99" s="1">
        <v>0.988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708</v>
      </c>
      <c r="B100" s="1">
        <v>1.092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709</v>
      </c>
      <c r="B101" s="1">
        <v>1.0116E7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710</v>
      </c>
      <c r="B102" s="1">
        <v>0.064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711</v>
      </c>
      <c r="B103" s="1">
        <v>-1.02779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712</v>
      </c>
      <c r="B104" s="1">
        <v>6543000.0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713</v>
      </c>
      <c r="B105" s="1">
        <v>-3.5324876E7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714</v>
      </c>
      <c r="B106" s="1">
        <v>-5.8192E7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715</v>
      </c>
      <c r="B107" s="1">
        <v>0.279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716</v>
      </c>
      <c r="B108" s="1">
        <v>0.6468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717</v>
      </c>
      <c r="B109" s="1">
        <v>-8.62987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718</v>
      </c>
      <c r="B110" s="1" t="s">
        <v>651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719</v>
      </c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59</v>
      </c>
      <c r="B3" s="1">
        <v>0.0</v>
      </c>
      <c r="C3" s="1">
        <v>-13.0</v>
      </c>
      <c r="D3" s="1">
        <v>-19.0</v>
      </c>
      <c r="E3" s="1">
        <v>-28.0</v>
      </c>
      <c r="F3" s="1">
        <f>IF(E3*FORECAST(F2,B3:E3,B2:E2)&gt;0,FORECAST(F2,B3:E3,B2:E2),E3)*$X$1</f>
        <v>-37.5</v>
      </c>
      <c r="G3" s="1">
        <f>IF(F3*FORECAST(G2,B3:F3,B2:F2)&gt;0,FORECAST(G2,B3:F3,B2:F2),F3)*$X$1</f>
        <v>-46.5</v>
      </c>
      <c r="H3" s="1">
        <f>IF(G3*FORECAST(H2,B3:G3,B2:G2)&gt;0,FORECAST(H2,B3:G3,B2:G2),G3)*$X$1</f>
        <v>-55.5</v>
      </c>
      <c r="I3" s="1">
        <f>IF(H3*FORECAST(I2,B3:H3,B2:H2)&gt;0,FORECAST(I2,B3:H3,B2:H2),H3)*$X$1</f>
        <v>-64.5</v>
      </c>
      <c r="J3" s="1">
        <f>IF(I3*FORECAST(J2,B3:I3,B2:I2)&gt;0,FORECAST(J2,B3:I3,B2:I2),I3)*$X$1</f>
        <v>-73.5</v>
      </c>
      <c r="K3" s="1">
        <f>IF(J3*FORECAST(K2,B3:J3,B2:J2)&gt;0,FORECAST(K2,B3:J3,B2:J2),J3)*$X$1</f>
        <v>-82.5</v>
      </c>
      <c r="L3" s="1">
        <f>IF(K3*FORECAST(L2,B3:K3,B2:K2)&gt;0,FORECAST(L2,B3:K3,B2:K2),K3)*$X$1</f>
        <v>-91.5</v>
      </c>
      <c r="M3" s="5">
        <f>IF(L3*FORECAST(M2,B3:L3,B2:L2)&gt;0,FORECAST(M2,B3:L3,B2:L2),L3)*$X$1</f>
        <v>-100.5</v>
      </c>
      <c r="N3" s="5">
        <f>IF(M3*FORECAST(N2,B3:M3,B2:M2)&gt;0,FORECAST(N2,B3:M3,B2:M2),M3)*$X$1</f>
        <v>-109.5</v>
      </c>
      <c r="O3" s="5">
        <f>IF(N3*FORECAST(O2,B3:N3,B2:N2)&gt;0,FORECAST(O2,B3:N3,B2:N2),N3)*$X$1</f>
        <v>-118.5</v>
      </c>
      <c r="P3" s="5">
        <f>IF(O3*FORECAST(P2,B3:O3,B2:O2)&gt;0,FORECAST(P2,B3:O3,B2:O2),O3)*$X$1</f>
        <v>-127.5</v>
      </c>
      <c r="Q3" s="5">
        <f>IF(P3*FORECAST(Q2,B3:P3,B2:P2)&gt;0,FORECAST(Q2,B3:P3,B2:P2),P3)*$X$1</f>
        <v>-136.5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110</v>
      </c>
      <c r="B4" s="1">
        <v>-16.0</v>
      </c>
      <c r="C4" s="1">
        <v>11.0</v>
      </c>
      <c r="D4" s="1">
        <v>11.0</v>
      </c>
      <c r="E4" s="1">
        <v>31.0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720</v>
      </c>
      <c r="B5" s="1">
        <v>0.0</v>
      </c>
      <c r="C5" s="1">
        <v>3.0</v>
      </c>
      <c r="D5" s="1">
        <v>120.0</v>
      </c>
      <c r="E5" s="1">
        <v>138.0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721</v>
      </c>
      <c r="L7" s="1">
        <f>IF(Q3*FORECAST(Q2,B3:Q3,B2:Q2)&gt;0,FORECAST(Q2,B3:Q3,B2:Q2),P3)*$X$1 * (1+0.02)/(0.0834-0.02)</f>
        <v>-2196.056782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722</v>
      </c>
      <c r="L8" s="6">
        <f t="array" ref="L8">NPV(0.0834,G3:Q3)</f>
        <v>-592.5955709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723</v>
      </c>
      <c r="L9" s="6">
        <f t="array" ref="L9">NPV(0.0834,G16:Q16)</f>
        <v>-909.8429233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724</v>
      </c>
      <c r="L10" s="6">
        <f>L8 + L9</f>
        <v>-1502.438494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31.0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725</v>
      </c>
      <c r="L12" s="6">
        <f>L10 - L11</f>
        <v>-1533.438494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726</v>
      </c>
      <c r="L13" s="1">
        <v>138.0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-11.11187315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(1+0.02)/(0.0834-0.02)</f>
        <v>-2196.056782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-10.0</v>
      </c>
      <c r="C3" s="1">
        <v>-31.0</v>
      </c>
      <c r="D3" s="1">
        <v>-51.0</v>
      </c>
      <c r="E3" s="1">
        <v>-82.0</v>
      </c>
      <c r="F3" s="1">
        <f>IF(E3*FORECAST(F2,B3:E3,B2:E2)&gt;0,FORECAST(F2,B3:E3,B2:E2),E3)*$X$1</f>
        <v>-102.5</v>
      </c>
      <c r="G3" s="1">
        <f>IF(F3*FORECAST(G2,B3:F3,B2:F2)&gt;0,FORECAST(G2,B3:F3,B2:F2),F3)*$X$1</f>
        <v>-126.1</v>
      </c>
      <c r="H3" s="1">
        <f>IF(G3*FORECAST(H2,B3:G3,B2:G2)&gt;0,FORECAST(H2,B3:G3,B2:G2),G3)*$X$1</f>
        <v>-149.7</v>
      </c>
      <c r="I3" s="1">
        <f>IF(H3*FORECAST(I2,B3:H3,B2:H2)&gt;0,FORECAST(I2,B3:H3,B2:H2),H3)*$X$1</f>
        <v>-173.3</v>
      </c>
      <c r="J3" s="1">
        <f>IF(I3*FORECAST(J2,B3:I3,B2:I2)&gt;0,FORECAST(J2,B3:I3,B2:I2),I3)*$X$1</f>
        <v>-196.9</v>
      </c>
      <c r="K3" s="1">
        <f>IF(J3*FORECAST(K2,B3:J3,B2:J2)&gt;0,FORECAST(K2,B3:J3,B2:J2),J3)*$X$1</f>
        <v>-220.5</v>
      </c>
      <c r="L3" s="1">
        <f>IF(K3*FORECAST(L2,B3:K3,B2:K2)&gt;0,FORECAST(L2,B3:K3,B2:K2),K3)*$X$1</f>
        <v>-244.1</v>
      </c>
      <c r="M3" s="5">
        <f>IF(L3*FORECAST(M2,B3:L3,B2:L2)&gt;0,FORECAST(M2,B3:L3,B2:L2),L3)*$X$1</f>
        <v>-267.7</v>
      </c>
      <c r="N3" s="5">
        <f>IF(M3*FORECAST(N2,B3:M3,B2:M2)&gt;0,FORECAST(N2,B3:M3,B2:M2),M3)*$X$1</f>
        <v>-291.3</v>
      </c>
      <c r="O3" s="5">
        <f>IF(N3*FORECAST(O2,B3:N3,B2:N2)&gt;0,FORECAST(O2,B3:N3,B2:N2),N3)*$X$1</f>
        <v>-314.9</v>
      </c>
      <c r="P3" s="5">
        <f>IF(O3*FORECAST(P2,B3:O3,B2:O2)&gt;0,FORECAST(P2,B3:O3,B2:O2),O3)*$X$1</f>
        <v>-338.5</v>
      </c>
      <c r="Q3" s="5">
        <f>IF(P3*FORECAST(Q2,B3:P3,B2:P2)&gt;0,FORECAST(Q2,B3:P3,B2:P2),P3)*$X$1</f>
        <v>-362.1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110</v>
      </c>
      <c r="B4" s="1">
        <v>-16.0</v>
      </c>
      <c r="C4" s="1">
        <v>11.0</v>
      </c>
      <c r="D4" s="1">
        <v>11.0</v>
      </c>
      <c r="E4" s="1">
        <v>31.0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720</v>
      </c>
      <c r="B5" s="1">
        <v>0.0</v>
      </c>
      <c r="C5" s="1">
        <v>3.0</v>
      </c>
      <c r="D5" s="1">
        <v>120.0</v>
      </c>
      <c r="E5" s="1">
        <v>138.0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721</v>
      </c>
      <c r="L7" s="1">
        <f>IF(Q3*FORECAST(Q2,B3:Q3,B2:Q2)&gt;0,FORECAST(Q2,B3:Q3,B2:Q2),P3)*$X$1 * (1+0.02)/(0.0834-0.02)</f>
        <v>-5825.583596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722</v>
      </c>
      <c r="L8" s="6">
        <f t="array" ref="L8">NPV(0.0834,G3:Q3)</f>
        <v>-1583.178488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723</v>
      </c>
      <c r="L9" s="6">
        <f t="array" ref="L9">NPV(0.0834,G16:Q16)</f>
        <v>-2413.583315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724</v>
      </c>
      <c r="L10" s="6">
        <f>L8 + L9</f>
        <v>-3996.761803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31.0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725</v>
      </c>
      <c r="L12" s="6">
        <f>L10 - L11</f>
        <v>-4027.761803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726</v>
      </c>
      <c r="L13" s="1">
        <v>138.0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-29.18667973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(1+0.02)/(0.0834-0.02)</f>
        <v>-5825.583596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