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<sst xmlns="http://schemas.openxmlformats.org/spreadsheetml/2006/main" count="1440" uniqueCount="1278">
  <si>
    <t>ticker</t>
  </si>
  <si>
    <t>PTON</t>
  </si>
  <si>
    <t>nombre</t>
  </si>
  <si>
    <t>PELOTON INTERACTIVE INC</t>
  </si>
  <si>
    <t>empresa</t>
  </si>
  <si>
    <t>Recreational Products</t>
  </si>
  <si>
    <t>Open</t>
  </si>
  <si>
    <t>Target Price</t>
  </si>
  <si>
    <t>Upside</t>
  </si>
  <si>
    <t>-20.94%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</si>
  <si>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</si>
  <si>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</si>
  <si>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</si>
  <si>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</si>
  <si>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</si>
  <si>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</si>
  <si>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</si>
  <si>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</si>
  <si>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0.66%</t>
  </si>
  <si>
    <t>Total Assets Growth</t>
  </si>
  <si>
    <t>-26.57%</t>
  </si>
  <si>
    <t>Net Property, Plant and Equipment Growth</t>
  </si>
  <si>
    <t>-58.33%</t>
  </si>
  <si>
    <t>EBITDA Growth</t>
  </si>
  <si>
    <t>159.39%</t>
  </si>
  <si>
    <t>Fiscal Period: June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</si>
  <si>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</si>
  <si>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</si>
  <si>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</si>
  <si>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</si>
  <si>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</si>
  <si>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</si>
  <si>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</si>
  <si>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</si>
  <si>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</si>
  <si>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</si>
  <si>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</si>
  <si>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</si>
  <si>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</si>
  <si>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</si>
  <si>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</si>
  <si>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</si>
  <si>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</si>
  <si>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</si>
  <si>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</si>
  <si>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</si>
  <si>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</si>
  <si>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</si>
  <si>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</si>
  <si>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</si>
  <si>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</si>
  <si>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</si>
  <si>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</si>
  <si>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</si>
  <si>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</si>
  <si>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</si>
  <si>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</si>
  <si>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</si>
  <si>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</si>
  <si>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</si>
  <si>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</si>
  <si>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</si>
  <si>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</si>
  <si>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</si>
  <si>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</si>
  <si>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</si>
  <si>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</si>
  <si>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</si>
  <si>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</si>
  <si>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</si>
  <si>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</si>
  <si>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</si>
  <si>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</si>
  <si>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</si>
  <si>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</si>
  <si>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</si>
  <si>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</si>
  <si>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</si>
  <si>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</si>
  <si>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</si>
  <si>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</si>
  <si>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</si>
  <si>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</si>
  <si>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</si>
  <si>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</si>
  <si>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</si>
  <si>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</si>
  <si>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</si>
  <si>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</si>
  <si>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</si>
  <si>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</si>
  <si>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</si>
  <si>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</si>
  <si>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</si>
  <si>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</si>
  <si>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</si>
  <si>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</si>
  <si>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</si>
  <si>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</si>
  <si>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</si>
  <si>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</si>
  <si>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</si>
  <si>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</si>
  <si>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</si>
  <si>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</si>
  <si>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</si>
  <si>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</si>
  <si>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</si>
  <si>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</si>
  <si>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-13.94</t>
  </si>
  <si>
    <t>-12.17</t>
  </si>
  <si>
    <t>-21.29</t>
  </si>
  <si>
    <t>5.83</t>
  </si>
  <si>
    <t>5.84</t>
  </si>
  <si>
    <t>1.75</t>
  </si>
  <si>
    <t>-0.83</t>
  </si>
  <si>
    <t>-1.38</t>
  </si>
  <si>
    <t>Tangible Book Value</t>
  </si>
  <si>
    <t>Tangible Book Value Per Share</t>
  </si>
  <si>
    <t>-13.27</t>
  </si>
  <si>
    <t>-22.23</t>
  </si>
  <si>
    <t>5.63</t>
  </si>
  <si>
    <t>4.32</t>
  </si>
  <si>
    <t>1.51</t>
  </si>
  <si>
    <t>-1.01</t>
  </si>
  <si>
    <t>-1.53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</si>
  <si>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</si>
  <si>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</si>
  <si>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</si>
  <si>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</si>
  <si>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</si>
  <si>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</si>
  <si>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</si>
  <si>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</si>
  <si>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</si>
  <si>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</si>
  <si>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</si>
  <si>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</si>
  <si>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</si>
  <si>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Order Backlog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</si>
  <si>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</si>
  <si>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</si>
  <si>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</si>
  <si>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</si>
  <si>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</si>
  <si>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</si>
  <si>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</si>
  <si>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</si>
  <si>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</si>
  <si>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</si>
  <si>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</si>
  <si>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</si>
  <si>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</si>
  <si>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</si>
  <si>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</si>
  <si>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</si>
  <si>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</si>
  <si>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</si>
  <si>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</si>
  <si>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</si>
  <si>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</si>
  <si>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</si>
  <si>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</si>
  <si>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</si>
  <si>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</si>
  <si>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</si>
  <si>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</si>
  <si>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</si>
  <si>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</si>
  <si>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</si>
  <si>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</si>
  <si>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-8.09</t>
  </si>
  <si>
    <t>-1.85</t>
  </si>
  <si>
    <t>-10.72</t>
  </si>
  <si>
    <t>-0.32</t>
  </si>
  <si>
    <t>-0.64</t>
  </si>
  <si>
    <t>-8.77</t>
  </si>
  <si>
    <t>-3.64</t>
  </si>
  <si>
    <t>-1.51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</si>
  <si>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</si>
  <si>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</si>
  <si>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</si>
  <si>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</si>
  <si>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</si>
  <si>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</si>
  <si>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-2.2</t>
  </si>
  <si>
    <t>-1.15</t>
  </si>
  <si>
    <t>-5.33</t>
  </si>
  <si>
    <t>-0.02</t>
  </si>
  <si>
    <t>-0.29</t>
  </si>
  <si>
    <t>-3.09</t>
  </si>
  <si>
    <t>-1.44</t>
  </si>
  <si>
    <t>-0.81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</si>
  <si>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</si>
  <si>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</si>
  <si>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</si>
  <si>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</si>
  <si>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</si>
  <si>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</si>
  <si>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</si>
  <si>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-0.21</t>
  </si>
  <si>
    <t>-0.05</t>
  </si>
  <si>
    <t>-4.83</t>
  </si>
  <si>
    <t>4.64</t>
  </si>
  <si>
    <t>-0.7</t>
  </si>
  <si>
    <t>0.04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</si>
  <si>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</si>
  <si>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</si>
  <si>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</si>
  <si>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</si>
  <si>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</si>
  <si>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</si>
  <si>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</si>
  <si>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</si>
  <si>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</si>
  <si>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</si>
  <si>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</si>
  <si>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</si>
  <si>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</si>
  <si>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</si>
  <si>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</si>
  <si>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</si>
  <si>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</si>
  <si>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</si>
  <si>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</si>
  <si>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</si>
  <si>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</si>
  <si>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</si>
  <si>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</si>
  <si>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</si>
  <si>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-12.64</t>
  </si>
  <si>
    <t>-22.27</t>
  </si>
  <si>
    <t>-0.67</t>
  </si>
  <si>
    <t>-2.1</t>
  </si>
  <si>
    <t>-22.31</t>
  </si>
  <si>
    <t>-13.58</t>
  </si>
  <si>
    <t>Return on Total Capital</t>
  </si>
  <si>
    <t>-27.17</t>
  </si>
  <si>
    <t>-51.27</t>
  </si>
  <si>
    <t>-0.97</t>
  </si>
  <si>
    <t>-2.86</t>
  </si>
  <si>
    <t>-30.47</t>
  </si>
  <si>
    <t>-18.33</t>
  </si>
  <si>
    <t>-13.66</t>
  </si>
  <si>
    <t>Return On Equity %</t>
  </si>
  <si>
    <t>-44.48</t>
  </si>
  <si>
    <t>-79.32</t>
  </si>
  <si>
    <t>-6.88</t>
  </si>
  <si>
    <t>-11.01</t>
  </si>
  <si>
    <t>-240.96</t>
  </si>
  <si>
    <t>-847.35</t>
  </si>
  <si>
    <t>135.57</t>
  </si>
  <si>
    <t>Return on Common Equity</t>
  </si>
  <si>
    <t>16.04</t>
  </si>
  <si>
    <t>57.53</t>
  </si>
  <si>
    <t>-12.57</t>
  </si>
  <si>
    <t>Margin Analysis</t>
  </si>
  <si>
    <t>Gross Profit Margin %</t>
  </si>
  <si>
    <t>33.81</t>
  </si>
  <si>
    <t>43.6</t>
  </si>
  <si>
    <t>41.91</t>
  </si>
  <si>
    <t>45.82</t>
  </si>
  <si>
    <t>36.1</t>
  </si>
  <si>
    <t>19.49</t>
  </si>
  <si>
    <t>32.98</t>
  </si>
  <si>
    <t>44.71</t>
  </si>
  <si>
    <t>SG&amp;A Margin</t>
  </si>
  <si>
    <t>60.2</t>
  </si>
  <si>
    <t>49.14</t>
  </si>
  <si>
    <t>58.03</t>
  </si>
  <si>
    <t>42.07</t>
  </si>
  <si>
    <t>33.06</t>
  </si>
  <si>
    <t>51.87</t>
  </si>
  <si>
    <t>47.98</t>
  </si>
  <si>
    <t>48.11</t>
  </si>
  <si>
    <t>EBITDA Margin %</t>
  </si>
  <si>
    <t>-30.65</t>
  </si>
  <si>
    <t>-9.68</t>
  </si>
  <si>
    <t>-20.1</t>
  </si>
  <si>
    <t>0.71</t>
  </si>
  <si>
    <t>-1.75</t>
  </si>
  <si>
    <t>-39.09</t>
  </si>
  <si>
    <t>-23.3</t>
  </si>
  <si>
    <t>-12.24</t>
  </si>
  <si>
    <t>EBITA Margin %</t>
  </si>
  <si>
    <t>-32.34</t>
  </si>
  <si>
    <t>-10.85</t>
  </si>
  <si>
    <t>-21.56</t>
  </si>
  <si>
    <t>-0.84</t>
  </si>
  <si>
    <t>-2.64</t>
  </si>
  <si>
    <t>-41.21</t>
  </si>
  <si>
    <t>-25.8</t>
  </si>
  <si>
    <t>-14.29</t>
  </si>
  <si>
    <t>EBIT Margin %</t>
  </si>
  <si>
    <t>-10.92</t>
  </si>
  <si>
    <t>-22.11</t>
  </si>
  <si>
    <t>-1.12</t>
  </si>
  <si>
    <t>-3.12</t>
  </si>
  <si>
    <t>-42.42</t>
  </si>
  <si>
    <t>-26.36</t>
  </si>
  <si>
    <t>-14.68</t>
  </si>
  <si>
    <t>Income From Continuing Operations Margin %</t>
  </si>
  <si>
    <t>-32.53</t>
  </si>
  <si>
    <t>-21.38</t>
  </si>
  <si>
    <t>-3.92</t>
  </si>
  <si>
    <t>-4.7</t>
  </si>
  <si>
    <t>-78.94</t>
  </si>
  <si>
    <t>-45.06</t>
  </si>
  <si>
    <t>-20.44</t>
  </si>
  <si>
    <t>Net Income Margin %</t>
  </si>
  <si>
    <t>Net Avail. For Common Margin %</t>
  </si>
  <si>
    <t>-74.75</t>
  </si>
  <si>
    <t>-26.85</t>
  </si>
  <si>
    <t>Normalized Net Income Margin</t>
  </si>
  <si>
    <t>-20.33</t>
  </si>
  <si>
    <t>-6.87</t>
  </si>
  <si>
    <t>-13.35</t>
  </si>
  <si>
    <t>-0.27</t>
  </si>
  <si>
    <t>-2.11</t>
  </si>
  <si>
    <t>-27.8</t>
  </si>
  <si>
    <t>-17.84</t>
  </si>
  <si>
    <t>-10.95</t>
  </si>
  <si>
    <t>Levered Free Cash Flow Margin</t>
  </si>
  <si>
    <t>8.74</t>
  </si>
  <si>
    <t>-13.97</t>
  </si>
  <si>
    <t>11.37</t>
  </si>
  <si>
    <t>-12.66</t>
  </si>
  <si>
    <t>-32.45</t>
  </si>
  <si>
    <t>5.45</t>
  </si>
  <si>
    <t>10.49</t>
  </si>
  <si>
    <t>Unlevered Free Cash Flow Margin</t>
  </si>
  <si>
    <t>8.71</t>
  </si>
  <si>
    <t>-12.75</t>
  </si>
  <si>
    <t>-32.68</t>
  </si>
  <si>
    <t>7.13</t>
  </si>
  <si>
    <t>12.56</t>
  </si>
  <si>
    <t>Asset Turnover</t>
  </si>
  <si>
    <t>1.85</t>
  </si>
  <si>
    <t>1.61</t>
  </si>
  <si>
    <t>0.95</t>
  </si>
  <si>
    <t>1.08</t>
  </si>
  <si>
    <t>0.84</t>
  </si>
  <si>
    <t>0.82</t>
  </si>
  <si>
    <t>1.09</t>
  </si>
  <si>
    <t>Fixed Assets Turnover</t>
  </si>
  <si>
    <t>16.86</t>
  </si>
  <si>
    <t>6.4</t>
  </si>
  <si>
    <t>3.71</t>
  </si>
  <si>
    <t>4.22</t>
  </si>
  <si>
    <t>2.93</t>
  </si>
  <si>
    <t>2.5</t>
  </si>
  <si>
    <t>3.07</t>
  </si>
  <si>
    <t>Receivables Turnover (Average Receivables)</t>
  </si>
  <si>
    <t>64.98</t>
  </si>
  <si>
    <t>64.54</t>
  </si>
  <si>
    <t>68.77</t>
  </si>
  <si>
    <t>75.88</t>
  </si>
  <si>
    <t>46.22</t>
  </si>
  <si>
    <t>30.98</t>
  </si>
  <si>
    <t>26.9</t>
  </si>
  <si>
    <t>Inventory Turnover (Average Inventory)</t>
  </si>
  <si>
    <t>11.97</t>
  </si>
  <si>
    <t>6.57</t>
  </si>
  <si>
    <t>5.19</t>
  </si>
  <si>
    <t>4.35</t>
  </si>
  <si>
    <t>2.83</t>
  </si>
  <si>
    <t>2.31</t>
  </si>
  <si>
    <t>3.5</t>
  </si>
  <si>
    <t>Short Term Liquidity</t>
  </si>
  <si>
    <t>Current Ratio</t>
  </si>
  <si>
    <t>2.85</t>
  </si>
  <si>
    <t>1.2</t>
  </si>
  <si>
    <t>2.8</t>
  </si>
  <si>
    <t>2.27</t>
  </si>
  <si>
    <t>2.38</t>
  </si>
  <si>
    <t>2.15</t>
  </si>
  <si>
    <t>Quick Ratio</t>
  </si>
  <si>
    <t>0.94</t>
  </si>
  <si>
    <t>1.36</t>
  </si>
  <si>
    <t>2.32</t>
  </si>
  <si>
    <t>1.35</t>
  </si>
  <si>
    <t>1.21</t>
  </si>
  <si>
    <t>1.17</t>
  </si>
  <si>
    <t>Operating Cash Flow to Current Liabilities</t>
  </si>
  <si>
    <t>0.29</t>
  </si>
  <si>
    <t>-0.37</t>
  </si>
  <si>
    <t>0.49</t>
  </si>
  <si>
    <t>-0.19</t>
  </si>
  <si>
    <t>-1.83</t>
  </si>
  <si>
    <t>-0.51</t>
  </si>
  <si>
    <t>-0.1</t>
  </si>
  <si>
    <t>Days Sales Outstanding (Average Receivables)</t>
  </si>
  <si>
    <t>5.62</t>
  </si>
  <si>
    <t>5.66</t>
  </si>
  <si>
    <t>5.32</t>
  </si>
  <si>
    <t>4.81</t>
  </si>
  <si>
    <t>7.9</t>
  </si>
  <si>
    <t>11.78</t>
  </si>
  <si>
    <t>13.61</t>
  </si>
  <si>
    <t>Days Outstanding Inventory (Average Inventory)</t>
  </si>
  <si>
    <t>30.49</t>
  </si>
  <si>
    <t>55.59</t>
  </si>
  <si>
    <t>70.5</t>
  </si>
  <si>
    <t>83.91</t>
  </si>
  <si>
    <t>129.2</t>
  </si>
  <si>
    <t>158.23</t>
  </si>
  <si>
    <t>104.47</t>
  </si>
  <si>
    <t>Average Days Payable Outstanding</t>
  </si>
  <si>
    <t>26.12</t>
  </si>
  <si>
    <t>34.15</t>
  </si>
  <si>
    <t>38.03</t>
  </si>
  <si>
    <t>27.98</t>
  </si>
  <si>
    <t>27.36</t>
  </si>
  <si>
    <t>23.89</t>
  </si>
  <si>
    <t>22.79</t>
  </si>
  <si>
    <t>Cash Conversion Cycle (Average Days)</t>
  </si>
  <si>
    <t>9.99</t>
  </si>
  <si>
    <t>27.09</t>
  </si>
  <si>
    <t>37.79</t>
  </si>
  <si>
    <t>60.74</t>
  </si>
  <si>
    <t>109.74</t>
  </si>
  <si>
    <t>146.12</t>
  </si>
  <si>
    <t>95.29</t>
  </si>
  <si>
    <t>Long Term Solvency</t>
  </si>
  <si>
    <t>Total Debt/Equity</t>
  </si>
  <si>
    <t>2.49</t>
  </si>
  <si>
    <t>32.49</t>
  </si>
  <si>
    <t>86.2</t>
  </si>
  <si>
    <t>400.29</t>
  </si>
  <si>
    <t>-800.98</t>
  </si>
  <si>
    <t>-400.46</t>
  </si>
  <si>
    <t>Total Debt / Total Capital</t>
  </si>
  <si>
    <t>2.43</t>
  </si>
  <si>
    <t>24.52</t>
  </si>
  <si>
    <t>46.3</t>
  </si>
  <si>
    <t>80.01</t>
  </si>
  <si>
    <t>114.27</t>
  </si>
  <si>
    <t>133.28</t>
  </si>
  <si>
    <t>LT Debt/Equity</t>
  </si>
  <si>
    <t>1.68</t>
  </si>
  <si>
    <t>30.29</t>
  </si>
  <si>
    <t>82.67</t>
  </si>
  <si>
    <t>384.45</t>
  </si>
  <si>
    <t>-770.15</t>
  </si>
  <si>
    <t>-384.03</t>
  </si>
  <si>
    <t>Long-Term Debt / Total Capital</t>
  </si>
  <si>
    <t>1.64</t>
  </si>
  <si>
    <t>22.86</t>
  </si>
  <si>
    <t>44.4</t>
  </si>
  <si>
    <t>76.85</t>
  </si>
  <si>
    <t>109.87</t>
  </si>
  <si>
    <t>127.81</t>
  </si>
  <si>
    <t>Total Liabilities / Total Assets</t>
  </si>
  <si>
    <t>37.24</t>
  </si>
  <si>
    <t>66.56</t>
  </si>
  <si>
    <t>53.44</t>
  </si>
  <si>
    <t>43.73</t>
  </si>
  <si>
    <t>60.89</t>
  </si>
  <si>
    <t>85.28</t>
  </si>
  <si>
    <t>110.66</t>
  </si>
  <si>
    <t>123.76</t>
  </si>
  <si>
    <t>EBIT / Interest Expense</t>
  </si>
  <si>
    <t>-235.67</t>
  </si>
  <si>
    <t>-158.33</t>
  </si>
  <si>
    <t>-8.48</t>
  </si>
  <si>
    <t>-35.33</t>
  </si>
  <si>
    <t>-7.6</t>
  </si>
  <si>
    <t>-3.52</t>
  </si>
  <si>
    <t>EBITDA / Interest Expense</t>
  </si>
  <si>
    <t>-223.33</t>
  </si>
  <si>
    <t>-140.33</t>
  </si>
  <si>
    <t>3.51</t>
  </si>
  <si>
    <t>-28.67</t>
  </si>
  <si>
    <t>-5.48</t>
  </si>
  <si>
    <t>-2.04</t>
  </si>
  <si>
    <t>(EBITDA - Capex) / Interest Expense</t>
  </si>
  <si>
    <t>-257.33</t>
  </si>
  <si>
    <t>-233.67</t>
  </si>
  <si>
    <t>-12.77</t>
  </si>
  <si>
    <t>-36.88</t>
  </si>
  <si>
    <t>-6.33</t>
  </si>
  <si>
    <t>-2.22</t>
  </si>
  <si>
    <t>Total Debt / EBITDA</t>
  </si>
  <si>
    <t>5.3</t>
  </si>
  <si>
    <t>29.08</t>
  </si>
  <si>
    <t>-1.93</t>
  </si>
  <si>
    <t>-4.44</t>
  </si>
  <si>
    <t>-9.05</t>
  </si>
  <si>
    <t>Net Debt / EBITDA</t>
  </si>
  <si>
    <t>3.58</t>
  </si>
  <si>
    <t>2.06</t>
  </si>
  <si>
    <t>-11.77</t>
  </si>
  <si>
    <t>-1.82</t>
  </si>
  <si>
    <t>-0.91</t>
  </si>
  <si>
    <t>-2.91</t>
  </si>
  <si>
    <t>-6.01</t>
  </si>
  <si>
    <t>Total Debt / (EBITDA - Capex)</t>
  </si>
  <si>
    <t>-0.04</t>
  </si>
  <si>
    <t>-10.17</t>
  </si>
  <si>
    <t>-1.5</t>
  </si>
  <si>
    <t>-3.85</t>
  </si>
  <si>
    <t>-8.34</t>
  </si>
  <si>
    <t>Net Debt / (EBITDA - Capex)</t>
  </si>
  <si>
    <t>1.97</t>
  </si>
  <si>
    <t>1.42</t>
  </si>
  <si>
    <t>22.57</t>
  </si>
  <si>
    <t>0.5</t>
  </si>
  <si>
    <t>-0.71</t>
  </si>
  <si>
    <t>-2.52</t>
  </si>
  <si>
    <t>-5.54</t>
  </si>
  <si>
    <t>Growth Over Prior Year</t>
  </si>
  <si>
    <t>Total Revenues, 1 Yr. Growth %</t>
  </si>
  <si>
    <t>99.04</t>
  </si>
  <si>
    <t>110.3</t>
  </si>
  <si>
    <t>99.55</t>
  </si>
  <si>
    <t>120.27</t>
  </si>
  <si>
    <t>-10.93</t>
  </si>
  <si>
    <t>-21.83</t>
  </si>
  <si>
    <t>-3.57</t>
  </si>
  <si>
    <t>Gross Profit, 1 Yr. Growth %</t>
  </si>
  <si>
    <t>156.7</t>
  </si>
  <si>
    <t>102.16</t>
  </si>
  <si>
    <t>118.17</t>
  </si>
  <si>
    <t>73.55</t>
  </si>
  <si>
    <t>-51.99</t>
  </si>
  <si>
    <t>32.25</t>
  </si>
  <si>
    <t>30.21</t>
  </si>
  <si>
    <t>EBITDA, 1 Yr. Growth %</t>
  </si>
  <si>
    <t>-37.16</t>
  </si>
  <si>
    <t>336.82</t>
  </si>
  <si>
    <t>-107.51</t>
  </si>
  <si>
    <t>-621.48</t>
  </si>
  <si>
    <t>-53.58</t>
  </si>
  <si>
    <t>-49.05</t>
  </si>
  <si>
    <t>EBITA, 1 Yr. Growth %</t>
  </si>
  <si>
    <t>-33.24</t>
  </si>
  <si>
    <t>318.01</t>
  </si>
  <si>
    <t>-91.68</t>
  </si>
  <si>
    <t>618.24</t>
  </si>
  <si>
    <t>-51.23</t>
  </si>
  <si>
    <t>-46.31</t>
  </si>
  <si>
    <t>EBIT, 1 Yr. Growth %</t>
  </si>
  <si>
    <t>-32.81</t>
  </si>
  <si>
    <t>325.89</t>
  </si>
  <si>
    <t>-89.22</t>
  </si>
  <si>
    <t>530.65</t>
  </si>
  <si>
    <t>-51.58</t>
  </si>
  <si>
    <t>-46.03</t>
  </si>
  <si>
    <t>Earnings From Cont. Operations, 1 Yr. Growth %</t>
  </si>
  <si>
    <t>-32.63</t>
  </si>
  <si>
    <t>308.35</t>
  </si>
  <si>
    <t>-63.39</t>
  </si>
  <si>
    <t>163.97</t>
  </si>
  <si>
    <t>-55.38</t>
  </si>
  <si>
    <t>-56.26</t>
  </si>
  <si>
    <t>Net Income, 1 Yr. Growth %</t>
  </si>
  <si>
    <t>Normalized Net Income, 1 Yr. Growth %</t>
  </si>
  <si>
    <t>-32.77</t>
  </si>
  <si>
    <t>-95.69</t>
  </si>
  <si>
    <t>-50.01</t>
  </si>
  <si>
    <t>-40.54</t>
  </si>
  <si>
    <t>Diluted EPS Before Extra, 1 Yr. Growth %</t>
  </si>
  <si>
    <t>-77.17</t>
  </si>
  <si>
    <t>391.06</t>
  </si>
  <si>
    <t>-96.98</t>
  </si>
  <si>
    <t>98.45</t>
  </si>
  <si>
    <t>-58.51</t>
  </si>
  <si>
    <t>-58.52</t>
  </si>
  <si>
    <t>Accounts Receivable, 1 Yr. Growth %</t>
  </si>
  <si>
    <t>147.37</t>
  </si>
  <si>
    <t>96.81</t>
  </si>
  <si>
    <t>87.03</t>
  </si>
  <si>
    <t>106.36</t>
  </si>
  <si>
    <t>17.09</t>
  </si>
  <si>
    <t>16.27</t>
  </si>
  <si>
    <t>6.58</t>
  </si>
  <si>
    <t>Inventory, 1 Yr. Growth %</t>
  </si>
  <si>
    <t>61.15</t>
  </si>
  <si>
    <t>439.92</t>
  </si>
  <si>
    <t>78.99</t>
  </si>
  <si>
    <t>283.27</t>
  </si>
  <si>
    <t>17.86</t>
  </si>
  <si>
    <t>-52.68</t>
  </si>
  <si>
    <t>-36.91</t>
  </si>
  <si>
    <t>Net Property, Plant and Equip., 1 Yr. Growth %</t>
  </si>
  <si>
    <t>135.06</t>
  </si>
  <si>
    <t>589.78</t>
  </si>
  <si>
    <t>194.27</t>
  </si>
  <si>
    <t>59.5</t>
  </si>
  <si>
    <t>8.65</t>
  </si>
  <si>
    <t>-23.91</t>
  </si>
  <si>
    <t>-18.6</t>
  </si>
  <si>
    <t>Total Assets, 1 Yr. Growth %</t>
  </si>
  <si>
    <t>36.49</t>
  </si>
  <si>
    <t>218.77</t>
  </si>
  <si>
    <t>244.92</t>
  </si>
  <si>
    <t>50.43</t>
  </si>
  <si>
    <t>-10.19</t>
  </si>
  <si>
    <t>-31.26</t>
  </si>
  <si>
    <t>-21.09</t>
  </si>
  <si>
    <t>Tangible Book Value, 1 Yr. Growth %</t>
  </si>
  <si>
    <t>22.27</t>
  </si>
  <si>
    <t>63.35</t>
  </si>
  <si>
    <t>-388.57</t>
  </si>
  <si>
    <t>-20.14</t>
  </si>
  <si>
    <t>-60.62</t>
  </si>
  <si>
    <t>-170.91</t>
  </si>
  <si>
    <t>58.97</t>
  </si>
  <si>
    <t>Common Equity, 1 Yr. Growth %</t>
  </si>
  <si>
    <t>12.07</t>
  </si>
  <si>
    <t>70.66</t>
  </si>
  <si>
    <t>-411.55</t>
  </si>
  <si>
    <t>4.54</t>
  </si>
  <si>
    <t>-66.2</t>
  </si>
  <si>
    <t>-149.77</t>
  </si>
  <si>
    <t>75.91</t>
  </si>
  <si>
    <t>Cash From Operations, 1 Yr. Growth %</t>
  </si>
  <si>
    <t>-367.2</t>
  </si>
  <si>
    <t>-318.51</t>
  </si>
  <si>
    <t>-446.59</t>
  </si>
  <si>
    <t>-163.68</t>
  </si>
  <si>
    <t>742.72</t>
  </si>
  <si>
    <t>-80.81</t>
  </si>
  <si>
    <t>-82.95</t>
  </si>
  <si>
    <t>Capital Expenditures, 1 Yr. Growth %</t>
  </si>
  <si>
    <t>174.51</t>
  </si>
  <si>
    <t>196.43</t>
  </si>
  <si>
    <t>88.43</t>
  </si>
  <si>
    <t>57.52</t>
  </si>
  <si>
    <t>6.93</t>
  </si>
  <si>
    <t>-76.68</t>
  </si>
  <si>
    <t>-76.09</t>
  </si>
  <si>
    <t>Levered Free Cash Flow, 1 Yr. Growth %</t>
  </si>
  <si>
    <t>-435.31</t>
  </si>
  <si>
    <t>-267.58</t>
  </si>
  <si>
    <t>-345.68</t>
  </si>
  <si>
    <t>130.22</t>
  </si>
  <si>
    <t>-113.1</t>
  </si>
  <si>
    <t>82.71</t>
  </si>
  <si>
    <t>Unlevered Free Cash Flow, 1 Yr. Growth %</t>
  </si>
  <si>
    <t>-437.09</t>
  </si>
  <si>
    <t>-346.72</t>
  </si>
  <si>
    <t>130.17</t>
  </si>
  <si>
    <t>-117.02</t>
  </si>
  <si>
    <t>67.9</t>
  </si>
  <si>
    <t>Compound Annual Growth Rate Over Two Years</t>
  </si>
  <si>
    <t>Total Revenues, 2 Yr. CAGR %</t>
  </si>
  <si>
    <t>104.59</t>
  </si>
  <si>
    <t>104.88</t>
  </si>
  <si>
    <t>109.65</t>
  </si>
  <si>
    <t>40.07</t>
  </si>
  <si>
    <t>-16.56</t>
  </si>
  <si>
    <t>-13.18</t>
  </si>
  <si>
    <t>Gross Profit, 2 Yr. CAGR %</t>
  </si>
  <si>
    <t>127.8</t>
  </si>
  <si>
    <t>110.07</t>
  </si>
  <si>
    <t>94.59</t>
  </si>
  <si>
    <t>-8.7</t>
  </si>
  <si>
    <t>-20.31</t>
  </si>
  <si>
    <t>26.48</t>
  </si>
  <si>
    <t>EBITDA, 2 Yr. CAGR %</t>
  </si>
  <si>
    <t>65.67</t>
  </si>
  <si>
    <t>-43.7</t>
  </si>
  <si>
    <t>-35.91</t>
  </si>
  <si>
    <t>451.1</t>
  </si>
  <si>
    <t>165.72</t>
  </si>
  <si>
    <t>-50.5</t>
  </si>
  <si>
    <t>EBITA, 2 Yr. CAGR %</t>
  </si>
  <si>
    <t>67.05</t>
  </si>
  <si>
    <t>-42.01</t>
  </si>
  <si>
    <t>-24.16</t>
  </si>
  <si>
    <t>345.42</t>
  </si>
  <si>
    <t>137.3</t>
  </si>
  <si>
    <t>-47.96</t>
  </si>
  <si>
    <t>EBIT, 2 Yr. CAGR %</t>
  </si>
  <si>
    <t>69.16</t>
  </si>
  <si>
    <t>-33.32</t>
  </si>
  <si>
    <t>-18.68</t>
  </si>
  <si>
    <t>337.17</t>
  </si>
  <si>
    <t>123.73</t>
  </si>
  <si>
    <t>-48.04</t>
  </si>
  <si>
    <t>Earnings From Cont. Operations, 2 Yr. CAGR %</t>
  </si>
  <si>
    <t>65.86</t>
  </si>
  <si>
    <t>22.26</t>
  </si>
  <si>
    <t>-1.7</t>
  </si>
  <si>
    <t>528.43</t>
  </si>
  <si>
    <t>158.37</t>
  </si>
  <si>
    <t>-55.82</t>
  </si>
  <si>
    <t>Net Income, 2 Yr. CAGR %</t>
  </si>
  <si>
    <t>Normalized Net Income, 2 Yr. CAGR %</t>
  </si>
  <si>
    <t>65.82</t>
  </si>
  <si>
    <t>-58.69</t>
  </si>
  <si>
    <t>-13.82</t>
  </si>
  <si>
    <t>387.29</t>
  </si>
  <si>
    <t>124.99</t>
  </si>
  <si>
    <t>-44.62</t>
  </si>
  <si>
    <t>Diluted EPS Before Extra, 2 Yr. CAGR %</t>
  </si>
  <si>
    <t>34.05</t>
  </si>
  <si>
    <t>-61.48</t>
  </si>
  <si>
    <t>-75.51</t>
  </si>
  <si>
    <t>420.28</t>
  </si>
  <si>
    <t>137.89</t>
  </si>
  <si>
    <t>Accounts Receivable, 2 Yr. CAGR %</t>
  </si>
  <si>
    <t>120.64</t>
  </si>
  <si>
    <t>91.86</t>
  </si>
  <si>
    <t>96.46</t>
  </si>
  <si>
    <t>55.44</t>
  </si>
  <si>
    <t>16.68</t>
  </si>
  <si>
    <t>11.32</t>
  </si>
  <si>
    <t>Inventory, 2 Yr. CAGR %</t>
  </si>
  <si>
    <t>194.97</t>
  </si>
  <si>
    <t>210.87</t>
  </si>
  <si>
    <t>161.92</t>
  </si>
  <si>
    <t>112.54</t>
  </si>
  <si>
    <t>-25.32</t>
  </si>
  <si>
    <t>-45.36</t>
  </si>
  <si>
    <t>Net Property, Plant and Equip., 2 Yr. CAGR %</t>
  </si>
  <si>
    <t>302.67</t>
  </si>
  <si>
    <t>350.54</t>
  </si>
  <si>
    <t>116.65</t>
  </si>
  <si>
    <t>31.64</t>
  </si>
  <si>
    <t>-9.08</t>
  </si>
  <si>
    <t>-21.3</t>
  </si>
  <si>
    <t>Total Assets, 2 Yr. CAGR %</t>
  </si>
  <si>
    <t>108.59</t>
  </si>
  <si>
    <t>231.58</t>
  </si>
  <si>
    <t>127.79</t>
  </si>
  <si>
    <t>16.23</t>
  </si>
  <si>
    <t>-21.43</t>
  </si>
  <si>
    <t>-26.35</t>
  </si>
  <si>
    <t>Tangible Book Value, 2 Yr. CAGR %</t>
  </si>
  <si>
    <t>41.32</t>
  </si>
  <si>
    <t>117.11</t>
  </si>
  <si>
    <t>51.81</t>
  </si>
  <si>
    <t>-43.92</t>
  </si>
  <si>
    <t>-47.16</t>
  </si>
  <si>
    <t>6.17</t>
  </si>
  <si>
    <t>Common Equity, 2 Yr. CAGR %</t>
  </si>
  <si>
    <t>38.3</t>
  </si>
  <si>
    <t>130.58</t>
  </si>
  <si>
    <t>80.47</t>
  </si>
  <si>
    <t>-40.56</t>
  </si>
  <si>
    <t>-58.98</t>
  </si>
  <si>
    <t>-6.43</t>
  </si>
  <si>
    <t>Cash From Operations, 2 Yr. CAGR %</t>
  </si>
  <si>
    <t>141.63</t>
  </si>
  <si>
    <t>175.2</t>
  </si>
  <si>
    <t>48.57</t>
  </si>
  <si>
    <t>131.66</t>
  </si>
  <si>
    <t>27.16</t>
  </si>
  <si>
    <t>-81.91</t>
  </si>
  <si>
    <t>Capital Expenditures, 2 Yr. CAGR %</t>
  </si>
  <si>
    <t>185.26</t>
  </si>
  <si>
    <t>136.34</t>
  </si>
  <si>
    <t>70.4</t>
  </si>
  <si>
    <t>50.25</t>
  </si>
  <si>
    <t>-50.06</t>
  </si>
  <si>
    <t>-76.39</t>
  </si>
  <si>
    <t>Levered Free Cash Flow, 2 Yr. CAGR %</t>
  </si>
  <si>
    <t>131.6</t>
  </si>
  <si>
    <t>101.82</t>
  </si>
  <si>
    <t>161.51</t>
  </si>
  <si>
    <t>-45.97</t>
  </si>
  <si>
    <t>-49.95</t>
  </si>
  <si>
    <t>Unlevered Free Cash Flow, 2 Yr. CAGR %</t>
  </si>
  <si>
    <t>131.04</t>
  </si>
  <si>
    <t>103.18</t>
  </si>
  <si>
    <t>161.95</t>
  </si>
  <si>
    <t>-38.41</t>
  </si>
  <si>
    <t>-45.42</t>
  </si>
  <si>
    <t>Compound Annual Growth Rate Over Three Years</t>
  </si>
  <si>
    <t>Total Revenues, 3 Yr. CAGR %</t>
  </si>
  <si>
    <t>102.9</t>
  </si>
  <si>
    <t>109.88</t>
  </si>
  <si>
    <t>57.61</t>
  </si>
  <si>
    <t>15.32</t>
  </si>
  <si>
    <t>-12.43</t>
  </si>
  <si>
    <t>Gross Profit, 3 Yr. CAGR %</t>
  </si>
  <si>
    <t>124.55</t>
  </si>
  <si>
    <t>97.11</t>
  </si>
  <si>
    <t>22.11</t>
  </si>
  <si>
    <t>3.31</t>
  </si>
  <si>
    <t>-6.02</t>
  </si>
  <si>
    <t>EBITDA, 3 Yr. CAGR %</t>
  </si>
  <si>
    <t>-42.26</t>
  </si>
  <si>
    <t>20.04</t>
  </si>
  <si>
    <t>101.4</t>
  </si>
  <si>
    <t>141.88</t>
  </si>
  <si>
    <t>52.93</t>
  </si>
  <si>
    <t>EBITA, 3 Yr. CAGR %</t>
  </si>
  <si>
    <t>-39.83</t>
  </si>
  <si>
    <t>32.4</t>
  </si>
  <si>
    <t>99.9</t>
  </si>
  <si>
    <t>113.35</t>
  </si>
  <si>
    <t>44.35</t>
  </si>
  <si>
    <t>EBIT, 3 Yr. CAGR %</t>
  </si>
  <si>
    <t>-33.81</t>
  </si>
  <si>
    <t>39.63</t>
  </si>
  <si>
    <t>100.04</t>
  </si>
  <si>
    <t>110.19</t>
  </si>
  <si>
    <t>39.04</t>
  </si>
  <si>
    <t>Earnings From Cont. Operations, 3 Yr. CAGR %</t>
  </si>
  <si>
    <t>0.23</t>
  </si>
  <si>
    <t>58.02</t>
  </si>
  <si>
    <t>143.61</t>
  </si>
  <si>
    <t>160.22</t>
  </si>
  <si>
    <t>42.93</t>
  </si>
  <si>
    <t>Net Income, 3 Yr. CAGR %</t>
  </si>
  <si>
    <t>Normalized Net Income, 3 Yr. CAGR %</t>
  </si>
  <si>
    <t>-51.92</t>
  </si>
  <si>
    <t>43.18</t>
  </si>
  <si>
    <t>105.72</t>
  </si>
  <si>
    <t>128.38</t>
  </si>
  <si>
    <t>44.16</t>
  </si>
  <si>
    <t>Diluted EPS Before Extra, 3 Yr. CAGR %</t>
  </si>
  <si>
    <t>-62.13</t>
  </si>
  <si>
    <t>-33.47</t>
  </si>
  <si>
    <t>-6.48</t>
  </si>
  <si>
    <t>123.95</t>
  </si>
  <si>
    <t>32.91</t>
  </si>
  <si>
    <t>Accounts Receivable, 3 Yr. CAGR %</t>
  </si>
  <si>
    <t>108.82</t>
  </si>
  <si>
    <t>96.57</t>
  </si>
  <si>
    <t>65.33</t>
  </si>
  <si>
    <t>41.1</t>
  </si>
  <si>
    <t>13.21</t>
  </si>
  <si>
    <t>Inventory, 3 Yr. CAGR %</t>
  </si>
  <si>
    <t>149.72</t>
  </si>
  <si>
    <t>233.34</t>
  </si>
  <si>
    <t>100.71</t>
  </si>
  <si>
    <t>28.81</t>
  </si>
  <si>
    <t>-29.4</t>
  </si>
  <si>
    <t>Net Property, Plant and Equip., 3 Yr. CAGR %</t>
  </si>
  <si>
    <t>262.7</t>
  </si>
  <si>
    <t>218.72</t>
  </si>
  <si>
    <t>72.13</t>
  </si>
  <si>
    <t>9.66</t>
  </si>
  <si>
    <t>-12.37</t>
  </si>
  <si>
    <t>Total Assets, 3 Yr. CAGR %</t>
  </si>
  <si>
    <t>146.66</t>
  </si>
  <si>
    <t>154.79</t>
  </si>
  <si>
    <t>67.03</t>
  </si>
  <si>
    <t>-2.44</t>
  </si>
  <si>
    <t>-21.32</t>
  </si>
  <si>
    <t>Tangible Book Value, 3 Yr. CAGR %</t>
  </si>
  <si>
    <t>79.29</t>
  </si>
  <si>
    <t>55.56</t>
  </si>
  <si>
    <t>-3.18</t>
  </si>
  <si>
    <t>-39.36</t>
  </si>
  <si>
    <t>-23.72</t>
  </si>
  <si>
    <t>Common Equity, 3 Yr. CAGR %</t>
  </si>
  <si>
    <t>81.3</t>
  </si>
  <si>
    <t>77.14</t>
  </si>
  <si>
    <t>3.25</t>
  </si>
  <si>
    <t>-43.97</t>
  </si>
  <si>
    <t>-33.36</t>
  </si>
  <si>
    <t>Cash From Operations, 3 Yr. CAGR %</t>
  </si>
  <si>
    <t>172.51</t>
  </si>
  <si>
    <t>68.95</t>
  </si>
  <si>
    <t>164.96</t>
  </si>
  <si>
    <t>0.98</t>
  </si>
  <si>
    <t>-34.91</t>
  </si>
  <si>
    <t>Capital Expenditures, 3 Yr. CAGR %</t>
  </si>
  <si>
    <t>148.43</t>
  </si>
  <si>
    <t>104.94</t>
  </si>
  <si>
    <t>62.06</t>
  </si>
  <si>
    <t>-19.25</t>
  </si>
  <si>
    <t>-60.93</t>
  </si>
  <si>
    <t>Levered Free Cash Flow, 3 Yr. CAGR %</t>
  </si>
  <si>
    <t>136.06</t>
  </si>
  <si>
    <t>110.29</t>
  </si>
  <si>
    <t>-3.51</t>
  </si>
  <si>
    <t>-18.49</t>
  </si>
  <si>
    <t>Unlevered Free Cash Flow, 3 Yr. CAGR %</t>
  </si>
  <si>
    <t>136.26</t>
  </si>
  <si>
    <t>111.23</t>
  </si>
  <si>
    <t>5.4</t>
  </si>
  <si>
    <t>-13.63</t>
  </si>
  <si>
    <t>Compound Annual Growth Rate Over Five Years</t>
  </si>
  <si>
    <t>Total Revenues, 5 Yr. CAGR %</t>
  </si>
  <si>
    <t>74.94</t>
  </si>
  <si>
    <t>45.13</t>
  </si>
  <si>
    <t>24.17</t>
  </si>
  <si>
    <t>Gross Profit, 5 Yr. CAGR %</t>
  </si>
  <si>
    <t>56.7</t>
  </si>
  <si>
    <t>37.26</t>
  </si>
  <si>
    <t>25.78</t>
  </si>
  <si>
    <t>EBITDA, 5 Yr. CAGR %</t>
  </si>
  <si>
    <t>83.66</t>
  </si>
  <si>
    <t>74.17</t>
  </si>
  <si>
    <t>14.03</t>
  </si>
  <si>
    <t>EBITA, 5 Yr. CAGR %</t>
  </si>
  <si>
    <t>83.63</t>
  </si>
  <si>
    <t>73.62</t>
  </si>
  <si>
    <t>15.87</t>
  </si>
  <si>
    <t>EBIT, 5 Yr. CAGR %</t>
  </si>
  <si>
    <t>84.69</t>
  </si>
  <si>
    <t>74.14</t>
  </si>
  <si>
    <t>Earnings From Cont. Operations, 5 Yr. CAGR %</t>
  </si>
  <si>
    <t>108.89</t>
  </si>
  <si>
    <t>92.36</t>
  </si>
  <si>
    <t>23.05</t>
  </si>
  <si>
    <t>Net Income, 5 Yr. CAGR %</t>
  </si>
  <si>
    <t>Normalized Net Income, 5 Yr. CAGR %</t>
  </si>
  <si>
    <t>86.25</t>
  </si>
  <si>
    <t>76.78</t>
  </si>
  <si>
    <t>20.92</t>
  </si>
  <si>
    <t>Diluted EPS Before Extra, 5 Yr. CAGR %</t>
  </si>
  <si>
    <t>8.01</t>
  </si>
  <si>
    <t>10.76</t>
  </si>
  <si>
    <t>-32.44</t>
  </si>
  <si>
    <t>Accounts Receivable, 5 Yr. CAGR %</t>
  </si>
  <si>
    <t>85.56</t>
  </si>
  <si>
    <t>59.55</t>
  </si>
  <si>
    <t>41.14</t>
  </si>
  <si>
    <t>Inventory, 5 Yr. CAGR %</t>
  </si>
  <si>
    <t>134.13</t>
  </si>
  <si>
    <t>83.24</t>
  </si>
  <si>
    <t>19.27</t>
  </si>
  <si>
    <t>Net Property, Plant and Equip., 5 Yr. CAGR %</t>
  </si>
  <si>
    <t>141.82</t>
  </si>
  <si>
    <t>92.98</t>
  </si>
  <si>
    <t>25.86</t>
  </si>
  <si>
    <t>Total Assets, 5 Yr. CAGR %</t>
  </si>
  <si>
    <t>82.55</t>
  </si>
  <si>
    <t>59.15</t>
  </si>
  <si>
    <t>20.38</t>
  </si>
  <si>
    <t>Tangible Book Value, 5 Yr. CAGR %</t>
  </si>
  <si>
    <t>12.63</t>
  </si>
  <si>
    <t>0.45</t>
  </si>
  <si>
    <t>Common Equity, 5 Yr. CAGR %</t>
  </si>
  <si>
    <t>16.06</t>
  </si>
  <si>
    <t>-1.33</t>
  </si>
  <si>
    <t>-0.73</t>
  </si>
  <si>
    <t>Cash From Operations, 5 Yr. CAGR %</t>
  </si>
  <si>
    <t>155.37</t>
  </si>
  <si>
    <t>50.8</t>
  </si>
  <si>
    <t>-9.45</t>
  </si>
  <si>
    <t>Capital Expenditures, 5 Yr. CAGR %</t>
  </si>
  <si>
    <t>103.19</t>
  </si>
  <si>
    <t>24.09</t>
  </si>
  <si>
    <t>Levered Free Cash Flow, 5 Yr. CAGR %</t>
  </si>
  <si>
    <t>31.59</t>
  </si>
  <si>
    <t>17.77</t>
  </si>
  <si>
    <t>Unlevered Free Cash Flow, 5 Yr. CAGR %</t>
  </si>
  <si>
    <t>38.72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</si>
  <si>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</si>
  <si>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</si>
  <si>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</si>
  <si>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</si>
  <si>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</si>
  <si>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</si>
  <si>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</si>
  <si>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</si>
  <si>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</si>
  <si>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16,362</t>
  </si>
  <si>
    <t>36,994</t>
  </si>
  <si>
    <t>3,097</t>
  </si>
  <si>
    <t>2,725</t>
  </si>
  <si>
    <t>1,253</t>
  </si>
  <si>
    <t>3,418</t>
  </si>
  <si>
    <t>-</t>
  </si>
  <si>
    <t>Change</t>
  </si>
  <si>
    <t>126.09%</t>
  </si>
  <si>
    <t>-91.63%</t>
  </si>
  <si>
    <t>-12.01%</t>
  </si>
  <si>
    <t>-54%</t>
  </si>
  <si>
    <t>172.7%</t>
  </si>
  <si>
    <t>Enterprise Value (EV)
                                    1</t>
  </si>
  <si>
    <t>14,607</t>
  </si>
  <si>
    <t>35,388</t>
  </si>
  <si>
    <t>3,405</t>
  </si>
  <si>
    <t>3,597</t>
  </si>
  <si>
    <t>2,056</t>
  </si>
  <si>
    <t>4,302</t>
  </si>
  <si>
    <t>4,178</t>
  </si>
  <si>
    <t>4,317</t>
  </si>
  <si>
    <t>142.26%</t>
  </si>
  <si>
    <t>-90.38%</t>
  </si>
  <si>
    <t>5.66%</t>
  </si>
  <si>
    <t>-42.85%</t>
  </si>
  <si>
    <t>109.27%</t>
  </si>
  <si>
    <t>-2.88%</t>
  </si>
  <si>
    <t>3.33%</t>
  </si>
  <si>
    <t>P/E ratio</t>
  </si>
  <si>
    <t>-181x</t>
  </si>
  <si>
    <t>-194x</t>
  </si>
  <si>
    <t>-1.05x</t>
  </si>
  <si>
    <t>-2.11x</t>
  </si>
  <si>
    <t>-2.24x</t>
  </si>
  <si>
    <t>-22.9x</t>
  </si>
  <si>
    <t>-27.6x</t>
  </si>
  <si>
    <t>-33.5x</t>
  </si>
  <si>
    <t>PBR</t>
  </si>
  <si>
    <t>4.96x</t>
  </si>
  <si>
    <t>21.2x</t>
  </si>
  <si>
    <t>5.23x</t>
  </si>
  <si>
    <t>-9.3x</t>
  </si>
  <si>
    <t>-2.45x</t>
  </si>
  <si>
    <t>-8.46x</t>
  </si>
  <si>
    <t>-12.5x</t>
  </si>
  <si>
    <t>-48.5x</t>
  </si>
  <si>
    <t>PEG</t>
  </si>
  <si>
    <t>-2x</t>
  </si>
  <si>
    <t>-0x</t>
  </si>
  <si>
    <t>0x</t>
  </si>
  <si>
    <t>0.3x</t>
  </si>
  <si>
    <t>1.6x</t>
  </si>
  <si>
    <t>1.9x</t>
  </si>
  <si>
    <t>Capitalization / Revenue</t>
  </si>
  <si>
    <t>8.96x</t>
  </si>
  <si>
    <t>9.2x</t>
  </si>
  <si>
    <t>0.86x</t>
  </si>
  <si>
    <t>0.97x</t>
  </si>
  <si>
    <t>0.46x</t>
  </si>
  <si>
    <t>1.38x</t>
  </si>
  <si>
    <t>1.37x</t>
  </si>
  <si>
    <t>1.34x</t>
  </si>
  <si>
    <t>EV / Revenue</t>
  </si>
  <si>
    <t>8x</t>
  </si>
  <si>
    <t>8.8x</t>
  </si>
  <si>
    <t>0.95x</t>
  </si>
  <si>
    <t>1.28x</t>
  </si>
  <si>
    <t>0.76x</t>
  </si>
  <si>
    <t>1.74x</t>
  </si>
  <si>
    <t>1.67x</t>
  </si>
  <si>
    <t>1.7x</t>
  </si>
  <si>
    <t>EV / EBITDA</t>
  </si>
  <si>
    <t>124x</t>
  </si>
  <si>
    <t>139x</t>
  </si>
  <si>
    <t>-3.46x</t>
  </si>
  <si>
    <t>-17.3x</t>
  </si>
  <si>
    <t>587x</t>
  </si>
  <si>
    <t>15.6x</t>
  </si>
  <si>
    <t>14x</t>
  </si>
  <si>
    <t>14.1x</t>
  </si>
  <si>
    <t>EV / EBIT</t>
  </si>
  <si>
    <t>-188x</t>
  </si>
  <si>
    <t>-1.25x</t>
  </si>
  <si>
    <t>-3.01x</t>
  </si>
  <si>
    <t>-3.89x</t>
  </si>
  <si>
    <t>-53.8x</t>
  </si>
  <si>
    <t>-83.9x</t>
  </si>
  <si>
    <t>-145x</t>
  </si>
  <si>
    <t>EV / FCF</t>
  </si>
  <si>
    <t>66.4x</t>
  </si>
  <si>
    <t>-73.6x</t>
  </si>
  <si>
    <t>-1.43x</t>
  </si>
  <si>
    <t>-7.65x</t>
  </si>
  <si>
    <t>-24x</t>
  </si>
  <si>
    <t>37.5x</t>
  </si>
  <si>
    <t>24.1x</t>
  </si>
  <si>
    <t>23.5x</t>
  </si>
  <si>
    <t>FCF Yield</t>
  </si>
  <si>
    <t>1.51%</t>
  </si>
  <si>
    <t>-1.36%</t>
  </si>
  <si>
    <t>-69.7%</t>
  </si>
  <si>
    <t>-13.1%</t>
  </si>
  <si>
    <t>-4.17%</t>
  </si>
  <si>
    <t>2.67%</t>
  </si>
  <si>
    <t>4.16%</t>
  </si>
  <si>
    <t>4.26%</t>
  </si>
  <si>
    <t>Dividend per Share
                                    2</t>
  </si>
  <si>
    <t>Rate of return</t>
  </si>
  <si>
    <t>EPS
                                    2</t>
  </si>
  <si>
    <t>-8.74</t>
  </si>
  <si>
    <t>-0.3916</t>
  </si>
  <si>
    <t>-0.3247</t>
  </si>
  <si>
    <t>-0.2677</t>
  </si>
  <si>
    <t>Distribution rate</t>
  </si>
  <si>
    <t>Net sales
                                    1</t>
  </si>
  <si>
    <t>1,826</t>
  </si>
  <si>
    <t>4,022</t>
  </si>
  <si>
    <t>3,582</t>
  </si>
  <si>
    <t>2,800</t>
  </si>
  <si>
    <t>2,700</t>
  </si>
  <si>
    <t>2,470</t>
  </si>
  <si>
    <t>2,497</t>
  </si>
  <si>
    <t>2,544</t>
  </si>
  <si>
    <t>EBITDA
                                    1</t>
  </si>
  <si>
    <t>117.7</t>
  </si>
  <si>
    <t>253.7</t>
  </si>
  <si>
    <t>-982.7</t>
  </si>
  <si>
    <t>-208.5</t>
  </si>
  <si>
    <t>276.3</t>
  </si>
  <si>
    <t>299.1</t>
  </si>
  <si>
    <t>305.3</t>
  </si>
  <si>
    <t>EBIT
                                    1</t>
  </si>
  <si>
    <t>-80.8</t>
  </si>
  <si>
    <t>-187.8</t>
  </si>
  <si>
    <t>-2,723</t>
  </si>
  <si>
    <t>-1,197</t>
  </si>
  <si>
    <t>-529</t>
  </si>
  <si>
    <t>-80</t>
  </si>
  <si>
    <t>-49.82</t>
  </si>
  <si>
    <t>-29.84</t>
  </si>
  <si>
    <t>Net income
                                    1</t>
  </si>
  <si>
    <t>-71.6</t>
  </si>
  <si>
    <t>-189</t>
  </si>
  <si>
    <t>-2,817</t>
  </si>
  <si>
    <t>-1,262</t>
  </si>
  <si>
    <t>-551.9</t>
  </si>
  <si>
    <t>-140</t>
  </si>
  <si>
    <t>-121</t>
  </si>
  <si>
    <t>-108.8</t>
  </si>
  <si>
    <t>Net Debt
                                    1</t>
  </si>
  <si>
    <t>-1,755</t>
  </si>
  <si>
    <t>-1,607</t>
  </si>
  <si>
    <t>307.6</t>
  </si>
  <si>
    <t>872.5</t>
  </si>
  <si>
    <t>802.5</t>
  </si>
  <si>
    <t>884.4</t>
  </si>
  <si>
    <t>760.4</t>
  </si>
  <si>
    <t>899.4</t>
  </si>
  <si>
    <t>Reference price
                                    2</t>
  </si>
  <si>
    <t>57.770</t>
  </si>
  <si>
    <t>124.020</t>
  </si>
  <si>
    <t>9.180</t>
  </si>
  <si>
    <t>7.690</t>
  </si>
  <si>
    <t>3.380</t>
  </si>
  <si>
    <t>8.960</t>
  </si>
  <si>
    <t>Nbr of stocks (in thousands)</t>
  </si>
  <si>
    <t>283,232</t>
  </si>
  <si>
    <t>298,293</t>
  </si>
  <si>
    <t>337,357</t>
  </si>
  <si>
    <t>354,338</t>
  </si>
  <si>
    <t>370,814</t>
  </si>
  <si>
    <t>381,459</t>
  </si>
  <si>
    <t>Announcement Date</t>
  </si>
  <si>
    <t>9/10/20</t>
  </si>
  <si>
    <t>8/26/21</t>
  </si>
  <si>
    <t>8/25/22</t>
  </si>
  <si>
    <t>8/23/23</t>
  </si>
  <si>
    <t>8/22/24</t>
  </si>
  <si>
    <t>address1</t>
  </si>
  <si>
    <t>441 Ninth Avenue</t>
  </si>
  <si>
    <t>address2</t>
  </si>
  <si>
    <t>Sixth Floor</t>
  </si>
  <si>
    <t>city</t>
  </si>
  <si>
    <t>New York</t>
  </si>
  <si>
    <t>state</t>
  </si>
  <si>
    <t>NY</t>
  </si>
  <si>
    <t>zip</t>
  </si>
  <si>
    <t>10001</t>
  </si>
  <si>
    <t>country</t>
  </si>
  <si>
    <t>phone</t>
  </si>
  <si>
    <t>917 671 9198</t>
  </si>
  <si>
    <t>website</t>
  </si>
  <si>
    <t>https://www.onepeloton.com</t>
  </si>
  <si>
    <t>industry</t>
  </si>
  <si>
    <t>Leisure</t>
  </si>
  <si>
    <t>industryKey</t>
  </si>
  <si>
    <t>leisure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</si>
  <si>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</si>
  <si>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</si>
  <si>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</si>
  <si>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</si>
  <si>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</si>
  <si>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</si>
  <si>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</si>
  <si>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Peloton Interactive, Inc. operates integrated fitness platform in North America and internationally. The company offers connected fitness products under the Peloton Bike, Peloton Bike+, Peloton Tread, Peloton Tread+, Peloton Guide, and Peloton Row names. The company markets and sells its products through e-commerce and inside sales, retail showrooms, and third party retailers. Peloton Interactive, Inc. was founded in 2012 and is headquartered in New York, New York.</t>
  </si>
  <si>
    <t>fullTimeEmployees</t>
  </si>
  <si>
    <t>companyOfficers</t>
  </si>
  <si>
    <t>[{'maxAge': 1, 'name': 'Ms. Elizabeth  Coddington', 'age': 48, 'title': 'Chief Financial Officer', 'yearBorn': 1976, 'fiscalYear': 2024, 'totalPay': 1013800, 'exercisedValue': 0, 'unexercisedValue': 0}, {'maxAge': 1, 'name': 'Ms. Jennifer  Cotter', 'age': 51, 'title': 'Chief Content Officer', 'yearBorn': 1973, 'fiscalYear': 2024, 'totalPay': 1012308, 'exercisedValue': 0, 'unexercisedValue': 0}, {'maxAge': 1, 'name': 'Mr. Andrew  Rendich', 'age': 56, 'title': 'Chief Supply Chain Officer', 'yearBorn': 1968, 'fiscalYear': 2024, 'totalPay': 1013800, 'exercisedValue': 0, 'unexercisedValue': 0}, {'maxAge': 1, 'name': 'Mr. Nick V. Caldwell', 'age': 41, 'title': 'Chief Product Officer', 'yearBorn': 1983, 'fiscalYear': 2024, 'totalPay': 881318, 'exercisedValue': 0, 'unexercisedValue': 0}, {'maxAge': 1, 'name': 'Mr. Peter C. Stern', 'age': 52, 'title': 'CEO &amp; President', 'yearBorn': 1972, 'fiscalYear': 2024, 'exercisedValue': 0, 'unexercisedValue': 0}, {'maxAge': 1, 'name': 'Mr. Saqib  Baig', 'age': 47, 'title': 'Chief Accounting Officer', 'yearBorn': 1977, 'fiscalYear': 2024, 'exercisedValue': 0, 'unexercisedValue': 0}, {'maxAge': 1, 'name': 'Mr. James Milton Marsh Jr., CFA, CPA', 'title': 'Senior VP &amp; Head of Investor Relations', 'fiscalYear': 2024, 'exercisedValue': 0, 'unexercisedValue': 0}, {'maxAge': 1, 'name': 'Ms. Tammy  Albarran J.D.', 'title': 'Chief Legal Officer &amp; Corporate Secretary', 'fiscalYear': 2024, 'exercisedValue': 0, 'unexercisedValue': 0}, {'maxAge': 1, 'name': 'Ms. Lauren  Weinberg', 'title': 'Chief Marketing Officer', 'fiscalYear': 2024, 'exercisedValue': 0, 'unexercisedValue': 0}, {'maxAge': 1, 'name': 'Ms. Dalana  Brand', 'title': 'Chief People Officer',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</si>
  <si>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</si>
  <si>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</si>
  <si>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</si>
  <si>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</si>
  <si>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</si>
  <si>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</si>
  <si>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</si>
  <si>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</si>
  <si>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</si>
  <si>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</si>
  <si>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</si>
  <si>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</si>
  <si>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</si>
  <si>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</si>
  <si>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</si>
  <si>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</si>
  <si>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</si>
  <si>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</si>
  <si>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</si>
  <si>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</si>
  <si>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</si>
  <si>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</si>
  <si>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</si>
  <si>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</si>
  <si>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</si>
  <si>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</si>
  <si>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</si>
  <si>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</si>
  <si>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</si>
  <si>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</si>
  <si>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</si>
  <si>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</si>
  <si>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</si>
  <si>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</si>
  <si>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</si>
  <si>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</si>
  <si>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</si>
  <si>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</si>
  <si>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</si>
  <si>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</si>
  <si>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</si>
  <si>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</si>
  <si>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</si>
  <si>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</si>
  <si>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</si>
  <si>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</si>
  <si>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</si>
  <si>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</si>
  <si>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</si>
  <si>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</si>
  <si>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</si>
  <si>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</si>
  <si>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</si>
  <si>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</si>
  <si>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</si>
  <si>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</si>
  <si>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</si>
  <si>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</si>
  <si>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</si>
  <si>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</si>
  <si>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</si>
  <si>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</si>
  <si>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</si>
  <si>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</si>
  <si>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</si>
  <si>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</si>
  <si>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</si>
  <si>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</si>
  <si>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Peloton Interactive,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</si>
  <si>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</si>
  <si>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</si>
  <si>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</si>
  <si>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</si>
  <si>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</si>
  <si>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</si>
  <si>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</si>
  <si>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e9f208e2-b575-3508-b7a6-bc2dc774266c</t>
  </si>
  <si>
    <t>messageBoardId</t>
  </si>
  <si>
    <t>finmb_225591096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</si>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</sst>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nepelot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6.869887372219066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3.41787264E9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-40.727272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1">
        <v>2024.0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-71.0</v>
      </c>
      <c r="C2" s="1">
        <v>-47.0</v>
      </c>
      <c r="D2" s="1">
        <v>-196.0</v>
      </c>
      <c r="E2" s="1">
        <v>-71.0</v>
      </c>
      <c r="F2" s="1">
        <v>-189.0</v>
      </c>
      <c r="G2" s="1">
        <v>-2830.0</v>
      </c>
      <c r="H2" s="1">
        <v>-1260.0</v>
      </c>
      <c r="I2" s="1">
        <v>-552.0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</v>
      </c>
      <c r="C3" s="1">
        <v>5.0</v>
      </c>
      <c r="D3" s="1">
        <v>13.0</v>
      </c>
      <c r="E3" s="1">
        <v>28.0</v>
      </c>
      <c r="F3" s="1">
        <v>35.0</v>
      </c>
      <c r="G3" s="1">
        <v>76.0</v>
      </c>
      <c r="H3" s="1">
        <v>70.0</v>
      </c>
      <c r="I3" s="1">
        <v>55.0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30.0</v>
      </c>
      <c r="D4" s="1">
        <v>5.0</v>
      </c>
      <c r="E4" s="1">
        <v>5.0</v>
      </c>
      <c r="F4" s="1">
        <v>19.0</v>
      </c>
      <c r="G4" s="1">
        <v>43.0</v>
      </c>
      <c r="H4" s="1">
        <v>15.0</v>
      </c>
      <c r="I4" s="1">
        <v>10.0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3.0</v>
      </c>
      <c r="C5" s="1">
        <v>5.0</v>
      </c>
      <c r="D5" s="1">
        <v>18.0</v>
      </c>
      <c r="E5" s="1">
        <v>33.0</v>
      </c>
      <c r="F5" s="1">
        <v>55.0</v>
      </c>
      <c r="G5" s="1">
        <v>119.0</v>
      </c>
      <c r="H5" s="1">
        <v>85.0</v>
      </c>
      <c r="I5" s="1">
        <v>66.0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10.0</v>
      </c>
      <c r="C6" s="1">
        <v>1.0</v>
      </c>
      <c r="D6" s="1">
        <v>3.0</v>
      </c>
      <c r="E6" s="1">
        <v>6.0</v>
      </c>
      <c r="F6" s="1">
        <v>21.0</v>
      </c>
      <c r="G6" s="1">
        <v>58.0</v>
      </c>
      <c r="H6" s="1">
        <v>52.0</v>
      </c>
      <c r="I6" s="1">
        <v>57.0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3.0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-2.0</v>
      </c>
      <c r="E8" s="1">
        <v>0.0</v>
      </c>
      <c r="F8" s="1">
        <v>9.0</v>
      </c>
      <c r="G8" s="1">
        <v>3.0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20.0</v>
      </c>
      <c r="C9" s="1">
        <v>70.0</v>
      </c>
      <c r="D9" s="1">
        <v>50.0</v>
      </c>
      <c r="E9" s="1">
        <v>0.0</v>
      </c>
      <c r="F9" s="1">
        <v>4.0</v>
      </c>
      <c r="G9" s="1">
        <v>572.0</v>
      </c>
      <c r="H9" s="1">
        <v>144.0</v>
      </c>
      <c r="I9" s="1">
        <v>57.0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10.0</v>
      </c>
      <c r="C10" s="1">
        <v>8.0</v>
      </c>
      <c r="D10" s="1">
        <v>89.0</v>
      </c>
      <c r="E10" s="1">
        <v>88.0</v>
      </c>
      <c r="F10" s="1">
        <v>194.0</v>
      </c>
      <c r="G10" s="1">
        <v>328.0</v>
      </c>
      <c r="H10" s="1">
        <v>405.0</v>
      </c>
      <c r="I10" s="1">
        <v>312.0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10.0</v>
      </c>
      <c r="E11" s="1">
        <v>54.0</v>
      </c>
      <c r="F11" s="1">
        <v>65.0</v>
      </c>
      <c r="G11" s="1">
        <v>349.0</v>
      </c>
      <c r="H11" s="1">
        <v>73.0</v>
      </c>
      <c r="I11" s="1">
        <v>4.0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-3.0</v>
      </c>
      <c r="C12" s="1">
        <v>-4.0</v>
      </c>
      <c r="D12" s="1">
        <v>-9.0</v>
      </c>
      <c r="E12" s="1">
        <v>11.0</v>
      </c>
      <c r="F12" s="1">
        <v>15.0</v>
      </c>
      <c r="G12" s="1">
        <v>-12.0</v>
      </c>
      <c r="H12" s="1">
        <v>-13.0</v>
      </c>
      <c r="I12" s="1">
        <v>-7.0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-5.0</v>
      </c>
      <c r="C13" s="1">
        <v>-9.0</v>
      </c>
      <c r="D13" s="1">
        <v>-111.0</v>
      </c>
      <c r="E13" s="1">
        <v>-96.0</v>
      </c>
      <c r="F13" s="1">
        <v>-587.0</v>
      </c>
      <c r="G13" s="1">
        <v>-399.0</v>
      </c>
      <c r="H13" s="1">
        <v>538.0</v>
      </c>
      <c r="I13" s="1">
        <v>163.0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22.0</v>
      </c>
      <c r="C14" s="1">
        <v>41.0</v>
      </c>
      <c r="D14" s="1">
        <v>117.0</v>
      </c>
      <c r="E14" s="1">
        <v>133.0</v>
      </c>
      <c r="F14" s="1">
        <v>440.0</v>
      </c>
      <c r="G14" s="1">
        <v>-169.0</v>
      </c>
      <c r="H14" s="1">
        <v>-347.0</v>
      </c>
      <c r="I14" s="1">
        <v>-95.0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-13.0</v>
      </c>
      <c r="I15" s="1">
        <v>-23.0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24.0</v>
      </c>
      <c r="C16" s="1">
        <v>54.0</v>
      </c>
      <c r="D16" s="1">
        <v>-19.0</v>
      </c>
      <c r="E16" s="1">
        <v>217.0</v>
      </c>
      <c r="F16" s="1">
        <v>-268.0</v>
      </c>
      <c r="G16" s="1">
        <v>-43.0</v>
      </c>
      <c r="H16" s="1">
        <v>-48.0</v>
      </c>
      <c r="I16" s="1">
        <v>-50.0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-18.0</v>
      </c>
      <c r="C17" s="1">
        <v>49.0</v>
      </c>
      <c r="D17" s="1">
        <v>-109.0</v>
      </c>
      <c r="E17" s="1">
        <v>376.0</v>
      </c>
      <c r="F17" s="1">
        <v>-240.0</v>
      </c>
      <c r="G17" s="1">
        <v>-2020.0</v>
      </c>
      <c r="H17" s="1">
        <v>-388.0</v>
      </c>
      <c r="I17" s="1">
        <v>-66.0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-10.0</v>
      </c>
      <c r="C18" s="1">
        <v>-28.0</v>
      </c>
      <c r="D18" s="1">
        <v>-83.0</v>
      </c>
      <c r="E18" s="1">
        <v>-156.0</v>
      </c>
      <c r="F18" s="1">
        <v>-241.0</v>
      </c>
      <c r="G18" s="1">
        <v>-353.0</v>
      </c>
      <c r="H18" s="1">
        <v>-82.0</v>
      </c>
      <c r="I18" s="1">
        <v>-19.0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12.0</v>
      </c>
      <c r="I19" s="1">
        <v>14.0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-28.0</v>
      </c>
      <c r="D20" s="1">
        <v>-10.0</v>
      </c>
      <c r="E20" s="1">
        <v>-45.0</v>
      </c>
      <c r="F20" s="1">
        <v>-478.0</v>
      </c>
      <c r="G20" s="1">
        <v>-11.0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31.0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-89.0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-214.0</v>
      </c>
      <c r="E23" s="1">
        <v>-540.0</v>
      </c>
      <c r="F23" s="1">
        <v>224.0</v>
      </c>
      <c r="G23" s="1">
        <v>518.0</v>
      </c>
      <c r="H23" s="1">
        <v>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10.0</v>
      </c>
      <c r="F24" s="1">
        <v>-10.0</v>
      </c>
      <c r="G24" s="1">
        <v>-10.0</v>
      </c>
      <c r="H24" s="1">
        <v>10.0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-10.0</v>
      </c>
      <c r="C25" s="1">
        <v>-56.0</v>
      </c>
      <c r="D25" s="1">
        <v>-298.0</v>
      </c>
      <c r="E25" s="1">
        <v>-741.0</v>
      </c>
      <c r="F25" s="1">
        <v>-585.0</v>
      </c>
      <c r="G25" s="1">
        <v>153.0</v>
      </c>
      <c r="H25" s="1">
        <v>-69.0</v>
      </c>
      <c r="I25" s="1">
        <v>26.0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10.0</v>
      </c>
      <c r="C26" s="1">
        <v>0.0</v>
      </c>
      <c r="D26" s="1">
        <v>0.0</v>
      </c>
      <c r="E26" s="1">
        <v>0.0</v>
      </c>
      <c r="F26" s="1">
        <v>977.0</v>
      </c>
      <c r="G26" s="1">
        <v>696.0</v>
      </c>
      <c r="H26" s="1">
        <v>0.0</v>
      </c>
      <c r="I26" s="1">
        <v>1330.0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10.0</v>
      </c>
      <c r="C27" s="1">
        <v>0.0</v>
      </c>
      <c r="D27" s="1">
        <v>0.0</v>
      </c>
      <c r="E27" s="1">
        <v>0.0</v>
      </c>
      <c r="F27" s="1">
        <v>977.0</v>
      </c>
      <c r="G27" s="1">
        <v>696.0</v>
      </c>
      <c r="H27" s="1">
        <v>0.0</v>
      </c>
      <c r="I27" s="1">
        <v>1330.0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-13.0</v>
      </c>
      <c r="C28" s="1">
        <v>-3.0</v>
      </c>
      <c r="D28" s="1">
        <v>0.0</v>
      </c>
      <c r="E28" s="1">
        <v>0.0</v>
      </c>
      <c r="F28" s="1">
        <v>-80.0</v>
      </c>
      <c r="G28" s="1">
        <v>-1.0</v>
      </c>
      <c r="H28" s="1">
        <v>-9.0</v>
      </c>
      <c r="I28" s="1">
        <v>-1470.0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-13.0</v>
      </c>
      <c r="C29" s="1">
        <v>-3.0</v>
      </c>
      <c r="D29" s="1">
        <v>0.0</v>
      </c>
      <c r="E29" s="1">
        <v>0.0</v>
      </c>
      <c r="F29" s="1">
        <v>-80.0</v>
      </c>
      <c r="G29" s="1">
        <v>-1.0</v>
      </c>
      <c r="H29" s="1">
        <v>-9.0</v>
      </c>
      <c r="I29" s="1">
        <v>-1470.0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70.0</v>
      </c>
      <c r="C30" s="1">
        <v>7.0</v>
      </c>
      <c r="D30" s="1">
        <v>9.0</v>
      </c>
      <c r="E30" s="1">
        <v>1240.0</v>
      </c>
      <c r="F30" s="1">
        <v>75.0</v>
      </c>
      <c r="G30" s="1">
        <v>1320.0</v>
      </c>
      <c r="H30" s="1">
        <v>86.0</v>
      </c>
      <c r="I30" s="1">
        <v>44.0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-170.0</v>
      </c>
      <c r="C31" s="1">
        <v>0.0</v>
      </c>
      <c r="D31" s="1">
        <v>-130.0</v>
      </c>
      <c r="E31" s="1">
        <v>0.0</v>
      </c>
      <c r="F31" s="1">
        <v>-53.0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325.0</v>
      </c>
      <c r="C32" s="1">
        <v>0.0</v>
      </c>
      <c r="D32" s="1">
        <v>550.0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-9.0</v>
      </c>
      <c r="C33" s="1">
        <v>-1.0</v>
      </c>
      <c r="D33" s="1">
        <v>-11.0</v>
      </c>
      <c r="E33" s="1">
        <v>10.0</v>
      </c>
      <c r="F33" s="1">
        <v>-81.0</v>
      </c>
      <c r="G33" s="1">
        <v>0.0</v>
      </c>
      <c r="H33" s="1">
        <v>-10.0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144.0</v>
      </c>
      <c r="C34" s="1">
        <v>3.0</v>
      </c>
      <c r="D34" s="1">
        <v>417.0</v>
      </c>
      <c r="E34" s="1">
        <v>1240.0</v>
      </c>
      <c r="F34" s="1">
        <v>917.0</v>
      </c>
      <c r="G34" s="1">
        <v>2020.0</v>
      </c>
      <c r="H34" s="1">
        <v>76.0</v>
      </c>
      <c r="I34" s="1">
        <v>-94.0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20.0</v>
      </c>
      <c r="E35" s="1">
        <v>-1.0</v>
      </c>
      <c r="F35" s="1">
        <v>6.0</v>
      </c>
      <c r="G35" s="1">
        <v>-26.0</v>
      </c>
      <c r="H35" s="1">
        <v>8.0</v>
      </c>
      <c r="I35" s="1">
        <v>-1.0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0.0</v>
      </c>
      <c r="D36" s="1">
        <v>0.0</v>
      </c>
      <c r="E36" s="1">
        <v>-10.0</v>
      </c>
      <c r="F36" s="1">
        <v>0.0</v>
      </c>
      <c r="G36" s="1">
        <v>0.0</v>
      </c>
      <c r="H36" s="1">
        <v>-10.0</v>
      </c>
      <c r="I36" s="1">
        <v>10.0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115.0</v>
      </c>
      <c r="C37" s="1">
        <v>-3.0</v>
      </c>
      <c r="D37" s="1">
        <v>11.0</v>
      </c>
      <c r="E37" s="1">
        <v>874.0</v>
      </c>
      <c r="F37" s="1">
        <v>98.0</v>
      </c>
      <c r="G37" s="1">
        <v>122.0</v>
      </c>
      <c r="H37" s="1">
        <v>-372.0</v>
      </c>
      <c r="I37" s="1">
        <v>-135.0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20.0</v>
      </c>
      <c r="C39" s="1">
        <v>30.0</v>
      </c>
      <c r="D39" s="1">
        <v>1.0</v>
      </c>
      <c r="E39" s="1">
        <v>1.0</v>
      </c>
      <c r="F39" s="1">
        <v>1.0</v>
      </c>
      <c r="G39" s="1">
        <v>1.0</v>
      </c>
      <c r="H39" s="1">
        <v>79.0</v>
      </c>
      <c r="I39" s="1">
        <v>95.0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0.0</v>
      </c>
      <c r="D40" s="1">
        <v>0.0</v>
      </c>
      <c r="E40" s="1">
        <v>4.0</v>
      </c>
      <c r="F40" s="1">
        <v>3.0</v>
      </c>
      <c r="G40" s="1">
        <v>15.0</v>
      </c>
      <c r="H40" s="1">
        <v>14.0</v>
      </c>
      <c r="I40" s="1">
        <v>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38.0</v>
      </c>
      <c r="D41" s="1">
        <v>-128.0</v>
      </c>
      <c r="E41" s="1">
        <v>208.0</v>
      </c>
      <c r="F41" s="1">
        <v>-509.0</v>
      </c>
      <c r="G41" s="1">
        <v>-1160.0</v>
      </c>
      <c r="H41" s="1">
        <v>153.0</v>
      </c>
      <c r="I41" s="1">
        <v>283.0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37.0</v>
      </c>
      <c r="D42" s="1">
        <v>-128.0</v>
      </c>
      <c r="E42" s="1">
        <v>208.0</v>
      </c>
      <c r="F42" s="1">
        <v>-513.0</v>
      </c>
      <c r="G42" s="1">
        <v>-1170.0</v>
      </c>
      <c r="H42" s="1">
        <v>200.0</v>
      </c>
      <c r="I42" s="1">
        <v>339.0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0.0</v>
      </c>
      <c r="C43" s="1">
        <v>-80.0</v>
      </c>
      <c r="D43" s="1">
        <v>29.0</v>
      </c>
      <c r="E43" s="1">
        <v>-248.0</v>
      </c>
      <c r="F43" s="1">
        <v>362.0</v>
      </c>
      <c r="G43" s="1">
        <v>339.0</v>
      </c>
      <c r="H43" s="1">
        <v>-214.0</v>
      </c>
      <c r="I43" s="1">
        <v>-186.0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-2.0</v>
      </c>
      <c r="C44" s="1">
        <v>-3.0</v>
      </c>
      <c r="D44" s="1">
        <v>0.0</v>
      </c>
      <c r="E44" s="1">
        <v>0.0</v>
      </c>
      <c r="F44" s="1">
        <v>976.0</v>
      </c>
      <c r="G44" s="1">
        <v>695.0</v>
      </c>
      <c r="H44" s="1">
        <v>-9.0</v>
      </c>
      <c r="I44" s="1">
        <v>-139.0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1">
        <v>2024.0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155.0</v>
      </c>
      <c r="C3" s="1">
        <v>151.0</v>
      </c>
      <c r="D3" s="1">
        <v>162.0</v>
      </c>
      <c r="E3" s="1">
        <v>1040.0</v>
      </c>
      <c r="F3" s="1">
        <v>1130.0</v>
      </c>
      <c r="G3" s="1">
        <v>1250.0</v>
      </c>
      <c r="H3" s="1">
        <v>814.0</v>
      </c>
      <c r="I3" s="1">
        <v>698.0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0.0</v>
      </c>
      <c r="C4" s="1">
        <v>0.0</v>
      </c>
      <c r="D4" s="1">
        <v>216.0</v>
      </c>
      <c r="E4" s="1">
        <v>720.0</v>
      </c>
      <c r="F4" s="1">
        <v>472.0</v>
      </c>
      <c r="G4" s="1">
        <v>0.0</v>
      </c>
      <c r="H4" s="1">
        <v>0.0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155.0</v>
      </c>
      <c r="C5" s="1">
        <v>151.0</v>
      </c>
      <c r="D5" s="1">
        <v>378.0</v>
      </c>
      <c r="E5" s="1">
        <v>1760.0</v>
      </c>
      <c r="F5" s="1">
        <v>1610.0</v>
      </c>
      <c r="G5" s="1">
        <v>1250.0</v>
      </c>
      <c r="H5" s="1">
        <v>814.0</v>
      </c>
      <c r="I5" s="1">
        <v>698.0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3.0</v>
      </c>
      <c r="C6" s="1">
        <v>9.0</v>
      </c>
      <c r="D6" s="1">
        <v>18.0</v>
      </c>
      <c r="E6" s="1">
        <v>34.0</v>
      </c>
      <c r="F6" s="1">
        <v>71.0</v>
      </c>
      <c r="G6" s="1">
        <v>83.0</v>
      </c>
      <c r="H6" s="1">
        <v>97.0</v>
      </c>
      <c r="I6" s="1">
        <v>104.0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3.0</v>
      </c>
      <c r="C7" s="1">
        <v>9.0</v>
      </c>
      <c r="D7" s="1">
        <v>18.0</v>
      </c>
      <c r="E7" s="1">
        <v>34.0</v>
      </c>
      <c r="F7" s="1">
        <v>71.0</v>
      </c>
      <c r="G7" s="1">
        <v>83.0</v>
      </c>
      <c r="H7" s="1">
        <v>97.0</v>
      </c>
      <c r="I7" s="1">
        <v>104.0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15.0</v>
      </c>
      <c r="C8" s="1">
        <v>25.0</v>
      </c>
      <c r="D8" s="1">
        <v>137.0</v>
      </c>
      <c r="E8" s="1">
        <v>244.0</v>
      </c>
      <c r="F8" s="1">
        <v>937.0</v>
      </c>
      <c r="G8" s="1">
        <v>1100.0</v>
      </c>
      <c r="H8" s="1">
        <v>523.0</v>
      </c>
      <c r="I8" s="1">
        <v>330.0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6.0</v>
      </c>
      <c r="C9" s="1">
        <v>18.0</v>
      </c>
      <c r="D9" s="1">
        <v>44.0</v>
      </c>
      <c r="E9" s="1">
        <v>124.0</v>
      </c>
      <c r="F9" s="1">
        <v>203.0</v>
      </c>
      <c r="G9" s="1">
        <v>192.0</v>
      </c>
      <c r="H9" s="1">
        <v>205.0</v>
      </c>
      <c r="I9" s="1">
        <v>135.0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0.0</v>
      </c>
      <c r="C10" s="1">
        <v>10.0</v>
      </c>
      <c r="D10" s="1">
        <v>4.0</v>
      </c>
      <c r="E10" s="1">
        <v>0.0</v>
      </c>
      <c r="F10" s="1">
        <v>0.0</v>
      </c>
      <c r="G10" s="1">
        <v>10.0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181.0</v>
      </c>
      <c r="C11" s="1">
        <v>204.0</v>
      </c>
      <c r="D11" s="1">
        <v>582.0</v>
      </c>
      <c r="E11" s="1">
        <v>2160.0</v>
      </c>
      <c r="F11" s="1">
        <v>2820.0</v>
      </c>
      <c r="G11" s="1">
        <v>2630.0</v>
      </c>
      <c r="H11" s="1">
        <v>1640.0</v>
      </c>
      <c r="I11" s="1">
        <v>1270.0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20.0</v>
      </c>
      <c r="C12" s="1">
        <v>45.0</v>
      </c>
      <c r="D12" s="1">
        <v>275.0</v>
      </c>
      <c r="E12" s="1">
        <v>799.0</v>
      </c>
      <c r="F12" s="1">
        <v>1260.0</v>
      </c>
      <c r="G12" s="1">
        <v>1450.0</v>
      </c>
      <c r="H12" s="1">
        <v>1180.0</v>
      </c>
      <c r="I12" s="1">
        <v>1060.0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-5.0</v>
      </c>
      <c r="C13" s="1">
        <v>-9.0</v>
      </c>
      <c r="D13" s="1">
        <v>-25.0</v>
      </c>
      <c r="E13" s="1">
        <v>-64.0</v>
      </c>
      <c r="F13" s="1">
        <v>-93.0</v>
      </c>
      <c r="G13" s="1">
        <v>-173.0</v>
      </c>
      <c r="H13" s="1">
        <v>-208.0</v>
      </c>
      <c r="I13" s="1">
        <v>-271.0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15.0</v>
      </c>
      <c r="C14" s="1">
        <v>36.0</v>
      </c>
      <c r="D14" s="1">
        <v>250.0</v>
      </c>
      <c r="E14" s="1">
        <v>735.0</v>
      </c>
      <c r="F14" s="1">
        <v>1170.0</v>
      </c>
      <c r="G14" s="1">
        <v>1270.0</v>
      </c>
      <c r="H14" s="1">
        <v>969.0</v>
      </c>
      <c r="I14" s="1">
        <v>789.0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0.0</v>
      </c>
      <c r="C15" s="1">
        <v>4.0</v>
      </c>
      <c r="D15" s="1">
        <v>4.0</v>
      </c>
      <c r="E15" s="1">
        <v>39.0</v>
      </c>
      <c r="F15" s="1">
        <v>210.0</v>
      </c>
      <c r="G15" s="1">
        <v>41.0</v>
      </c>
      <c r="H15" s="1">
        <v>41.0</v>
      </c>
      <c r="I15" s="1">
        <v>41.0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0.0</v>
      </c>
      <c r="C16" s="1">
        <v>24.0</v>
      </c>
      <c r="D16" s="1">
        <v>19.0</v>
      </c>
      <c r="E16" s="1">
        <v>16.0</v>
      </c>
      <c r="F16" s="1">
        <v>248.0</v>
      </c>
      <c r="G16" s="1">
        <v>41.0</v>
      </c>
      <c r="H16" s="1">
        <v>25.0</v>
      </c>
      <c r="I16" s="1">
        <v>15.0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1">
        <v>2.0</v>
      </c>
      <c r="C17" s="1">
        <v>2.0</v>
      </c>
      <c r="D17" s="1">
        <v>9.0</v>
      </c>
      <c r="E17" s="1">
        <v>33.0</v>
      </c>
      <c r="F17" s="1">
        <v>37.0</v>
      </c>
      <c r="G17" s="1">
        <v>38.0</v>
      </c>
      <c r="H17" s="1">
        <v>94.0</v>
      </c>
      <c r="I17" s="1">
        <v>74.0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1">
        <v>199.0</v>
      </c>
      <c r="C18" s="1">
        <v>271.0</v>
      </c>
      <c r="D18" s="1">
        <v>864.0</v>
      </c>
      <c r="E18" s="1">
        <v>2980.0</v>
      </c>
      <c r="F18" s="1">
        <v>4490.0</v>
      </c>
      <c r="G18" s="1">
        <v>4030.0</v>
      </c>
      <c r="H18" s="1">
        <v>2770.0</v>
      </c>
      <c r="I18" s="1">
        <v>2190.0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8.0</v>
      </c>
      <c r="C20" s="1">
        <v>28.0</v>
      </c>
      <c r="D20" s="1">
        <v>92.0</v>
      </c>
      <c r="E20" s="1">
        <v>136.0</v>
      </c>
      <c r="F20" s="1">
        <v>364.0</v>
      </c>
      <c r="G20" s="1">
        <v>93.0</v>
      </c>
      <c r="H20" s="1">
        <v>76.0</v>
      </c>
      <c r="I20" s="1">
        <v>85.0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13.0</v>
      </c>
      <c r="C21" s="1">
        <v>28.0</v>
      </c>
      <c r="D21" s="1">
        <v>85.0</v>
      </c>
      <c r="E21" s="1">
        <v>137.0</v>
      </c>
      <c r="F21" s="1">
        <v>270.0</v>
      </c>
      <c r="G21" s="1">
        <v>191.0</v>
      </c>
      <c r="H21" s="1">
        <v>201.0</v>
      </c>
      <c r="I21" s="1">
        <v>220.0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1.0</v>
      </c>
      <c r="C22" s="1">
        <v>0.0</v>
      </c>
      <c r="D22" s="1">
        <v>0.0</v>
      </c>
      <c r="E22" s="1">
        <v>0.0</v>
      </c>
      <c r="F22" s="1">
        <v>0.0</v>
      </c>
      <c r="G22" s="1">
        <v>7.0</v>
      </c>
      <c r="H22" s="1">
        <v>7.0</v>
      </c>
      <c r="I22" s="1">
        <v>10.0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>
        <v>0.0</v>
      </c>
      <c r="C23" s="1">
        <v>0.0</v>
      </c>
      <c r="D23" s="1">
        <v>0.0</v>
      </c>
      <c r="E23" s="1">
        <v>36.0</v>
      </c>
      <c r="F23" s="1">
        <v>61.0</v>
      </c>
      <c r="G23" s="1">
        <v>86.0</v>
      </c>
      <c r="H23" s="1">
        <v>83.0</v>
      </c>
      <c r="I23" s="1">
        <v>75.0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1.0</v>
      </c>
      <c r="C24" s="1">
        <v>2.0</v>
      </c>
      <c r="D24" s="1">
        <v>9.0</v>
      </c>
      <c r="E24" s="1">
        <v>22.0</v>
      </c>
      <c r="F24" s="1">
        <v>72.0</v>
      </c>
      <c r="G24" s="1">
        <v>91.0</v>
      </c>
      <c r="H24" s="1">
        <v>92.0</v>
      </c>
      <c r="I24" s="1">
        <v>96.0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39.0</v>
      </c>
      <c r="C25" s="1">
        <v>111.0</v>
      </c>
      <c r="D25" s="1">
        <v>104.0</v>
      </c>
      <c r="E25" s="1">
        <v>440.0</v>
      </c>
      <c r="F25" s="1">
        <v>474.0</v>
      </c>
      <c r="G25" s="1">
        <v>636.0</v>
      </c>
      <c r="H25" s="1">
        <v>300.0</v>
      </c>
      <c r="I25" s="1">
        <v>198.0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63.0</v>
      </c>
      <c r="C26" s="1">
        <v>170.0</v>
      </c>
      <c r="D26" s="1">
        <v>291.0</v>
      </c>
      <c r="E26" s="1">
        <v>772.0</v>
      </c>
      <c r="F26" s="1">
        <v>1240.0</v>
      </c>
      <c r="G26" s="1">
        <v>1110.0</v>
      </c>
      <c r="H26" s="1">
        <v>761.0</v>
      </c>
      <c r="I26" s="1">
        <v>685.0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2.0</v>
      </c>
      <c r="C27" s="1">
        <v>0.0</v>
      </c>
      <c r="D27" s="1">
        <v>0.0</v>
      </c>
      <c r="E27" s="1">
        <v>0.0</v>
      </c>
      <c r="F27" s="1">
        <v>830.0</v>
      </c>
      <c r="G27" s="1">
        <v>1550.0</v>
      </c>
      <c r="H27" s="1">
        <v>1680.0</v>
      </c>
      <c r="I27" s="1">
        <v>1490.0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0.0</v>
      </c>
      <c r="C28" s="1">
        <v>0.0</v>
      </c>
      <c r="D28" s="1">
        <v>0.0</v>
      </c>
      <c r="E28" s="1">
        <v>508.0</v>
      </c>
      <c r="F28" s="1">
        <v>620.0</v>
      </c>
      <c r="G28" s="1">
        <v>725.0</v>
      </c>
      <c r="H28" s="1">
        <v>594.0</v>
      </c>
      <c r="I28" s="1">
        <v>503.0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8.0</v>
      </c>
      <c r="C29" s="1">
        <v>10.0</v>
      </c>
      <c r="D29" s="1">
        <v>171.0</v>
      </c>
      <c r="E29" s="1">
        <v>23.0</v>
      </c>
      <c r="F29" s="1">
        <v>38.0</v>
      </c>
      <c r="G29" s="1">
        <v>50.0</v>
      </c>
      <c r="H29" s="1">
        <v>30.0</v>
      </c>
      <c r="I29" s="1">
        <v>25.0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74.0</v>
      </c>
      <c r="C30" s="1">
        <v>180.0</v>
      </c>
      <c r="D30" s="1">
        <v>462.0</v>
      </c>
      <c r="E30" s="1">
        <v>1300.0</v>
      </c>
      <c r="F30" s="1">
        <v>2730.0</v>
      </c>
      <c r="G30" s="1">
        <v>3440.0</v>
      </c>
      <c r="H30" s="1">
        <v>3060.0</v>
      </c>
      <c r="I30" s="1">
        <v>2700.0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406.0</v>
      </c>
      <c r="C31" s="1">
        <v>406.0</v>
      </c>
      <c r="D31" s="1">
        <v>941.0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406.0</v>
      </c>
      <c r="C32" s="1">
        <v>406.0</v>
      </c>
      <c r="D32" s="1">
        <v>941.0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6.0</v>
      </c>
      <c r="C33" s="1">
        <v>20.0</v>
      </c>
      <c r="D33" s="1">
        <v>90.0</v>
      </c>
      <c r="E33" s="1">
        <v>2360.0</v>
      </c>
      <c r="F33" s="1">
        <v>2620.0</v>
      </c>
      <c r="G33" s="1">
        <v>4290.0</v>
      </c>
      <c r="H33" s="1">
        <v>4620.0</v>
      </c>
      <c r="I33" s="1">
        <v>4950.0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-288.0</v>
      </c>
      <c r="C34" s="1">
        <v>-336.0</v>
      </c>
      <c r="D34" s="1">
        <v>-630.0</v>
      </c>
      <c r="E34" s="1">
        <v>-694.0</v>
      </c>
      <c r="F34" s="1">
        <v>-883.0</v>
      </c>
      <c r="G34" s="1">
        <v>-3710.0</v>
      </c>
      <c r="H34" s="1">
        <v>-4930.0</v>
      </c>
      <c r="I34" s="1">
        <v>-5480.0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0.0</v>
      </c>
      <c r="C35" s="1">
        <v>0.0</v>
      </c>
      <c r="D35" s="1">
        <v>20.0</v>
      </c>
      <c r="E35" s="1">
        <v>10.0</v>
      </c>
      <c r="F35" s="1">
        <v>18.0</v>
      </c>
      <c r="G35" s="1">
        <v>12.0</v>
      </c>
      <c r="H35" s="1">
        <v>16.0</v>
      </c>
      <c r="I35" s="1">
        <v>16.0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-282.0</v>
      </c>
      <c r="C36" s="1">
        <v>-316.0</v>
      </c>
      <c r="D36" s="1">
        <v>-539.0</v>
      </c>
      <c r="E36" s="1">
        <v>1680.0</v>
      </c>
      <c r="F36" s="1">
        <v>1750.0</v>
      </c>
      <c r="G36" s="1">
        <v>593.0</v>
      </c>
      <c r="H36" s="1">
        <v>-295.0</v>
      </c>
      <c r="I36" s="1">
        <v>-519.0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125.0</v>
      </c>
      <c r="C37" s="1">
        <v>90.0</v>
      </c>
      <c r="D37" s="1">
        <v>402.0</v>
      </c>
      <c r="E37" s="1">
        <v>1680.0</v>
      </c>
      <c r="F37" s="1">
        <v>1750.0</v>
      </c>
      <c r="G37" s="1">
        <v>593.0</v>
      </c>
      <c r="H37" s="1">
        <v>-295.0</v>
      </c>
      <c r="I37" s="1">
        <v>-519.0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199.0</v>
      </c>
      <c r="C38" s="1">
        <v>271.0</v>
      </c>
      <c r="D38" s="1">
        <v>864.0</v>
      </c>
      <c r="E38" s="1">
        <v>2980.0</v>
      </c>
      <c r="F38" s="1">
        <v>4490.0</v>
      </c>
      <c r="G38" s="1">
        <v>4030.0</v>
      </c>
      <c r="H38" s="1">
        <v>2770.0</v>
      </c>
      <c r="I38" s="1">
        <v>2190.0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20.0</v>
      </c>
      <c r="C40" s="1">
        <v>22.0</v>
      </c>
      <c r="D40" s="1">
        <v>25.0</v>
      </c>
      <c r="E40" s="1">
        <v>289.0</v>
      </c>
      <c r="F40" s="1">
        <v>300.0</v>
      </c>
      <c r="G40" s="1">
        <v>338.0</v>
      </c>
      <c r="H40" s="1">
        <v>357.0</v>
      </c>
      <c r="I40" s="1">
        <v>376.0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20.0</v>
      </c>
      <c r="C41" s="1">
        <v>25.0</v>
      </c>
      <c r="D41" s="1">
        <v>25.0</v>
      </c>
      <c r="E41" s="1">
        <v>288.0</v>
      </c>
      <c r="F41" s="1">
        <v>300.0</v>
      </c>
      <c r="G41" s="1">
        <v>338.0</v>
      </c>
      <c r="H41" s="1">
        <v>357.0</v>
      </c>
      <c r="I41" s="1">
        <v>376.0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 t="s">
        <v>109</v>
      </c>
      <c r="C42" s="1" t="s">
        <v>110</v>
      </c>
      <c r="D42" s="1" t="s">
        <v>111</v>
      </c>
      <c r="E42" s="1" t="s">
        <v>112</v>
      </c>
      <c r="F42" s="1" t="s">
        <v>113</v>
      </c>
      <c r="G42" s="1" t="s">
        <v>114</v>
      </c>
      <c r="H42" s="1" t="s">
        <v>115</v>
      </c>
      <c r="I42" s="1" t="s">
        <v>116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117</v>
      </c>
      <c r="B43" s="1">
        <v>-282.0</v>
      </c>
      <c r="C43" s="1">
        <v>-344.0</v>
      </c>
      <c r="D43" s="1">
        <v>-562.0</v>
      </c>
      <c r="E43" s="1">
        <v>1620.0</v>
      </c>
      <c r="F43" s="1">
        <v>1300.0</v>
      </c>
      <c r="G43" s="1">
        <v>510.0</v>
      </c>
      <c r="H43" s="1">
        <v>-362.0</v>
      </c>
      <c r="I43" s="1">
        <v>-575.0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118</v>
      </c>
      <c r="B44" s="1" t="s">
        <v>109</v>
      </c>
      <c r="C44" s="1" t="s">
        <v>119</v>
      </c>
      <c r="D44" s="1" t="s">
        <v>120</v>
      </c>
      <c r="E44" s="1" t="s">
        <v>121</v>
      </c>
      <c r="F44" s="1" t="s">
        <v>122</v>
      </c>
      <c r="G44" s="1" t="s">
        <v>123</v>
      </c>
      <c r="H44" s="1" t="s">
        <v>124</v>
      </c>
      <c r="I44" s="1" t="s">
        <v>125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126</v>
      </c>
      <c r="B45" s="1">
        <v>3.0</v>
      </c>
      <c r="C45" s="1" t="s">
        <v>127</v>
      </c>
      <c r="D45" s="1" t="s">
        <v>127</v>
      </c>
      <c r="E45" s="1">
        <v>545.0</v>
      </c>
      <c r="F45" s="1">
        <v>1510.0</v>
      </c>
      <c r="G45" s="1">
        <v>2370.0</v>
      </c>
      <c r="H45" s="1">
        <v>2360.0</v>
      </c>
      <c r="I45" s="1">
        <v>2080.0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128</v>
      </c>
      <c r="B46" s="1">
        <v>-152.0</v>
      </c>
      <c r="C46" s="1">
        <v>-151.0</v>
      </c>
      <c r="D46" s="1">
        <v>-378.0</v>
      </c>
      <c r="E46" s="1">
        <v>-1210.0</v>
      </c>
      <c r="F46" s="1">
        <v>-94.0</v>
      </c>
      <c r="G46" s="1">
        <v>1120.0</v>
      </c>
      <c r="H46" s="1">
        <v>1550.0</v>
      </c>
      <c r="I46" s="1">
        <v>1380.0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129</v>
      </c>
      <c r="B47" s="1">
        <v>64.0</v>
      </c>
      <c r="C47" s="1">
        <v>121.0</v>
      </c>
      <c r="D47" s="1">
        <v>286.0</v>
      </c>
      <c r="E47" s="1">
        <v>719.0</v>
      </c>
      <c r="F47" s="1">
        <v>979.0</v>
      </c>
      <c r="G47" s="1">
        <v>1340.0</v>
      </c>
      <c r="H47" s="1">
        <v>963.0</v>
      </c>
      <c r="I47" s="1">
        <v>806.0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130</v>
      </c>
      <c r="B48" s="1">
        <v>0.0</v>
      </c>
      <c r="C48" s="1">
        <v>6.0</v>
      </c>
      <c r="D48" s="1">
        <v>6.0</v>
      </c>
      <c r="E48" s="1">
        <v>6.0</v>
      </c>
      <c r="F48" s="1">
        <v>6.0</v>
      </c>
      <c r="G48" s="1">
        <v>6.0</v>
      </c>
      <c r="H48" s="1">
        <v>6.0</v>
      </c>
      <c r="I48" s="1">
        <v>6.0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131</v>
      </c>
      <c r="B49" s="1">
        <v>0.0</v>
      </c>
      <c r="C49" s="1">
        <v>0.0</v>
      </c>
      <c r="D49" s="1">
        <v>0.0</v>
      </c>
      <c r="E49" s="1">
        <v>17.0</v>
      </c>
      <c r="F49" s="1">
        <v>110.0</v>
      </c>
      <c r="G49" s="1">
        <v>76.0</v>
      </c>
      <c r="H49" s="1">
        <v>53.0</v>
      </c>
      <c r="I49" s="1">
        <v>29.0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132</v>
      </c>
      <c r="B50" s="1">
        <v>0.0</v>
      </c>
      <c r="C50" s="1">
        <v>0.0</v>
      </c>
      <c r="D50" s="1">
        <v>0.0</v>
      </c>
      <c r="E50" s="1">
        <v>4.0</v>
      </c>
      <c r="F50" s="1">
        <v>7.0</v>
      </c>
      <c r="G50" s="1">
        <v>3.0</v>
      </c>
      <c r="H50" s="1">
        <v>0.0</v>
      </c>
      <c r="I50" s="1">
        <v>0.0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133</v>
      </c>
      <c r="B51" s="1">
        <v>15.0</v>
      </c>
      <c r="C51" s="1">
        <v>25.0</v>
      </c>
      <c r="D51" s="1">
        <v>137.0</v>
      </c>
      <c r="E51" s="1">
        <v>233.0</v>
      </c>
      <c r="F51" s="1">
        <v>880.0</v>
      </c>
      <c r="G51" s="1">
        <v>1310.0</v>
      </c>
      <c r="H51" s="1">
        <v>703.0</v>
      </c>
      <c r="I51" s="1">
        <v>488.0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134</v>
      </c>
      <c r="B52" s="1">
        <v>0.0</v>
      </c>
      <c r="C52" s="1">
        <v>0.0</v>
      </c>
      <c r="D52" s="1">
        <v>0.0</v>
      </c>
      <c r="E52" s="1">
        <v>7.0</v>
      </c>
      <c r="F52" s="1">
        <v>14.0</v>
      </c>
      <c r="G52" s="1">
        <v>17.0</v>
      </c>
      <c r="H52" s="1">
        <v>5.0</v>
      </c>
      <c r="I52" s="1">
        <v>0.0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135</v>
      </c>
      <c r="B53" s="1">
        <v>0.0</v>
      </c>
      <c r="C53" s="1">
        <v>0.0</v>
      </c>
      <c r="D53" s="1">
        <v>147.0</v>
      </c>
      <c r="E53" s="1">
        <v>9.0</v>
      </c>
      <c r="F53" s="1">
        <v>22.0</v>
      </c>
      <c r="G53" s="1">
        <v>19.0</v>
      </c>
      <c r="H53" s="1">
        <v>13.0</v>
      </c>
      <c r="I53" s="1">
        <v>0.0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6.0</v>
      </c>
      <c r="C54" s="1">
        <v>9.0</v>
      </c>
      <c r="D54" s="1">
        <v>22.0</v>
      </c>
      <c r="E54" s="1">
        <v>44.0</v>
      </c>
      <c r="F54" s="1">
        <v>113.0</v>
      </c>
      <c r="G54" s="1">
        <v>129.0</v>
      </c>
      <c r="H54" s="1">
        <v>132.0</v>
      </c>
      <c r="I54" s="1">
        <v>153.0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147.0</v>
      </c>
      <c r="H56" s="1">
        <v>87.0</v>
      </c>
      <c r="I56" s="1">
        <v>65.0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0.0</v>
      </c>
      <c r="C57" s="1">
        <v>0.0</v>
      </c>
      <c r="D57" s="1">
        <v>0.0</v>
      </c>
      <c r="E57" s="1">
        <v>230.0</v>
      </c>
      <c r="F57" s="1">
        <v>0.0</v>
      </c>
      <c r="G57" s="1">
        <v>0.0</v>
      </c>
      <c r="H57" s="1">
        <v>0.0</v>
      </c>
      <c r="I57" s="1">
        <v>0.0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1">
        <v>2024.0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216.0</v>
      </c>
      <c r="C2" s="1">
        <v>429.0</v>
      </c>
      <c r="D2" s="1">
        <v>900.0</v>
      </c>
      <c r="E2" s="1">
        <v>1830.0</v>
      </c>
      <c r="F2" s="1">
        <v>4019.0</v>
      </c>
      <c r="G2" s="1">
        <v>3580.0</v>
      </c>
      <c r="H2" s="1">
        <v>2800.0</v>
      </c>
      <c r="I2" s="1">
        <v>2700.0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2.0</v>
      </c>
      <c r="C3" s="1">
        <v>6.0</v>
      </c>
      <c r="D3" s="1">
        <v>14.0</v>
      </c>
      <c r="E3" s="1">
        <v>0.0</v>
      </c>
      <c r="F3" s="1">
        <v>0.0</v>
      </c>
      <c r="G3" s="1">
        <v>-10.0</v>
      </c>
      <c r="H3" s="1">
        <v>0.0</v>
      </c>
      <c r="I3" s="1">
        <v>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219.0</v>
      </c>
      <c r="C4" s="1">
        <v>435.0</v>
      </c>
      <c r="D4" s="1">
        <v>915.0</v>
      </c>
      <c r="E4" s="1">
        <v>1830.0</v>
      </c>
      <c r="F4" s="1">
        <v>4019.0</v>
      </c>
      <c r="G4" s="1">
        <v>3580.0</v>
      </c>
      <c r="H4" s="1">
        <v>2800.0</v>
      </c>
      <c r="I4" s="1">
        <v>2700.0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145.0</v>
      </c>
      <c r="C5" s="1">
        <v>245.0</v>
      </c>
      <c r="D5" s="1">
        <v>532.0</v>
      </c>
      <c r="E5" s="1">
        <v>989.0</v>
      </c>
      <c r="F5" s="1">
        <v>2570.0</v>
      </c>
      <c r="G5" s="1">
        <v>2880.0</v>
      </c>
      <c r="H5" s="1">
        <v>1880.0</v>
      </c>
      <c r="I5" s="1">
        <v>1490.0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73.0</v>
      </c>
      <c r="C6" s="1">
        <v>190.0</v>
      </c>
      <c r="D6" s="1">
        <v>384.0</v>
      </c>
      <c r="E6" s="1">
        <v>837.0</v>
      </c>
      <c r="F6" s="1">
        <v>1450.0</v>
      </c>
      <c r="G6" s="1">
        <v>698.0</v>
      </c>
      <c r="H6" s="1">
        <v>924.0</v>
      </c>
      <c r="I6" s="1">
        <v>1210.0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132.0</v>
      </c>
      <c r="C7" s="1">
        <v>214.0</v>
      </c>
      <c r="D7" s="1">
        <v>531.0</v>
      </c>
      <c r="E7" s="1">
        <v>768.0</v>
      </c>
      <c r="F7" s="1">
        <v>1330.0</v>
      </c>
      <c r="G7" s="1">
        <v>1860.0</v>
      </c>
      <c r="H7" s="1">
        <v>1340.0</v>
      </c>
      <c r="I7" s="1">
        <v>1300.0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13.0</v>
      </c>
      <c r="C8" s="1">
        <v>23.0</v>
      </c>
      <c r="D8" s="1">
        <v>54.0</v>
      </c>
      <c r="E8" s="1">
        <v>89.0</v>
      </c>
      <c r="F8" s="1">
        <v>248.0</v>
      </c>
      <c r="G8" s="1">
        <v>360.0</v>
      </c>
      <c r="H8" s="1">
        <v>318.0</v>
      </c>
      <c r="I8" s="1">
        <v>305.0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145.0</v>
      </c>
      <c r="C9" s="1">
        <v>237.0</v>
      </c>
      <c r="D9" s="1">
        <v>586.0</v>
      </c>
      <c r="E9" s="1">
        <v>857.0</v>
      </c>
      <c r="F9" s="1">
        <v>1580.0</v>
      </c>
      <c r="G9" s="1">
        <v>2220.0</v>
      </c>
      <c r="H9" s="1">
        <v>1660.0</v>
      </c>
      <c r="I9" s="1">
        <v>1600.0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-70.0</v>
      </c>
      <c r="C10" s="1">
        <v>-47.0</v>
      </c>
      <c r="D10" s="1">
        <v>-202.0</v>
      </c>
      <c r="E10" s="1">
        <v>-20.0</v>
      </c>
      <c r="F10" s="1">
        <v>-126.0</v>
      </c>
      <c r="G10" s="1">
        <v>-1520.0</v>
      </c>
      <c r="H10" s="1">
        <v>-738.0</v>
      </c>
      <c r="I10" s="1">
        <v>-396.0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-30.0</v>
      </c>
      <c r="C11" s="1">
        <v>-30.0</v>
      </c>
      <c r="D11" s="1">
        <v>0.0</v>
      </c>
      <c r="E11" s="1">
        <v>0.0</v>
      </c>
      <c r="F11" s="1">
        <v>-14.0</v>
      </c>
      <c r="G11" s="1">
        <v>-43.0</v>
      </c>
      <c r="H11" s="1">
        <v>-97.0</v>
      </c>
      <c r="I11" s="1">
        <v>-112.0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0.0</v>
      </c>
      <c r="C12" s="1">
        <v>0.0</v>
      </c>
      <c r="D12" s="1">
        <v>7.0</v>
      </c>
      <c r="E12" s="1">
        <v>16.0</v>
      </c>
      <c r="F12" s="1">
        <v>7.0</v>
      </c>
      <c r="G12" s="1">
        <v>2.0</v>
      </c>
      <c r="H12" s="1">
        <v>26.0</v>
      </c>
      <c r="I12" s="1">
        <v>35.0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-30.0</v>
      </c>
      <c r="C13" s="1">
        <v>-30.0</v>
      </c>
      <c r="D13" s="1">
        <v>7.0</v>
      </c>
      <c r="E13" s="1">
        <v>16.0</v>
      </c>
      <c r="F13" s="1">
        <v>-6.0</v>
      </c>
      <c r="G13" s="1">
        <v>-40.0</v>
      </c>
      <c r="H13" s="1">
        <v>-70.0</v>
      </c>
      <c r="I13" s="1">
        <v>-77.0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0.0</v>
      </c>
      <c r="C14" s="1">
        <v>0.0</v>
      </c>
      <c r="D14" s="1">
        <v>0.0</v>
      </c>
      <c r="E14" s="1">
        <v>-4.0</v>
      </c>
      <c r="F14" s="1">
        <v>-3.0</v>
      </c>
      <c r="G14" s="1">
        <v>-31.0</v>
      </c>
      <c r="H14" s="1">
        <v>7.0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-10.0</v>
      </c>
      <c r="C15" s="1">
        <v>0.0</v>
      </c>
      <c r="D15" s="1">
        <v>-20.0</v>
      </c>
      <c r="E15" s="1">
        <v>40.0</v>
      </c>
      <c r="F15" s="1" t="s">
        <v>127</v>
      </c>
      <c r="G15" s="1">
        <v>-1.0</v>
      </c>
      <c r="H15" s="1">
        <v>2.0</v>
      </c>
      <c r="I15" s="1">
        <v>80.0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-71.0</v>
      </c>
      <c r="C16" s="1">
        <v>-47.0</v>
      </c>
      <c r="D16" s="1">
        <v>-196.0</v>
      </c>
      <c r="E16" s="1">
        <v>-7.0</v>
      </c>
      <c r="F16" s="1">
        <v>-136.0</v>
      </c>
      <c r="G16" s="1">
        <v>-1590.0</v>
      </c>
      <c r="H16" s="1">
        <v>-799.0</v>
      </c>
      <c r="I16" s="1">
        <v>-473.0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-554.0</v>
      </c>
      <c r="H17" s="1">
        <v>-329.0</v>
      </c>
      <c r="I17" s="1">
        <v>-108.0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156</v>
      </c>
      <c r="B18" s="1">
        <v>0.0</v>
      </c>
      <c r="C18" s="1">
        <v>0.0</v>
      </c>
      <c r="D18" s="1">
        <v>0.0</v>
      </c>
      <c r="E18" s="1">
        <v>-30.0</v>
      </c>
      <c r="F18" s="1">
        <v>-26.0</v>
      </c>
      <c r="G18" s="1">
        <v>-5.0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-182.0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-16.0</v>
      </c>
      <c r="H20" s="1">
        <v>-5.0</v>
      </c>
      <c r="I20" s="1">
        <v>-16.0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0.0</v>
      </c>
      <c r="C21" s="1">
        <v>0.0</v>
      </c>
      <c r="D21" s="1">
        <v>0.0</v>
      </c>
      <c r="E21" s="1">
        <v>-60.0</v>
      </c>
      <c r="F21" s="1">
        <v>-35.0</v>
      </c>
      <c r="G21" s="1">
        <v>-119.0</v>
      </c>
      <c r="H21" s="1">
        <v>-103.0</v>
      </c>
      <c r="I21" s="1">
        <v>-10.0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-338.0</v>
      </c>
      <c r="H22" s="1">
        <v>-22.0</v>
      </c>
      <c r="I22" s="1">
        <v>56.0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-71.0</v>
      </c>
      <c r="C23" s="1">
        <v>-47.0</v>
      </c>
      <c r="D23" s="1">
        <v>-196.0</v>
      </c>
      <c r="E23" s="1">
        <v>-68.0</v>
      </c>
      <c r="F23" s="1">
        <v>-198.0</v>
      </c>
      <c r="G23" s="1">
        <v>-2810.0</v>
      </c>
      <c r="H23" s="1">
        <v>-1260.0</v>
      </c>
      <c r="I23" s="1">
        <v>-552.0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>
        <v>0.0</v>
      </c>
      <c r="C24" s="1">
        <v>10.0</v>
      </c>
      <c r="D24" s="1">
        <v>10.0</v>
      </c>
      <c r="E24" s="1">
        <v>3.0</v>
      </c>
      <c r="F24" s="1">
        <v>-9.0</v>
      </c>
      <c r="G24" s="1">
        <v>19.0</v>
      </c>
      <c r="H24" s="1">
        <v>3.0</v>
      </c>
      <c r="I24" s="1">
        <v>-20.0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-71.0</v>
      </c>
      <c r="C25" s="1">
        <v>-47.0</v>
      </c>
      <c r="D25" s="1">
        <v>-196.0</v>
      </c>
      <c r="E25" s="1">
        <v>-71.0</v>
      </c>
      <c r="F25" s="1">
        <v>-189.0</v>
      </c>
      <c r="G25" s="1">
        <v>-2830.0</v>
      </c>
      <c r="H25" s="1">
        <v>-1260.0</v>
      </c>
      <c r="I25" s="1">
        <v>-552.0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>
        <v>-71.0</v>
      </c>
      <c r="C26" s="1">
        <v>-47.0</v>
      </c>
      <c r="D26" s="1">
        <v>-196.0</v>
      </c>
      <c r="E26" s="1">
        <v>-71.0</v>
      </c>
      <c r="F26" s="1">
        <v>-189.0</v>
      </c>
      <c r="G26" s="1">
        <v>-2830.0</v>
      </c>
      <c r="H26" s="1">
        <v>-1260.0</v>
      </c>
      <c r="I26" s="1">
        <v>-552.0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-71.0</v>
      </c>
      <c r="C27" s="1">
        <v>-47.0</v>
      </c>
      <c r="D27" s="1">
        <v>-196.0</v>
      </c>
      <c r="E27" s="1">
        <v>-71.0</v>
      </c>
      <c r="F27" s="1">
        <v>-189.0</v>
      </c>
      <c r="G27" s="1">
        <v>-2830.0</v>
      </c>
      <c r="H27" s="1">
        <v>-1260.0</v>
      </c>
      <c r="I27" s="1">
        <v>-552.0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92.0</v>
      </c>
      <c r="C28" s="1">
        <v>0.0</v>
      </c>
      <c r="D28" s="1">
        <v>50.0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>
        <v>-163.0</v>
      </c>
      <c r="C29" s="1">
        <v>-47.0</v>
      </c>
      <c r="D29" s="1">
        <v>-246.0</v>
      </c>
      <c r="E29" s="1">
        <v>-71.0</v>
      </c>
      <c r="F29" s="1">
        <v>-189.0</v>
      </c>
      <c r="G29" s="1">
        <v>-2830.0</v>
      </c>
      <c r="H29" s="1">
        <v>-1260.0</v>
      </c>
      <c r="I29" s="1">
        <v>-552.0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-163.0</v>
      </c>
      <c r="C30" s="1">
        <v>-47.0</v>
      </c>
      <c r="D30" s="1">
        <v>-246.0</v>
      </c>
      <c r="E30" s="1">
        <v>-71.0</v>
      </c>
      <c r="F30" s="1">
        <v>-189.0</v>
      </c>
      <c r="G30" s="1">
        <v>-2830.0</v>
      </c>
      <c r="H30" s="1">
        <v>-1260.0</v>
      </c>
      <c r="I30" s="1">
        <v>-552.0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 t="s">
        <v>171</v>
      </c>
      <c r="C32" s="1" t="s">
        <v>172</v>
      </c>
      <c r="D32" s="1" t="s">
        <v>173</v>
      </c>
      <c r="E32" s="1" t="s">
        <v>174</v>
      </c>
      <c r="F32" s="1" t="s">
        <v>175</v>
      </c>
      <c r="G32" s="1" t="s">
        <v>176</v>
      </c>
      <c r="H32" s="1" t="s">
        <v>177</v>
      </c>
      <c r="I32" s="1" t="s">
        <v>178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 t="s">
        <v>171</v>
      </c>
      <c r="C33" s="1" t="s">
        <v>172</v>
      </c>
      <c r="D33" s="1" t="s">
        <v>173</v>
      </c>
      <c r="E33" s="1" t="s">
        <v>174</v>
      </c>
      <c r="F33" s="1" t="s">
        <v>175</v>
      </c>
      <c r="G33" s="1" t="s">
        <v>176</v>
      </c>
      <c r="H33" s="1" t="s">
        <v>177</v>
      </c>
      <c r="I33" s="1" t="s">
        <v>178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>
        <v>20.0</v>
      </c>
      <c r="C34" s="1">
        <v>25.0</v>
      </c>
      <c r="D34" s="1">
        <v>22.0</v>
      </c>
      <c r="E34" s="1">
        <v>221.0</v>
      </c>
      <c r="F34" s="1">
        <v>294.0</v>
      </c>
      <c r="G34" s="1">
        <v>322.0</v>
      </c>
      <c r="H34" s="1">
        <v>347.0</v>
      </c>
      <c r="I34" s="1">
        <v>366.0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 t="s">
        <v>171</v>
      </c>
      <c r="C35" s="1" t="s">
        <v>172</v>
      </c>
      <c r="D35" s="1" t="s">
        <v>173</v>
      </c>
      <c r="E35" s="1" t="s">
        <v>174</v>
      </c>
      <c r="F35" s="1" t="s">
        <v>175</v>
      </c>
      <c r="G35" s="1" t="s">
        <v>176</v>
      </c>
      <c r="H35" s="1" t="s">
        <v>177</v>
      </c>
      <c r="I35" s="1" t="s">
        <v>178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 t="s">
        <v>171</v>
      </c>
      <c r="C36" s="1" t="s">
        <v>172</v>
      </c>
      <c r="D36" s="1" t="s">
        <v>173</v>
      </c>
      <c r="E36" s="1" t="s">
        <v>174</v>
      </c>
      <c r="F36" s="1" t="s">
        <v>175</v>
      </c>
      <c r="G36" s="1" t="s">
        <v>176</v>
      </c>
      <c r="H36" s="1" t="s">
        <v>177</v>
      </c>
      <c r="I36" s="1" t="s">
        <v>178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>
        <v>20.0</v>
      </c>
      <c r="C37" s="1">
        <v>25.0</v>
      </c>
      <c r="D37" s="1">
        <v>22.0</v>
      </c>
      <c r="E37" s="1">
        <v>221.0</v>
      </c>
      <c r="F37" s="1">
        <v>294.0</v>
      </c>
      <c r="G37" s="1">
        <v>322.0</v>
      </c>
      <c r="H37" s="1">
        <v>347.0</v>
      </c>
      <c r="I37" s="1">
        <v>366.0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184</v>
      </c>
      <c r="B38" s="1" t="s">
        <v>185</v>
      </c>
      <c r="C38" s="1" t="s">
        <v>186</v>
      </c>
      <c r="D38" s="1" t="s">
        <v>187</v>
      </c>
      <c r="E38" s="1" t="s">
        <v>188</v>
      </c>
      <c r="F38" s="1" t="s">
        <v>189</v>
      </c>
      <c r="G38" s="1" t="s">
        <v>190</v>
      </c>
      <c r="H38" s="1" t="s">
        <v>191</v>
      </c>
      <c r="I38" s="1" t="s">
        <v>192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193</v>
      </c>
      <c r="B39" s="1" t="s">
        <v>185</v>
      </c>
      <c r="C39" s="1" t="s">
        <v>186</v>
      </c>
      <c r="D39" s="1" t="s">
        <v>187</v>
      </c>
      <c r="E39" s="1" t="s">
        <v>188</v>
      </c>
      <c r="F39" s="1" t="s">
        <v>189</v>
      </c>
      <c r="G39" s="1" t="s">
        <v>190</v>
      </c>
      <c r="H39" s="1" t="s">
        <v>191</v>
      </c>
      <c r="I39" s="1" t="s">
        <v>192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194</v>
      </c>
      <c r="B41" s="1">
        <v>-67.0</v>
      </c>
      <c r="C41" s="1">
        <v>-42.0</v>
      </c>
      <c r="D41" s="1">
        <v>-184.0</v>
      </c>
      <c r="E41" s="1">
        <v>12.0</v>
      </c>
      <c r="F41" s="1">
        <v>-70.0</v>
      </c>
      <c r="G41" s="1">
        <v>-1400.0</v>
      </c>
      <c r="H41" s="1">
        <v>-652.0</v>
      </c>
      <c r="I41" s="1">
        <v>-330.0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195</v>
      </c>
      <c r="B42" s="1">
        <v>-70.0</v>
      </c>
      <c r="C42" s="1">
        <v>-47.0</v>
      </c>
      <c r="D42" s="1">
        <v>-197.0</v>
      </c>
      <c r="E42" s="1">
        <v>-15.0</v>
      </c>
      <c r="F42" s="1">
        <v>-106.0</v>
      </c>
      <c r="G42" s="1">
        <v>-1480.0</v>
      </c>
      <c r="H42" s="1">
        <v>-722.0</v>
      </c>
      <c r="I42" s="1">
        <v>-386.0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196</v>
      </c>
      <c r="B43" s="1">
        <v>-70.0</v>
      </c>
      <c r="C43" s="1">
        <v>-47.0</v>
      </c>
      <c r="D43" s="1">
        <v>-202.0</v>
      </c>
      <c r="E43" s="1">
        <v>-20.0</v>
      </c>
      <c r="F43" s="1">
        <v>-126.0</v>
      </c>
      <c r="G43" s="1">
        <v>-1520.0</v>
      </c>
      <c r="H43" s="1">
        <v>-738.0</v>
      </c>
      <c r="I43" s="1">
        <v>-396.0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197</v>
      </c>
      <c r="B44" s="1">
        <v>-59.0</v>
      </c>
      <c r="C44" s="1">
        <v>-27.0</v>
      </c>
      <c r="D44" s="1">
        <v>-148.0</v>
      </c>
      <c r="E44" s="1">
        <v>103.0</v>
      </c>
      <c r="F44" s="1">
        <v>52.0</v>
      </c>
      <c r="G44" s="1">
        <v>-1230.0</v>
      </c>
      <c r="H44" s="1">
        <v>-532.0</v>
      </c>
      <c r="I44" s="1">
        <v>-230.0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198</v>
      </c>
      <c r="B45" s="1">
        <v>219.0</v>
      </c>
      <c r="C45" s="1">
        <v>435.0</v>
      </c>
      <c r="D45" s="1">
        <v>915.0</v>
      </c>
      <c r="E45" s="1">
        <v>1830.0</v>
      </c>
      <c r="F45" s="1">
        <v>4019.0</v>
      </c>
      <c r="G45" s="1">
        <v>3580.0</v>
      </c>
      <c r="H45" s="1">
        <v>2800.0</v>
      </c>
      <c r="I45" s="1">
        <v>2700.0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199</v>
      </c>
      <c r="B46" s="1">
        <v>0.0</v>
      </c>
      <c r="C46" s="1" t="s">
        <v>200</v>
      </c>
      <c r="D46" s="1" t="s">
        <v>201</v>
      </c>
      <c r="E46" s="1" t="s">
        <v>202</v>
      </c>
      <c r="F46" s="1" t="s">
        <v>203</v>
      </c>
      <c r="G46" s="1" t="s">
        <v>204</v>
      </c>
      <c r="H46" s="1" t="s">
        <v>189</v>
      </c>
      <c r="I46" s="1" t="s">
        <v>205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206</v>
      </c>
      <c r="B47" s="1">
        <v>0.0</v>
      </c>
      <c r="C47" s="1">
        <v>0.0</v>
      </c>
      <c r="D47" s="1">
        <v>0.0</v>
      </c>
      <c r="E47" s="1">
        <v>1.0</v>
      </c>
      <c r="F47" s="1">
        <v>40.0</v>
      </c>
      <c r="G47" s="1">
        <v>1.0</v>
      </c>
      <c r="H47" s="1">
        <v>60.0</v>
      </c>
      <c r="I47" s="1">
        <v>80.0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207</v>
      </c>
      <c r="B48" s="1">
        <v>0.0</v>
      </c>
      <c r="C48" s="1">
        <v>0.0</v>
      </c>
      <c r="D48" s="1">
        <v>0.0</v>
      </c>
      <c r="E48" s="1">
        <v>3.0</v>
      </c>
      <c r="F48" s="1">
        <v>11.0</v>
      </c>
      <c r="G48" s="1">
        <v>13.0</v>
      </c>
      <c r="H48" s="1">
        <v>4.0</v>
      </c>
      <c r="I48" s="1">
        <v>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208</v>
      </c>
      <c r="B49" s="1">
        <v>0.0</v>
      </c>
      <c r="C49" s="1">
        <v>0.0</v>
      </c>
      <c r="D49" s="1">
        <v>0.0</v>
      </c>
      <c r="E49" s="1">
        <v>4.0</v>
      </c>
      <c r="F49" s="1">
        <v>11.0</v>
      </c>
      <c r="G49" s="1">
        <v>14.0</v>
      </c>
      <c r="H49" s="1">
        <v>5.0</v>
      </c>
      <c r="I49" s="1">
        <v>80.0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209</v>
      </c>
      <c r="B50" s="1">
        <v>0.0</v>
      </c>
      <c r="C50" s="1">
        <v>0.0</v>
      </c>
      <c r="D50" s="1">
        <v>0.0</v>
      </c>
      <c r="E50" s="1">
        <v>0.0</v>
      </c>
      <c r="F50" s="1">
        <v>-17.0</v>
      </c>
      <c r="G50" s="1">
        <v>0.0</v>
      </c>
      <c r="H50" s="1">
        <v>0.0</v>
      </c>
      <c r="I50" s="1">
        <v>0.0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210</v>
      </c>
      <c r="B51" s="1">
        <v>0.0</v>
      </c>
      <c r="C51" s="1">
        <v>0.0</v>
      </c>
      <c r="D51" s="1">
        <v>0.0</v>
      </c>
      <c r="E51" s="1">
        <v>-90.0</v>
      </c>
      <c r="F51" s="1">
        <v>-3.0</v>
      </c>
      <c r="G51" s="1">
        <v>4.0</v>
      </c>
      <c r="H51" s="1">
        <v>-1.0</v>
      </c>
      <c r="I51" s="1">
        <v>-1.0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211</v>
      </c>
      <c r="B52" s="1">
        <v>0.0</v>
      </c>
      <c r="C52" s="1">
        <v>0.0</v>
      </c>
      <c r="D52" s="1">
        <v>0.0</v>
      </c>
      <c r="E52" s="1">
        <v>-90.0</v>
      </c>
      <c r="F52" s="1">
        <v>-21.0</v>
      </c>
      <c r="G52" s="1">
        <v>4.0</v>
      </c>
      <c r="H52" s="1">
        <v>-1.0</v>
      </c>
      <c r="I52" s="1">
        <v>-1.0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212</v>
      </c>
      <c r="B53" s="1">
        <v>-44.0</v>
      </c>
      <c r="C53" s="1">
        <v>-29.0</v>
      </c>
      <c r="D53" s="1">
        <v>-122.0</v>
      </c>
      <c r="E53" s="1">
        <v>-4.0</v>
      </c>
      <c r="F53" s="1">
        <v>-84.0</v>
      </c>
      <c r="G53" s="1">
        <v>-996.0</v>
      </c>
      <c r="H53" s="1">
        <v>-500.0</v>
      </c>
      <c r="I53" s="1">
        <v>-296.0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213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110.0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214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215</v>
      </c>
      <c r="B56" s="1">
        <v>0.0</v>
      </c>
      <c r="C56" s="1">
        <v>0.0</v>
      </c>
      <c r="D56" s="1">
        <v>0.0</v>
      </c>
      <c r="E56" s="1">
        <v>303.0</v>
      </c>
      <c r="F56" s="1">
        <v>418.0</v>
      </c>
      <c r="G56" s="1">
        <v>637.0</v>
      </c>
      <c r="H56" s="1">
        <v>363.0</v>
      </c>
      <c r="I56" s="1">
        <v>435.0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216</v>
      </c>
      <c r="B57" s="1">
        <v>86.0</v>
      </c>
      <c r="C57" s="1">
        <v>151.0</v>
      </c>
      <c r="D57" s="1">
        <v>324.0</v>
      </c>
      <c r="E57" s="1">
        <v>477.0</v>
      </c>
      <c r="F57" s="1">
        <v>730.0</v>
      </c>
      <c r="G57" s="1">
        <v>1020.0</v>
      </c>
      <c r="H57" s="1">
        <v>648.0</v>
      </c>
      <c r="I57" s="1">
        <v>659.0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217</v>
      </c>
      <c r="B58" s="1">
        <v>45.0</v>
      </c>
      <c r="C58" s="1">
        <v>62.0</v>
      </c>
      <c r="D58" s="1">
        <v>207.0</v>
      </c>
      <c r="E58" s="1">
        <v>291.0</v>
      </c>
      <c r="F58" s="1">
        <v>600.0</v>
      </c>
      <c r="G58" s="1">
        <v>839.0</v>
      </c>
      <c r="H58" s="1">
        <v>695.0</v>
      </c>
      <c r="I58" s="1">
        <v>640.0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218</v>
      </c>
      <c r="B59" s="1">
        <v>13.0</v>
      </c>
      <c r="C59" s="1">
        <v>23.0</v>
      </c>
      <c r="D59" s="1">
        <v>54.0</v>
      </c>
      <c r="E59" s="1">
        <v>89.0</v>
      </c>
      <c r="F59" s="1">
        <v>248.0</v>
      </c>
      <c r="G59" s="1">
        <v>360.0</v>
      </c>
      <c r="H59" s="1">
        <v>318.0</v>
      </c>
      <c r="I59" s="1">
        <v>305.0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219</v>
      </c>
      <c r="B60" s="1">
        <v>8.0</v>
      </c>
      <c r="C60" s="1">
        <v>15.0</v>
      </c>
      <c r="D60" s="1">
        <v>35.0</v>
      </c>
      <c r="E60" s="1">
        <v>89.0</v>
      </c>
      <c r="F60" s="1">
        <v>122.0</v>
      </c>
      <c r="G60" s="1">
        <v>167.0</v>
      </c>
      <c r="H60" s="1">
        <v>120.0</v>
      </c>
      <c r="I60" s="1">
        <v>101.0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220</v>
      </c>
      <c r="B61" s="1">
        <v>0.0</v>
      </c>
      <c r="C61" s="1">
        <v>0.0</v>
      </c>
      <c r="D61" s="1">
        <v>0.0</v>
      </c>
      <c r="E61" s="1">
        <v>0.0</v>
      </c>
      <c r="F61" s="1">
        <v>14.0</v>
      </c>
      <c r="G61" s="1">
        <v>29.0</v>
      </c>
      <c r="H61" s="1">
        <v>39.0</v>
      </c>
      <c r="I61" s="1">
        <v>40.0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221</v>
      </c>
      <c r="B62" s="1">
        <v>0.0</v>
      </c>
      <c r="C62" s="1">
        <v>0.0</v>
      </c>
      <c r="D62" s="1">
        <v>0.0</v>
      </c>
      <c r="E62" s="1">
        <v>0.0</v>
      </c>
      <c r="F62" s="1">
        <v>108.0</v>
      </c>
      <c r="G62" s="1">
        <v>138.0</v>
      </c>
      <c r="H62" s="1">
        <v>80.0</v>
      </c>
      <c r="I62" s="1">
        <v>59.0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222</v>
      </c>
      <c r="B63" s="1">
        <v>10.0</v>
      </c>
      <c r="C63" s="1">
        <v>50.0</v>
      </c>
      <c r="D63" s="1">
        <v>3.0</v>
      </c>
      <c r="E63" s="1">
        <v>10.0</v>
      </c>
      <c r="F63" s="1">
        <v>38.0</v>
      </c>
      <c r="G63" s="1">
        <v>42.0</v>
      </c>
      <c r="H63" s="1">
        <v>57.0</v>
      </c>
      <c r="I63" s="1">
        <v>49.0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223</v>
      </c>
      <c r="B64" s="1">
        <v>40.0</v>
      </c>
      <c r="C64" s="1">
        <v>80.0</v>
      </c>
      <c r="D64" s="1">
        <v>7.0</v>
      </c>
      <c r="E64" s="1">
        <v>10.0</v>
      </c>
      <c r="F64" s="1">
        <v>27.0</v>
      </c>
      <c r="G64" s="1">
        <v>46.0</v>
      </c>
      <c r="H64" s="1">
        <v>66.0</v>
      </c>
      <c r="I64" s="1">
        <v>58.0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224</v>
      </c>
      <c r="B65" s="1">
        <v>40.0</v>
      </c>
      <c r="C65" s="1">
        <v>70.0</v>
      </c>
      <c r="D65" s="1">
        <v>8.0</v>
      </c>
      <c r="E65" s="1">
        <v>15.0</v>
      </c>
      <c r="F65" s="1">
        <v>26.0</v>
      </c>
      <c r="G65" s="1">
        <v>30.0</v>
      </c>
      <c r="H65" s="1">
        <v>28.0</v>
      </c>
      <c r="I65" s="1">
        <v>19.0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225</v>
      </c>
      <c r="B66" s="1">
        <v>9.0</v>
      </c>
      <c r="C66" s="1">
        <v>6.0</v>
      </c>
      <c r="D66" s="1">
        <v>70.0</v>
      </c>
      <c r="E66" s="1">
        <v>52.0</v>
      </c>
      <c r="F66" s="1">
        <v>102.0</v>
      </c>
      <c r="G66" s="1">
        <v>152.0</v>
      </c>
      <c r="H66" s="1">
        <v>167.0</v>
      </c>
      <c r="I66" s="1">
        <v>177.0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226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56.0</v>
      </c>
      <c r="H67" s="1">
        <v>85.0</v>
      </c>
      <c r="I67" s="1">
        <v>6.0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227</v>
      </c>
      <c r="B68" s="1">
        <v>10.0</v>
      </c>
      <c r="C68" s="1">
        <v>8.0</v>
      </c>
      <c r="D68" s="1">
        <v>89.0</v>
      </c>
      <c r="E68" s="1">
        <v>88.0</v>
      </c>
      <c r="F68" s="1">
        <v>194.0</v>
      </c>
      <c r="G68" s="1">
        <v>328.0</v>
      </c>
      <c r="H68" s="1">
        <v>405.0</v>
      </c>
      <c r="I68" s="1">
        <v>312.0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1">
        <v>2024.0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229</v>
      </c>
      <c r="B3" s="1">
        <v>0.0</v>
      </c>
      <c r="C3" s="1" t="s">
        <v>230</v>
      </c>
      <c r="D3" s="1" t="s">
        <v>231</v>
      </c>
      <c r="E3" s="1" t="s">
        <v>232</v>
      </c>
      <c r="F3" s="1" t="s">
        <v>233</v>
      </c>
      <c r="G3" s="1" t="s">
        <v>234</v>
      </c>
      <c r="H3" s="1" t="s">
        <v>235</v>
      </c>
      <c r="I3" s="1">
        <v>-10.0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236</v>
      </c>
      <c r="B4" s="1">
        <v>0.0</v>
      </c>
      <c r="C4" s="1" t="s">
        <v>237</v>
      </c>
      <c r="D4" s="1" t="s">
        <v>238</v>
      </c>
      <c r="E4" s="1" t="s">
        <v>239</v>
      </c>
      <c r="F4" s="1" t="s">
        <v>240</v>
      </c>
      <c r="G4" s="1" t="s">
        <v>241</v>
      </c>
      <c r="H4" s="1" t="s">
        <v>242</v>
      </c>
      <c r="I4" s="1" t="s">
        <v>243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244</v>
      </c>
      <c r="B5" s="1">
        <v>0.0</v>
      </c>
      <c r="C5" s="1" t="s">
        <v>245</v>
      </c>
      <c r="D5" s="1" t="s">
        <v>246</v>
      </c>
      <c r="E5" s="1" t="s">
        <v>247</v>
      </c>
      <c r="F5" s="1" t="s">
        <v>248</v>
      </c>
      <c r="G5" s="1" t="s">
        <v>249</v>
      </c>
      <c r="H5" s="1" t="s">
        <v>250</v>
      </c>
      <c r="I5" s="1" t="s">
        <v>251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252</v>
      </c>
      <c r="B6" s="1">
        <v>0.0</v>
      </c>
      <c r="C6" s="1" t="s">
        <v>253</v>
      </c>
      <c r="D6" s="1" t="s">
        <v>254</v>
      </c>
      <c r="E6" s="1" t="s">
        <v>255</v>
      </c>
      <c r="F6" s="1" t="s">
        <v>248</v>
      </c>
      <c r="G6" s="1" t="s">
        <v>249</v>
      </c>
      <c r="H6" s="1" t="s">
        <v>250</v>
      </c>
      <c r="I6" s="1" t="s">
        <v>251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257</v>
      </c>
      <c r="B8" s="1" t="s">
        <v>258</v>
      </c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  <c r="H8" s="1" t="s">
        <v>264</v>
      </c>
      <c r="I8" s="1" t="s">
        <v>265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266</v>
      </c>
      <c r="B9" s="1" t="s">
        <v>267</v>
      </c>
      <c r="C9" s="1" t="s">
        <v>268</v>
      </c>
      <c r="D9" s="1" t="s">
        <v>269</v>
      </c>
      <c r="E9" s="1" t="s">
        <v>270</v>
      </c>
      <c r="F9" s="1" t="s">
        <v>271</v>
      </c>
      <c r="G9" s="1" t="s">
        <v>272</v>
      </c>
      <c r="H9" s="1" t="s">
        <v>273</v>
      </c>
      <c r="I9" s="1" t="s">
        <v>274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275</v>
      </c>
      <c r="B10" s="1" t="s">
        <v>276</v>
      </c>
      <c r="C10" s="1" t="s">
        <v>277</v>
      </c>
      <c r="D10" s="1" t="s">
        <v>278</v>
      </c>
      <c r="E10" s="1" t="s">
        <v>279</v>
      </c>
      <c r="F10" s="1" t="s">
        <v>280</v>
      </c>
      <c r="G10" s="1" t="s">
        <v>281</v>
      </c>
      <c r="H10" s="1" t="s">
        <v>282</v>
      </c>
      <c r="I10" s="1" t="s">
        <v>283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284</v>
      </c>
      <c r="B11" s="1" t="s">
        <v>285</v>
      </c>
      <c r="C11" s="1" t="s">
        <v>286</v>
      </c>
      <c r="D11" s="1" t="s">
        <v>287</v>
      </c>
      <c r="E11" s="1" t="s">
        <v>288</v>
      </c>
      <c r="F11" s="1" t="s">
        <v>289</v>
      </c>
      <c r="G11" s="1" t="s">
        <v>290</v>
      </c>
      <c r="H11" s="1" t="s">
        <v>291</v>
      </c>
      <c r="I11" s="1" t="s">
        <v>292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293</v>
      </c>
      <c r="B12" s="1" t="s">
        <v>285</v>
      </c>
      <c r="C12" s="1" t="s">
        <v>294</v>
      </c>
      <c r="D12" s="1" t="s">
        <v>295</v>
      </c>
      <c r="E12" s="1" t="s">
        <v>296</v>
      </c>
      <c r="F12" s="1" t="s">
        <v>297</v>
      </c>
      <c r="G12" s="1" t="s">
        <v>298</v>
      </c>
      <c r="H12" s="1" t="s">
        <v>299</v>
      </c>
      <c r="I12" s="1" t="s">
        <v>300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301</v>
      </c>
      <c r="B13" s="1" t="s">
        <v>302</v>
      </c>
      <c r="C13" s="1" t="s">
        <v>248</v>
      </c>
      <c r="D13" s="1" t="s">
        <v>303</v>
      </c>
      <c r="E13" s="1" t="s">
        <v>304</v>
      </c>
      <c r="F13" s="1" t="s">
        <v>305</v>
      </c>
      <c r="G13" s="1" t="s">
        <v>306</v>
      </c>
      <c r="H13" s="1" t="s">
        <v>307</v>
      </c>
      <c r="I13" s="1" t="s">
        <v>308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309</v>
      </c>
      <c r="B14" s="1" t="s">
        <v>302</v>
      </c>
      <c r="C14" s="1" t="s">
        <v>248</v>
      </c>
      <c r="D14" s="1" t="s">
        <v>303</v>
      </c>
      <c r="E14" s="1" t="s">
        <v>304</v>
      </c>
      <c r="F14" s="1" t="s">
        <v>305</v>
      </c>
      <c r="G14" s="1" t="s">
        <v>306</v>
      </c>
      <c r="H14" s="1" t="s">
        <v>307</v>
      </c>
      <c r="I14" s="1" t="s">
        <v>308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310</v>
      </c>
      <c r="B15" s="1" t="s">
        <v>311</v>
      </c>
      <c r="C15" s="1" t="s">
        <v>248</v>
      </c>
      <c r="D15" s="1" t="s">
        <v>312</v>
      </c>
      <c r="E15" s="1" t="s">
        <v>304</v>
      </c>
      <c r="F15" s="1" t="s">
        <v>305</v>
      </c>
      <c r="G15" s="1" t="s">
        <v>306</v>
      </c>
      <c r="H15" s="1" t="s">
        <v>307</v>
      </c>
      <c r="I15" s="1" t="s">
        <v>308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313</v>
      </c>
      <c r="B16" s="1" t="s">
        <v>314</v>
      </c>
      <c r="C16" s="1" t="s">
        <v>315</v>
      </c>
      <c r="D16" s="1" t="s">
        <v>316</v>
      </c>
      <c r="E16" s="1" t="s">
        <v>317</v>
      </c>
      <c r="F16" s="1" t="s">
        <v>318</v>
      </c>
      <c r="G16" s="1" t="s">
        <v>319</v>
      </c>
      <c r="H16" s="1" t="s">
        <v>320</v>
      </c>
      <c r="I16" s="1" t="s">
        <v>321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322</v>
      </c>
      <c r="B17" s="1">
        <v>0.0</v>
      </c>
      <c r="C17" s="1" t="s">
        <v>323</v>
      </c>
      <c r="D17" s="1" t="s">
        <v>324</v>
      </c>
      <c r="E17" s="1" t="s">
        <v>325</v>
      </c>
      <c r="F17" s="1" t="s">
        <v>326</v>
      </c>
      <c r="G17" s="1" t="s">
        <v>327</v>
      </c>
      <c r="H17" s="1" t="s">
        <v>328</v>
      </c>
      <c r="I17" s="1" t="s">
        <v>329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330</v>
      </c>
      <c r="B18" s="1">
        <v>0.0</v>
      </c>
      <c r="C18" s="1" t="s">
        <v>331</v>
      </c>
      <c r="D18" s="1">
        <v>-14.0</v>
      </c>
      <c r="E18" s="1" t="s">
        <v>325</v>
      </c>
      <c r="F18" s="1" t="s">
        <v>332</v>
      </c>
      <c r="G18" s="1" t="s">
        <v>333</v>
      </c>
      <c r="H18" s="1" t="s">
        <v>334</v>
      </c>
      <c r="I18" s="1" t="s">
        <v>335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336</v>
      </c>
      <c r="B20" s="1">
        <v>0.0</v>
      </c>
      <c r="C20" s="1" t="s">
        <v>337</v>
      </c>
      <c r="D20" s="1" t="s">
        <v>338</v>
      </c>
      <c r="E20" s="1" t="s">
        <v>339</v>
      </c>
      <c r="F20" s="1" t="s">
        <v>340</v>
      </c>
      <c r="G20" s="1" t="s">
        <v>341</v>
      </c>
      <c r="H20" s="1" t="s">
        <v>342</v>
      </c>
      <c r="I20" s="1" t="s">
        <v>343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344</v>
      </c>
      <c r="B21" s="1">
        <v>0.0</v>
      </c>
      <c r="C21" s="1" t="s">
        <v>345</v>
      </c>
      <c r="D21" s="1" t="s">
        <v>346</v>
      </c>
      <c r="E21" s="1" t="s">
        <v>347</v>
      </c>
      <c r="F21" s="1" t="s">
        <v>348</v>
      </c>
      <c r="G21" s="1" t="s">
        <v>349</v>
      </c>
      <c r="H21" s="1" t="s">
        <v>350</v>
      </c>
      <c r="I21" s="1" t="s">
        <v>351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352</v>
      </c>
      <c r="B22" s="1">
        <v>0.0</v>
      </c>
      <c r="C22" s="1" t="s">
        <v>353</v>
      </c>
      <c r="D22" s="1" t="s">
        <v>354</v>
      </c>
      <c r="E22" s="1" t="s">
        <v>355</v>
      </c>
      <c r="F22" s="1" t="s">
        <v>356</v>
      </c>
      <c r="G22" s="1" t="s">
        <v>357</v>
      </c>
      <c r="H22" s="1" t="s">
        <v>358</v>
      </c>
      <c r="I22" s="1" t="s">
        <v>359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360</v>
      </c>
      <c r="B23" s="1">
        <v>0.0</v>
      </c>
      <c r="C23" s="1" t="s">
        <v>361</v>
      </c>
      <c r="D23" s="1" t="s">
        <v>362</v>
      </c>
      <c r="E23" s="1" t="s">
        <v>363</v>
      </c>
      <c r="F23" s="1" t="s">
        <v>364</v>
      </c>
      <c r="G23" s="1" t="s">
        <v>365</v>
      </c>
      <c r="H23" s="1" t="s">
        <v>366</v>
      </c>
      <c r="I23" s="1" t="s">
        <v>367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369</v>
      </c>
      <c r="B25" s="1" t="s">
        <v>370</v>
      </c>
      <c r="C25" s="1" t="s">
        <v>371</v>
      </c>
      <c r="D25" s="1">
        <v>2.0</v>
      </c>
      <c r="E25" s="1" t="s">
        <v>372</v>
      </c>
      <c r="F25" s="1" t="s">
        <v>373</v>
      </c>
      <c r="G25" s="1" t="s">
        <v>374</v>
      </c>
      <c r="H25" s="1" t="s">
        <v>375</v>
      </c>
      <c r="I25" s="1" t="s">
        <v>337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376</v>
      </c>
      <c r="B26" s="1" t="s">
        <v>350</v>
      </c>
      <c r="C26" s="1" t="s">
        <v>377</v>
      </c>
      <c r="D26" s="1" t="s">
        <v>378</v>
      </c>
      <c r="E26" s="1" t="s">
        <v>379</v>
      </c>
      <c r="F26" s="1" t="s">
        <v>380</v>
      </c>
      <c r="G26" s="1" t="s">
        <v>381</v>
      </c>
      <c r="H26" s="1" t="s">
        <v>371</v>
      </c>
      <c r="I26" s="1" t="s">
        <v>382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383</v>
      </c>
      <c r="B27" s="1" t="s">
        <v>189</v>
      </c>
      <c r="C27" s="1" t="s">
        <v>384</v>
      </c>
      <c r="D27" s="1" t="s">
        <v>385</v>
      </c>
      <c r="E27" s="1" t="s">
        <v>386</v>
      </c>
      <c r="F27" s="1" t="s">
        <v>387</v>
      </c>
      <c r="G27" s="1" t="s">
        <v>388</v>
      </c>
      <c r="H27" s="1" t="s">
        <v>389</v>
      </c>
      <c r="I27" s="1" t="s">
        <v>390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391</v>
      </c>
      <c r="B28" s="1">
        <v>0.0</v>
      </c>
      <c r="C28" s="1" t="s">
        <v>392</v>
      </c>
      <c r="D28" s="1" t="s">
        <v>393</v>
      </c>
      <c r="E28" s="1" t="s">
        <v>394</v>
      </c>
      <c r="F28" s="1" t="s">
        <v>395</v>
      </c>
      <c r="G28" s="1" t="s">
        <v>396</v>
      </c>
      <c r="H28" s="1" t="s">
        <v>397</v>
      </c>
      <c r="I28" s="1" t="s">
        <v>398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399</v>
      </c>
      <c r="B29" s="1">
        <v>0.0</v>
      </c>
      <c r="C29" s="1" t="s">
        <v>400</v>
      </c>
      <c r="D29" s="1" t="s">
        <v>401</v>
      </c>
      <c r="E29" s="1" t="s">
        <v>402</v>
      </c>
      <c r="F29" s="1" t="s">
        <v>403</v>
      </c>
      <c r="G29" s="1" t="s">
        <v>404</v>
      </c>
      <c r="H29" s="1" t="s">
        <v>405</v>
      </c>
      <c r="I29" s="1" t="s">
        <v>406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407</v>
      </c>
      <c r="B30" s="1">
        <v>0.0</v>
      </c>
      <c r="C30" s="1" t="s">
        <v>408</v>
      </c>
      <c r="D30" s="1" t="s">
        <v>409</v>
      </c>
      <c r="E30" s="1" t="s">
        <v>410</v>
      </c>
      <c r="F30" s="1" t="s">
        <v>411</v>
      </c>
      <c r="G30" s="1" t="s">
        <v>412</v>
      </c>
      <c r="H30" s="1" t="s">
        <v>413</v>
      </c>
      <c r="I30" s="1" t="s">
        <v>414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415</v>
      </c>
      <c r="B31" s="1">
        <v>0.0</v>
      </c>
      <c r="C31" s="1" t="s">
        <v>416</v>
      </c>
      <c r="D31" s="1" t="s">
        <v>417</v>
      </c>
      <c r="E31" s="1" t="s">
        <v>418</v>
      </c>
      <c r="F31" s="1" t="s">
        <v>419</v>
      </c>
      <c r="G31" s="1" t="s">
        <v>420</v>
      </c>
      <c r="H31" s="1" t="s">
        <v>421</v>
      </c>
      <c r="I31" s="1" t="s">
        <v>422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424</v>
      </c>
      <c r="B33" s="1" t="s">
        <v>425</v>
      </c>
      <c r="C33" s="1">
        <v>0.0</v>
      </c>
      <c r="D33" s="1">
        <v>0.0</v>
      </c>
      <c r="E33" s="1" t="s">
        <v>426</v>
      </c>
      <c r="F33" s="1" t="s">
        <v>427</v>
      </c>
      <c r="G33" s="1" t="s">
        <v>428</v>
      </c>
      <c r="H33" s="1" t="s">
        <v>429</v>
      </c>
      <c r="I33" s="1" t="s">
        <v>430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431</v>
      </c>
      <c r="B34" s="1" t="s">
        <v>432</v>
      </c>
      <c r="C34" s="1">
        <v>0.0</v>
      </c>
      <c r="D34" s="1">
        <v>0.0</v>
      </c>
      <c r="E34" s="1" t="s">
        <v>433</v>
      </c>
      <c r="F34" s="1" t="s">
        <v>434</v>
      </c>
      <c r="G34" s="1" t="s">
        <v>435</v>
      </c>
      <c r="H34" s="1" t="s">
        <v>436</v>
      </c>
      <c r="I34" s="1" t="s">
        <v>437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438</v>
      </c>
      <c r="B35" s="1" t="s">
        <v>439</v>
      </c>
      <c r="C35" s="1">
        <v>0.0</v>
      </c>
      <c r="D35" s="1">
        <v>0.0</v>
      </c>
      <c r="E35" s="1" t="s">
        <v>440</v>
      </c>
      <c r="F35" s="1" t="s">
        <v>441</v>
      </c>
      <c r="G35" s="1" t="s">
        <v>442</v>
      </c>
      <c r="H35" s="1" t="s">
        <v>443</v>
      </c>
      <c r="I35" s="1" t="s">
        <v>444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445</v>
      </c>
      <c r="B36" s="1" t="s">
        <v>446</v>
      </c>
      <c r="C36" s="1">
        <v>0.0</v>
      </c>
      <c r="D36" s="1">
        <v>0.0</v>
      </c>
      <c r="E36" s="1" t="s">
        <v>447</v>
      </c>
      <c r="F36" s="1" t="s">
        <v>448</v>
      </c>
      <c r="G36" s="1" t="s">
        <v>449</v>
      </c>
      <c r="H36" s="1" t="s">
        <v>450</v>
      </c>
      <c r="I36" s="1" t="s">
        <v>451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452</v>
      </c>
      <c r="B37" s="1" t="s">
        <v>453</v>
      </c>
      <c r="C37" s="1" t="s">
        <v>454</v>
      </c>
      <c r="D37" s="1" t="s">
        <v>455</v>
      </c>
      <c r="E37" s="1" t="s">
        <v>456</v>
      </c>
      <c r="F37" s="1" t="s">
        <v>457</v>
      </c>
      <c r="G37" s="1" t="s">
        <v>458</v>
      </c>
      <c r="H37" s="1" t="s">
        <v>459</v>
      </c>
      <c r="I37" s="1" t="s">
        <v>460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461</v>
      </c>
      <c r="B38" s="1" t="s">
        <v>462</v>
      </c>
      <c r="C38" s="1" t="s">
        <v>463</v>
      </c>
      <c r="D38" s="1">
        <v>0.0</v>
      </c>
      <c r="E38" s="1">
        <v>0.0</v>
      </c>
      <c r="F38" s="1" t="s">
        <v>464</v>
      </c>
      <c r="G38" s="1" t="s">
        <v>465</v>
      </c>
      <c r="H38" s="1" t="s">
        <v>466</v>
      </c>
      <c r="I38" s="1" t="s">
        <v>467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468</v>
      </c>
      <c r="B39" s="1" t="s">
        <v>469</v>
      </c>
      <c r="C39" s="1" t="s">
        <v>470</v>
      </c>
      <c r="D39" s="1">
        <v>0.0</v>
      </c>
      <c r="E39" s="1">
        <v>0.0</v>
      </c>
      <c r="F39" s="1" t="s">
        <v>471</v>
      </c>
      <c r="G39" s="1" t="s">
        <v>472</v>
      </c>
      <c r="H39" s="1" t="s">
        <v>473</v>
      </c>
      <c r="I39" s="1" t="s">
        <v>474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475</v>
      </c>
      <c r="B40" s="1" t="s">
        <v>476</v>
      </c>
      <c r="C40" s="1" t="s">
        <v>477</v>
      </c>
      <c r="D40" s="1">
        <v>0.0</v>
      </c>
      <c r="E40" s="1">
        <v>0.0</v>
      </c>
      <c r="F40" s="1" t="s">
        <v>478</v>
      </c>
      <c r="G40" s="1" t="s">
        <v>479</v>
      </c>
      <c r="H40" s="1" t="s">
        <v>480</v>
      </c>
      <c r="I40" s="1" t="s">
        <v>481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482</v>
      </c>
      <c r="B41" s="1" t="s">
        <v>201</v>
      </c>
      <c r="C41" s="1">
        <v>0.0</v>
      </c>
      <c r="D41" s="1">
        <v>0.0</v>
      </c>
      <c r="E41" s="1" t="s">
        <v>483</v>
      </c>
      <c r="F41" s="1" t="s">
        <v>484</v>
      </c>
      <c r="G41" s="1" t="s">
        <v>485</v>
      </c>
      <c r="H41" s="1" t="s">
        <v>486</v>
      </c>
      <c r="I41" s="1" t="s">
        <v>487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488</v>
      </c>
      <c r="B42" s="1" t="s">
        <v>373</v>
      </c>
      <c r="C42" s="1" t="s">
        <v>489</v>
      </c>
      <c r="D42" s="1" t="s">
        <v>490</v>
      </c>
      <c r="E42" s="1" t="s">
        <v>491</v>
      </c>
      <c r="F42" s="1" t="s">
        <v>492</v>
      </c>
      <c r="G42" s="1" t="s">
        <v>493</v>
      </c>
      <c r="H42" s="1" t="s">
        <v>494</v>
      </c>
      <c r="I42" s="1" t="s">
        <v>495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496</v>
      </c>
      <c r="B43" s="1" t="s">
        <v>497</v>
      </c>
      <c r="C43" s="1">
        <v>0.0</v>
      </c>
      <c r="D43" s="1">
        <v>0.0</v>
      </c>
      <c r="E43" s="1" t="s">
        <v>498</v>
      </c>
      <c r="F43" s="1">
        <v>-8.0</v>
      </c>
      <c r="G43" s="1" t="s">
        <v>499</v>
      </c>
      <c r="H43" s="1" t="s">
        <v>500</v>
      </c>
      <c r="I43" s="1" t="s">
        <v>501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502</v>
      </c>
      <c r="B44" s="1" t="s">
        <v>503</v>
      </c>
      <c r="C44" s="1" t="s">
        <v>375</v>
      </c>
      <c r="D44" s="1" t="s">
        <v>504</v>
      </c>
      <c r="E44" s="1" t="s">
        <v>505</v>
      </c>
      <c r="F44" s="1" t="s">
        <v>506</v>
      </c>
      <c r="G44" s="1" t="s">
        <v>507</v>
      </c>
      <c r="H44" s="1" t="s">
        <v>508</v>
      </c>
      <c r="I44" s="1" t="s">
        <v>509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510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511</v>
      </c>
      <c r="B46" s="1">
        <v>0.0</v>
      </c>
      <c r="C46" s="1" t="s">
        <v>512</v>
      </c>
      <c r="D46" s="1" t="s">
        <v>513</v>
      </c>
      <c r="E46" s="1" t="s">
        <v>514</v>
      </c>
      <c r="F46" s="1" t="s">
        <v>515</v>
      </c>
      <c r="G46" s="1" t="s">
        <v>516</v>
      </c>
      <c r="H46" s="1" t="s">
        <v>517</v>
      </c>
      <c r="I46" s="1" t="s">
        <v>518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519</v>
      </c>
      <c r="B47" s="1">
        <v>0.0</v>
      </c>
      <c r="C47" s="1" t="s">
        <v>520</v>
      </c>
      <c r="D47" s="1" t="s">
        <v>521</v>
      </c>
      <c r="E47" s="1" t="s">
        <v>522</v>
      </c>
      <c r="F47" s="1" t="s">
        <v>523</v>
      </c>
      <c r="G47" s="1" t="s">
        <v>524</v>
      </c>
      <c r="H47" s="1" t="s">
        <v>525</v>
      </c>
      <c r="I47" s="1" t="s">
        <v>526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527</v>
      </c>
      <c r="B48" s="1">
        <v>0.0</v>
      </c>
      <c r="C48" s="1" t="s">
        <v>528</v>
      </c>
      <c r="D48" s="1" t="s">
        <v>529</v>
      </c>
      <c r="E48" s="1" t="s">
        <v>530</v>
      </c>
      <c r="F48" s="1" t="s">
        <v>531</v>
      </c>
      <c r="G48" s="1">
        <v>0.0</v>
      </c>
      <c r="H48" s="1" t="s">
        <v>532</v>
      </c>
      <c r="I48" s="1" t="s">
        <v>533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534</v>
      </c>
      <c r="B49" s="1">
        <v>0.0</v>
      </c>
      <c r="C49" s="1" t="s">
        <v>535</v>
      </c>
      <c r="D49" s="1" t="s">
        <v>536</v>
      </c>
      <c r="E49" s="1" t="s">
        <v>537</v>
      </c>
      <c r="F49" s="1" t="s">
        <v>538</v>
      </c>
      <c r="G49" s="1">
        <v>0.0</v>
      </c>
      <c r="H49" s="1" t="s">
        <v>539</v>
      </c>
      <c r="I49" s="1" t="s">
        <v>540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541</v>
      </c>
      <c r="B50" s="1">
        <v>0.0</v>
      </c>
      <c r="C50" s="1" t="s">
        <v>542</v>
      </c>
      <c r="D50" s="1" t="s">
        <v>543</v>
      </c>
      <c r="E50" s="1" t="s">
        <v>544</v>
      </c>
      <c r="F50" s="1" t="s">
        <v>545</v>
      </c>
      <c r="G50" s="1">
        <v>0.0</v>
      </c>
      <c r="H50" s="1" t="s">
        <v>546</v>
      </c>
      <c r="I50" s="1" t="s">
        <v>547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548</v>
      </c>
      <c r="B51" s="1">
        <v>0.0</v>
      </c>
      <c r="C51" s="1" t="s">
        <v>549</v>
      </c>
      <c r="D51" s="1" t="s">
        <v>550</v>
      </c>
      <c r="E51" s="1" t="s">
        <v>551</v>
      </c>
      <c r="F51" s="1" t="s">
        <v>552</v>
      </c>
      <c r="G51" s="1">
        <v>0.0</v>
      </c>
      <c r="H51" s="1" t="s">
        <v>553</v>
      </c>
      <c r="I51" s="1" t="s">
        <v>554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555</v>
      </c>
      <c r="B52" s="1">
        <v>0.0</v>
      </c>
      <c r="C52" s="1" t="s">
        <v>549</v>
      </c>
      <c r="D52" s="1" t="s">
        <v>550</v>
      </c>
      <c r="E52" s="1" t="s">
        <v>551</v>
      </c>
      <c r="F52" s="1" t="s">
        <v>552</v>
      </c>
      <c r="G52" s="1">
        <v>0.0</v>
      </c>
      <c r="H52" s="1" t="s">
        <v>553</v>
      </c>
      <c r="I52" s="1" t="s">
        <v>554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556</v>
      </c>
      <c r="B53" s="1">
        <v>0.0</v>
      </c>
      <c r="C53" s="1" t="s">
        <v>557</v>
      </c>
      <c r="D53" s="1">
        <v>309.0</v>
      </c>
      <c r="E53" s="1" t="s">
        <v>558</v>
      </c>
      <c r="F53" s="1">
        <v>0.0</v>
      </c>
      <c r="G53" s="1">
        <v>0.0</v>
      </c>
      <c r="H53" s="1" t="s">
        <v>559</v>
      </c>
      <c r="I53" s="1" t="s">
        <v>560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561</v>
      </c>
      <c r="B54" s="1">
        <v>0.0</v>
      </c>
      <c r="C54" s="1" t="s">
        <v>562</v>
      </c>
      <c r="D54" s="1" t="s">
        <v>563</v>
      </c>
      <c r="E54" s="1" t="s">
        <v>564</v>
      </c>
      <c r="F54" s="1" t="s">
        <v>565</v>
      </c>
      <c r="G54" s="1">
        <v>0.0</v>
      </c>
      <c r="H54" s="1" t="s">
        <v>566</v>
      </c>
      <c r="I54" s="1" t="s">
        <v>567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568</v>
      </c>
      <c r="B55" s="1">
        <v>0.0</v>
      </c>
      <c r="C55" s="1" t="s">
        <v>569</v>
      </c>
      <c r="D55" s="1" t="s">
        <v>570</v>
      </c>
      <c r="E55" s="1" t="s">
        <v>571</v>
      </c>
      <c r="F55" s="1" t="s">
        <v>572</v>
      </c>
      <c r="G55" s="1" t="s">
        <v>573</v>
      </c>
      <c r="H55" s="1" t="s">
        <v>574</v>
      </c>
      <c r="I55" s="1" t="s">
        <v>575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576</v>
      </c>
      <c r="B56" s="1">
        <v>0.0</v>
      </c>
      <c r="C56" s="1" t="s">
        <v>577</v>
      </c>
      <c r="D56" s="1" t="s">
        <v>578</v>
      </c>
      <c r="E56" s="1" t="s">
        <v>579</v>
      </c>
      <c r="F56" s="1" t="s">
        <v>580</v>
      </c>
      <c r="G56" s="1" t="s">
        <v>581</v>
      </c>
      <c r="H56" s="1" t="s">
        <v>582</v>
      </c>
      <c r="I56" s="1" t="s">
        <v>583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584</v>
      </c>
      <c r="B57" s="1">
        <v>0.0</v>
      </c>
      <c r="C57" s="1" t="s">
        <v>585</v>
      </c>
      <c r="D57" s="1" t="s">
        <v>586</v>
      </c>
      <c r="E57" s="1" t="s">
        <v>587</v>
      </c>
      <c r="F57" s="1" t="s">
        <v>588</v>
      </c>
      <c r="G57" s="1" t="s">
        <v>589</v>
      </c>
      <c r="H57" s="1" t="s">
        <v>590</v>
      </c>
      <c r="I57" s="1" t="s">
        <v>591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592</v>
      </c>
      <c r="B58" s="1">
        <v>0.0</v>
      </c>
      <c r="C58" s="1" t="s">
        <v>593</v>
      </c>
      <c r="D58" s="1" t="s">
        <v>594</v>
      </c>
      <c r="E58" s="1" t="s">
        <v>595</v>
      </c>
      <c r="F58" s="1" t="s">
        <v>596</v>
      </c>
      <c r="G58" s="1" t="s">
        <v>597</v>
      </c>
      <c r="H58" s="1" t="s">
        <v>598</v>
      </c>
      <c r="I58" s="1" t="s">
        <v>599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600</v>
      </c>
      <c r="B59" s="1">
        <v>0.0</v>
      </c>
      <c r="C59" s="1" t="s">
        <v>601</v>
      </c>
      <c r="D59" s="1" t="s">
        <v>602</v>
      </c>
      <c r="E59" s="1" t="s">
        <v>603</v>
      </c>
      <c r="F59" s="1" t="s">
        <v>604</v>
      </c>
      <c r="G59" s="1" t="s">
        <v>605</v>
      </c>
      <c r="H59" s="1" t="s">
        <v>606</v>
      </c>
      <c r="I59" s="1" t="s">
        <v>607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608</v>
      </c>
      <c r="B60" s="1">
        <v>0.0</v>
      </c>
      <c r="C60" s="1" t="s">
        <v>609</v>
      </c>
      <c r="D60" s="1" t="s">
        <v>610</v>
      </c>
      <c r="E60" s="1" t="s">
        <v>611</v>
      </c>
      <c r="F60" s="1" t="s">
        <v>612</v>
      </c>
      <c r="G60" s="1" t="s">
        <v>613</v>
      </c>
      <c r="H60" s="1" t="s">
        <v>614</v>
      </c>
      <c r="I60" s="1" t="s">
        <v>615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616</v>
      </c>
      <c r="B61" s="1">
        <v>0.0</v>
      </c>
      <c r="C61" s="1" t="s">
        <v>617</v>
      </c>
      <c r="D61" s="1" t="s">
        <v>618</v>
      </c>
      <c r="E61" s="1" t="s">
        <v>619</v>
      </c>
      <c r="F61" s="1" t="s">
        <v>620</v>
      </c>
      <c r="G61" s="1" t="s">
        <v>621</v>
      </c>
      <c r="H61" s="1" t="s">
        <v>622</v>
      </c>
      <c r="I61" s="1" t="s">
        <v>623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624</v>
      </c>
      <c r="B62" s="1">
        <v>0.0</v>
      </c>
      <c r="C62" s="1" t="s">
        <v>625</v>
      </c>
      <c r="D62" s="1" t="s">
        <v>626</v>
      </c>
      <c r="E62" s="1" t="s">
        <v>627</v>
      </c>
      <c r="F62" s="1" t="s">
        <v>628</v>
      </c>
      <c r="G62" s="1" t="s">
        <v>629</v>
      </c>
      <c r="H62" s="1" t="s">
        <v>630</v>
      </c>
      <c r="I62" s="1" t="s">
        <v>631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632</v>
      </c>
      <c r="B63" s="1">
        <v>0.0</v>
      </c>
      <c r="C63" s="1">
        <v>0.0</v>
      </c>
      <c r="D63" s="1" t="s">
        <v>633</v>
      </c>
      <c r="E63" s="1" t="s">
        <v>634</v>
      </c>
      <c r="F63" s="1" t="s">
        <v>635</v>
      </c>
      <c r="G63" s="1" t="s">
        <v>636</v>
      </c>
      <c r="H63" s="1" t="s">
        <v>637</v>
      </c>
      <c r="I63" s="1" t="s">
        <v>638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639</v>
      </c>
      <c r="B64" s="1">
        <v>0.0</v>
      </c>
      <c r="C64" s="1">
        <v>0.0</v>
      </c>
      <c r="D64" s="1" t="s">
        <v>640</v>
      </c>
      <c r="E64" s="1" t="s">
        <v>634</v>
      </c>
      <c r="F64" s="1" t="s">
        <v>641</v>
      </c>
      <c r="G64" s="1" t="s">
        <v>642</v>
      </c>
      <c r="H64" s="1" t="s">
        <v>643</v>
      </c>
      <c r="I64" s="1" t="s">
        <v>644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645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646</v>
      </c>
      <c r="B66" s="1">
        <v>0.0</v>
      </c>
      <c r="C66" s="1">
        <v>0.0</v>
      </c>
      <c r="D66" s="1" t="s">
        <v>647</v>
      </c>
      <c r="E66" s="1" t="s">
        <v>648</v>
      </c>
      <c r="F66" s="1" t="s">
        <v>649</v>
      </c>
      <c r="G66" s="1" t="s">
        <v>650</v>
      </c>
      <c r="H66" s="1" t="s">
        <v>651</v>
      </c>
      <c r="I66" s="1" t="s">
        <v>652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653</v>
      </c>
      <c r="B67" s="1">
        <v>0.0</v>
      </c>
      <c r="C67" s="1">
        <v>0.0</v>
      </c>
      <c r="D67" s="1" t="s">
        <v>654</v>
      </c>
      <c r="E67" s="1" t="s">
        <v>655</v>
      </c>
      <c r="F67" s="1" t="s">
        <v>656</v>
      </c>
      <c r="G67" s="1" t="s">
        <v>657</v>
      </c>
      <c r="H67" s="1" t="s">
        <v>658</v>
      </c>
      <c r="I67" s="1" t="s">
        <v>659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660</v>
      </c>
      <c r="B68" s="1">
        <v>0.0</v>
      </c>
      <c r="C68" s="1">
        <v>0.0</v>
      </c>
      <c r="D68" s="1" t="s">
        <v>661</v>
      </c>
      <c r="E68" s="1" t="s">
        <v>662</v>
      </c>
      <c r="F68" s="1" t="s">
        <v>663</v>
      </c>
      <c r="G68" s="1" t="s">
        <v>664</v>
      </c>
      <c r="H68" s="1" t="s">
        <v>665</v>
      </c>
      <c r="I68" s="1" t="s">
        <v>666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667</v>
      </c>
      <c r="B69" s="1">
        <v>0.0</v>
      </c>
      <c r="C69" s="1">
        <v>0.0</v>
      </c>
      <c r="D69" s="1" t="s">
        <v>668</v>
      </c>
      <c r="E69" s="1" t="s">
        <v>669</v>
      </c>
      <c r="F69" s="1" t="s">
        <v>670</v>
      </c>
      <c r="G69" s="1" t="s">
        <v>671</v>
      </c>
      <c r="H69" s="1" t="s">
        <v>672</v>
      </c>
      <c r="I69" s="1" t="s">
        <v>673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674</v>
      </c>
      <c r="B70" s="1">
        <v>0.0</v>
      </c>
      <c r="C70" s="1">
        <v>0.0</v>
      </c>
      <c r="D70" s="1" t="s">
        <v>675</v>
      </c>
      <c r="E70" s="1" t="s">
        <v>676</v>
      </c>
      <c r="F70" s="1" t="s">
        <v>677</v>
      </c>
      <c r="G70" s="1" t="s">
        <v>678</v>
      </c>
      <c r="H70" s="1" t="s">
        <v>679</v>
      </c>
      <c r="I70" s="1" t="s">
        <v>680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681</v>
      </c>
      <c r="B71" s="1">
        <v>0.0</v>
      </c>
      <c r="C71" s="1">
        <v>0.0</v>
      </c>
      <c r="D71" s="1" t="s">
        <v>682</v>
      </c>
      <c r="E71" s="1" t="s">
        <v>683</v>
      </c>
      <c r="F71" s="1" t="s">
        <v>684</v>
      </c>
      <c r="G71" s="1" t="s">
        <v>685</v>
      </c>
      <c r="H71" s="1" t="s">
        <v>686</v>
      </c>
      <c r="I71" s="1" t="s">
        <v>687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688</v>
      </c>
      <c r="B72" s="1">
        <v>0.0</v>
      </c>
      <c r="C72" s="1">
        <v>0.0</v>
      </c>
      <c r="D72" s="1" t="s">
        <v>682</v>
      </c>
      <c r="E72" s="1" t="s">
        <v>683</v>
      </c>
      <c r="F72" s="1" t="s">
        <v>684</v>
      </c>
      <c r="G72" s="1" t="s">
        <v>685</v>
      </c>
      <c r="H72" s="1" t="s">
        <v>686</v>
      </c>
      <c r="I72" s="1" t="s">
        <v>687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689</v>
      </c>
      <c r="B73" s="1">
        <v>0.0</v>
      </c>
      <c r="C73" s="1">
        <v>0.0</v>
      </c>
      <c r="D73" s="1" t="s">
        <v>690</v>
      </c>
      <c r="E73" s="1" t="s">
        <v>691</v>
      </c>
      <c r="F73" s="1" t="s">
        <v>692</v>
      </c>
      <c r="G73" s="1" t="s">
        <v>693</v>
      </c>
      <c r="H73" s="1" t="s">
        <v>694</v>
      </c>
      <c r="I73" s="1" t="s">
        <v>695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696</v>
      </c>
      <c r="B74" s="1">
        <v>0.0</v>
      </c>
      <c r="C74" s="1">
        <v>0.0</v>
      </c>
      <c r="D74" s="1" t="s">
        <v>697</v>
      </c>
      <c r="E74" s="1" t="s">
        <v>698</v>
      </c>
      <c r="F74" s="1" t="s">
        <v>699</v>
      </c>
      <c r="G74" s="1" t="s">
        <v>700</v>
      </c>
      <c r="H74" s="1" t="s">
        <v>701</v>
      </c>
      <c r="I74" s="1" t="s">
        <v>566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702</v>
      </c>
      <c r="B75" s="1">
        <v>0.0</v>
      </c>
      <c r="C75" s="1">
        <v>0.0</v>
      </c>
      <c r="D75" s="1" t="s">
        <v>703</v>
      </c>
      <c r="E75" s="1" t="s">
        <v>704</v>
      </c>
      <c r="F75" s="1" t="s">
        <v>705</v>
      </c>
      <c r="G75" s="1" t="s">
        <v>706</v>
      </c>
      <c r="H75" s="1" t="s">
        <v>707</v>
      </c>
      <c r="I75" s="1" t="s">
        <v>708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709</v>
      </c>
      <c r="B76" s="1">
        <v>0.0</v>
      </c>
      <c r="C76" s="1">
        <v>0.0</v>
      </c>
      <c r="D76" s="1" t="s">
        <v>710</v>
      </c>
      <c r="E76" s="1" t="s">
        <v>711</v>
      </c>
      <c r="F76" s="1" t="s">
        <v>712</v>
      </c>
      <c r="G76" s="1" t="s">
        <v>713</v>
      </c>
      <c r="H76" s="1" t="s">
        <v>714</v>
      </c>
      <c r="I76" s="1" t="s">
        <v>715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716</v>
      </c>
      <c r="B77" s="1">
        <v>0.0</v>
      </c>
      <c r="C77" s="1">
        <v>0.0</v>
      </c>
      <c r="D77" s="1" t="s">
        <v>717</v>
      </c>
      <c r="E77" s="1" t="s">
        <v>718</v>
      </c>
      <c r="F77" s="1" t="s">
        <v>719</v>
      </c>
      <c r="G77" s="1" t="s">
        <v>720</v>
      </c>
      <c r="H77" s="1" t="s">
        <v>721</v>
      </c>
      <c r="I77" s="1" t="s">
        <v>722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723</v>
      </c>
      <c r="B78" s="1">
        <v>0.0</v>
      </c>
      <c r="C78" s="1">
        <v>0.0</v>
      </c>
      <c r="D78" s="1" t="s">
        <v>724</v>
      </c>
      <c r="E78" s="1" t="s">
        <v>725</v>
      </c>
      <c r="F78" s="1" t="s">
        <v>726</v>
      </c>
      <c r="G78" s="1" t="s">
        <v>727</v>
      </c>
      <c r="H78" s="1" t="s">
        <v>728</v>
      </c>
      <c r="I78" s="1" t="s">
        <v>729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730</v>
      </c>
      <c r="B79" s="1">
        <v>0.0</v>
      </c>
      <c r="C79" s="1">
        <v>0.0</v>
      </c>
      <c r="D79" s="1" t="s">
        <v>731</v>
      </c>
      <c r="E79" s="1" t="s">
        <v>732</v>
      </c>
      <c r="F79" s="1" t="s">
        <v>733</v>
      </c>
      <c r="G79" s="1" t="s">
        <v>734</v>
      </c>
      <c r="H79" s="1" t="s">
        <v>735</v>
      </c>
      <c r="I79" s="1" t="s">
        <v>736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737</v>
      </c>
      <c r="B80" s="1">
        <v>0.0</v>
      </c>
      <c r="C80" s="1">
        <v>0.0</v>
      </c>
      <c r="D80" s="1" t="s">
        <v>738</v>
      </c>
      <c r="E80" s="1" t="s">
        <v>739</v>
      </c>
      <c r="F80" s="1" t="s">
        <v>740</v>
      </c>
      <c r="G80" s="1" t="s">
        <v>741</v>
      </c>
      <c r="H80" s="1" t="s">
        <v>742</v>
      </c>
      <c r="I80" s="1" t="s">
        <v>743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744</v>
      </c>
      <c r="B81" s="1">
        <v>0.0</v>
      </c>
      <c r="C81" s="1">
        <v>0.0</v>
      </c>
      <c r="D81" s="1" t="s">
        <v>745</v>
      </c>
      <c r="E81" s="1" t="s">
        <v>746</v>
      </c>
      <c r="F81" s="1" t="s">
        <v>747</v>
      </c>
      <c r="G81" s="1" t="s">
        <v>748</v>
      </c>
      <c r="H81" s="1" t="s">
        <v>749</v>
      </c>
      <c r="I81" s="1" t="s">
        <v>750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751</v>
      </c>
      <c r="B82" s="1">
        <v>0.0</v>
      </c>
      <c r="C82" s="1">
        <v>0.0</v>
      </c>
      <c r="D82" s="1" t="s">
        <v>752</v>
      </c>
      <c r="E82" s="1" t="s">
        <v>753</v>
      </c>
      <c r="F82" s="1" t="s">
        <v>754</v>
      </c>
      <c r="G82" s="1" t="s">
        <v>755</v>
      </c>
      <c r="H82" s="1" t="s">
        <v>756</v>
      </c>
      <c r="I82" s="1" t="s">
        <v>757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758</v>
      </c>
      <c r="B83" s="1">
        <v>0.0</v>
      </c>
      <c r="C83" s="1">
        <v>0.0</v>
      </c>
      <c r="D83" s="1">
        <v>0.0</v>
      </c>
      <c r="E83" s="1" t="s">
        <v>759</v>
      </c>
      <c r="F83" s="1" t="s">
        <v>760</v>
      </c>
      <c r="G83" s="1" t="s">
        <v>761</v>
      </c>
      <c r="H83" s="1" t="s">
        <v>762</v>
      </c>
      <c r="I83" s="1" t="s">
        <v>763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764</v>
      </c>
      <c r="B84" s="1">
        <v>0.0</v>
      </c>
      <c r="C84" s="1">
        <v>0.0</v>
      </c>
      <c r="D84" s="1">
        <v>0.0</v>
      </c>
      <c r="E84" s="1" t="s">
        <v>765</v>
      </c>
      <c r="F84" s="1" t="s">
        <v>766</v>
      </c>
      <c r="G84" s="1" t="s">
        <v>767</v>
      </c>
      <c r="H84" s="1" t="s">
        <v>768</v>
      </c>
      <c r="I84" s="1" t="s">
        <v>769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770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771</v>
      </c>
      <c r="B86" s="1">
        <v>0.0</v>
      </c>
      <c r="C86" s="1">
        <v>0.0</v>
      </c>
      <c r="D86" s="1">
        <v>0.0</v>
      </c>
      <c r="E86" s="1" t="s">
        <v>772</v>
      </c>
      <c r="F86" s="1" t="s">
        <v>773</v>
      </c>
      <c r="G86" s="1" t="s">
        <v>774</v>
      </c>
      <c r="H86" s="1" t="s">
        <v>775</v>
      </c>
      <c r="I86" s="1" t="s">
        <v>776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777</v>
      </c>
      <c r="B87" s="1">
        <v>0.0</v>
      </c>
      <c r="C87" s="1">
        <v>0.0</v>
      </c>
      <c r="D87" s="1">
        <v>0.0</v>
      </c>
      <c r="E87" s="1" t="s">
        <v>778</v>
      </c>
      <c r="F87" s="1" t="s">
        <v>779</v>
      </c>
      <c r="G87" s="1" t="s">
        <v>780</v>
      </c>
      <c r="H87" s="1" t="s">
        <v>781</v>
      </c>
      <c r="I87" s="1" t="s">
        <v>782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783</v>
      </c>
      <c r="B88" s="1">
        <v>0.0</v>
      </c>
      <c r="C88" s="1">
        <v>0.0</v>
      </c>
      <c r="D88" s="1">
        <v>0.0</v>
      </c>
      <c r="E88" s="1" t="s">
        <v>784</v>
      </c>
      <c r="F88" s="1" t="s">
        <v>785</v>
      </c>
      <c r="G88" s="1" t="s">
        <v>786</v>
      </c>
      <c r="H88" s="1" t="s">
        <v>787</v>
      </c>
      <c r="I88" s="1" t="s">
        <v>788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789</v>
      </c>
      <c r="B89" s="1">
        <v>0.0</v>
      </c>
      <c r="C89" s="1">
        <v>0.0</v>
      </c>
      <c r="D89" s="1">
        <v>0.0</v>
      </c>
      <c r="E89" s="1" t="s">
        <v>790</v>
      </c>
      <c r="F89" s="1" t="s">
        <v>791</v>
      </c>
      <c r="G89" s="1" t="s">
        <v>792</v>
      </c>
      <c r="H89" s="1" t="s">
        <v>793</v>
      </c>
      <c r="I89" s="1" t="s">
        <v>794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795</v>
      </c>
      <c r="B90" s="1">
        <v>0.0</v>
      </c>
      <c r="C90" s="1">
        <v>0.0</v>
      </c>
      <c r="D90" s="1">
        <v>0.0</v>
      </c>
      <c r="E90" s="1" t="s">
        <v>796</v>
      </c>
      <c r="F90" s="1" t="s">
        <v>797</v>
      </c>
      <c r="G90" s="1" t="s">
        <v>798</v>
      </c>
      <c r="H90" s="1" t="s">
        <v>799</v>
      </c>
      <c r="I90" s="1" t="s">
        <v>800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801</v>
      </c>
      <c r="B91" s="1">
        <v>0.0</v>
      </c>
      <c r="C91" s="1">
        <v>0.0</v>
      </c>
      <c r="D91" s="1">
        <v>0.0</v>
      </c>
      <c r="E91" s="1" t="s">
        <v>802</v>
      </c>
      <c r="F91" s="1" t="s">
        <v>803</v>
      </c>
      <c r="G91" s="1" t="s">
        <v>804</v>
      </c>
      <c r="H91" s="1" t="s">
        <v>805</v>
      </c>
      <c r="I91" s="1" t="s">
        <v>806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807</v>
      </c>
      <c r="B92" s="1">
        <v>0.0</v>
      </c>
      <c r="C92" s="1">
        <v>0.0</v>
      </c>
      <c r="D92" s="1">
        <v>0.0</v>
      </c>
      <c r="E92" s="1" t="s">
        <v>802</v>
      </c>
      <c r="F92" s="1" t="s">
        <v>803</v>
      </c>
      <c r="G92" s="1" t="s">
        <v>804</v>
      </c>
      <c r="H92" s="1" t="s">
        <v>805</v>
      </c>
      <c r="I92" s="1" t="s">
        <v>806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808</v>
      </c>
      <c r="B93" s="1">
        <v>0.0</v>
      </c>
      <c r="C93" s="1">
        <v>0.0</v>
      </c>
      <c r="D93" s="1">
        <v>0.0</v>
      </c>
      <c r="E93" s="1" t="s">
        <v>809</v>
      </c>
      <c r="F93" s="1" t="s">
        <v>810</v>
      </c>
      <c r="G93" s="1" t="s">
        <v>811</v>
      </c>
      <c r="H93" s="1" t="s">
        <v>812</v>
      </c>
      <c r="I93" s="1" t="s">
        <v>813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814</v>
      </c>
      <c r="B94" s="1">
        <v>0.0</v>
      </c>
      <c r="C94" s="1">
        <v>0.0</v>
      </c>
      <c r="D94" s="1">
        <v>0.0</v>
      </c>
      <c r="E94" s="1" t="s">
        <v>815</v>
      </c>
      <c r="F94" s="1" t="s">
        <v>816</v>
      </c>
      <c r="G94" s="1" t="s">
        <v>817</v>
      </c>
      <c r="H94" s="1" t="s">
        <v>818</v>
      </c>
      <c r="I94" s="1" t="s">
        <v>819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820</v>
      </c>
      <c r="B95" s="1">
        <v>0.0</v>
      </c>
      <c r="C95" s="1">
        <v>0.0</v>
      </c>
      <c r="D95" s="1">
        <v>0.0</v>
      </c>
      <c r="E95" s="1" t="s">
        <v>821</v>
      </c>
      <c r="F95" s="1" t="s">
        <v>822</v>
      </c>
      <c r="G95" s="1" t="s">
        <v>823</v>
      </c>
      <c r="H95" s="1" t="s">
        <v>824</v>
      </c>
      <c r="I95" s="1" t="s">
        <v>825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826</v>
      </c>
      <c r="B96" s="1">
        <v>0.0</v>
      </c>
      <c r="C96" s="1">
        <v>0.0</v>
      </c>
      <c r="D96" s="1">
        <v>0.0</v>
      </c>
      <c r="E96" s="1" t="s">
        <v>827</v>
      </c>
      <c r="F96" s="1" t="s">
        <v>828</v>
      </c>
      <c r="G96" s="1" t="s">
        <v>829</v>
      </c>
      <c r="H96" s="1" t="s">
        <v>830</v>
      </c>
      <c r="I96" s="1" t="s">
        <v>831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832</v>
      </c>
      <c r="B97" s="1">
        <v>0.0</v>
      </c>
      <c r="C97" s="1">
        <v>0.0</v>
      </c>
      <c r="D97" s="1">
        <v>0.0</v>
      </c>
      <c r="E97" s="1" t="s">
        <v>833</v>
      </c>
      <c r="F97" s="1" t="s">
        <v>834</v>
      </c>
      <c r="G97" s="1" t="s">
        <v>835</v>
      </c>
      <c r="H97" s="1" t="s">
        <v>836</v>
      </c>
      <c r="I97" s="1" t="s">
        <v>837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838</v>
      </c>
      <c r="B98" s="1">
        <v>0.0</v>
      </c>
      <c r="C98" s="1">
        <v>0.0</v>
      </c>
      <c r="D98" s="1">
        <v>0.0</v>
      </c>
      <c r="E98" s="1" t="s">
        <v>839</v>
      </c>
      <c r="F98" s="1" t="s">
        <v>840</v>
      </c>
      <c r="G98" s="1" t="s">
        <v>841</v>
      </c>
      <c r="H98" s="1" t="s">
        <v>842</v>
      </c>
      <c r="I98" s="1" t="s">
        <v>843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844</v>
      </c>
      <c r="B99" s="1">
        <v>0.0</v>
      </c>
      <c r="C99" s="1">
        <v>0.0</v>
      </c>
      <c r="D99" s="1">
        <v>0.0</v>
      </c>
      <c r="E99" s="1" t="s">
        <v>845</v>
      </c>
      <c r="F99" s="1" t="s">
        <v>846</v>
      </c>
      <c r="G99" s="1" t="s">
        <v>847</v>
      </c>
      <c r="H99" s="1" t="s">
        <v>848</v>
      </c>
      <c r="I99" s="1" t="s">
        <v>849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850</v>
      </c>
      <c r="B100" s="1">
        <v>0.0</v>
      </c>
      <c r="C100" s="1">
        <v>0.0</v>
      </c>
      <c r="D100" s="1">
        <v>0.0</v>
      </c>
      <c r="E100" s="1" t="s">
        <v>851</v>
      </c>
      <c r="F100" s="1" t="s">
        <v>852</v>
      </c>
      <c r="G100" s="1" t="s">
        <v>853</v>
      </c>
      <c r="H100" s="1" t="s">
        <v>854</v>
      </c>
      <c r="I100" s="1" t="s">
        <v>855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856</v>
      </c>
      <c r="B101" s="1">
        <v>0.0</v>
      </c>
      <c r="C101" s="1">
        <v>0.0</v>
      </c>
      <c r="D101" s="1">
        <v>0.0</v>
      </c>
      <c r="E101" s="1" t="s">
        <v>857</v>
      </c>
      <c r="F101" s="1" t="s">
        <v>858</v>
      </c>
      <c r="G101" s="1" t="s">
        <v>859</v>
      </c>
      <c r="H101" s="1" t="s">
        <v>860</v>
      </c>
      <c r="I101" s="1" t="s">
        <v>861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862</v>
      </c>
      <c r="B102" s="1">
        <v>0.0</v>
      </c>
      <c r="C102" s="1">
        <v>0.0</v>
      </c>
      <c r="D102" s="1">
        <v>0.0</v>
      </c>
      <c r="E102" s="1" t="s">
        <v>863</v>
      </c>
      <c r="F102" s="1" t="s">
        <v>864</v>
      </c>
      <c r="G102" s="1" t="s">
        <v>865</v>
      </c>
      <c r="H102" s="1" t="s">
        <v>866</v>
      </c>
      <c r="I102" s="1" t="s">
        <v>867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868</v>
      </c>
      <c r="B103" s="1">
        <v>0.0</v>
      </c>
      <c r="C103" s="1">
        <v>0.0</v>
      </c>
      <c r="D103" s="1">
        <v>0.0</v>
      </c>
      <c r="E103" s="1">
        <v>0.0</v>
      </c>
      <c r="F103" s="1" t="s">
        <v>869</v>
      </c>
      <c r="G103" s="1" t="s">
        <v>870</v>
      </c>
      <c r="H103" s="1" t="s">
        <v>871</v>
      </c>
      <c r="I103" s="1" t="s">
        <v>872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873</v>
      </c>
      <c r="B104" s="1">
        <v>0.0</v>
      </c>
      <c r="C104" s="1">
        <v>0.0</v>
      </c>
      <c r="D104" s="1">
        <v>0.0</v>
      </c>
      <c r="E104" s="1">
        <v>0.0</v>
      </c>
      <c r="F104" s="1" t="s">
        <v>874</v>
      </c>
      <c r="G104" s="1" t="s">
        <v>875</v>
      </c>
      <c r="H104" s="1" t="s">
        <v>876</v>
      </c>
      <c r="I104" s="1" t="s">
        <v>877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878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879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880</v>
      </c>
      <c r="H106" s="1" t="s">
        <v>881</v>
      </c>
      <c r="I106" s="1" t="s">
        <v>882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883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884</v>
      </c>
      <c r="H107" s="1" t="s">
        <v>885</v>
      </c>
      <c r="I107" s="1" t="s">
        <v>886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887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888</v>
      </c>
      <c r="H108" s="1" t="s">
        <v>889</v>
      </c>
      <c r="I108" s="1" t="s">
        <v>890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891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892</v>
      </c>
      <c r="H109" s="1" t="s">
        <v>893</v>
      </c>
      <c r="I109" s="1" t="s">
        <v>894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895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896</v>
      </c>
      <c r="H110" s="1" t="s">
        <v>897</v>
      </c>
      <c r="I110" s="1" t="s">
        <v>894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898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899</v>
      </c>
      <c r="H111" s="1" t="s">
        <v>900</v>
      </c>
      <c r="I111" s="1" t="s">
        <v>901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902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899</v>
      </c>
      <c r="H112" s="1" t="s">
        <v>900</v>
      </c>
      <c r="I112" s="1" t="s">
        <v>901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903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904</v>
      </c>
      <c r="H113" s="1" t="s">
        <v>905</v>
      </c>
      <c r="I113" s="1" t="s">
        <v>906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907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908</v>
      </c>
      <c r="H114" s="1" t="s">
        <v>909</v>
      </c>
      <c r="I114" s="1" t="s">
        <v>910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911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912</v>
      </c>
      <c r="H115" s="1" t="s">
        <v>913</v>
      </c>
      <c r="I115" s="1" t="s">
        <v>914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915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916</v>
      </c>
      <c r="H116" s="1" t="s">
        <v>917</v>
      </c>
      <c r="I116" s="1" t="s">
        <v>918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919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920</v>
      </c>
      <c r="H117" s="1" t="s">
        <v>921</v>
      </c>
      <c r="I117" s="1" t="s">
        <v>922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923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924</v>
      </c>
      <c r="H118" s="1" t="s">
        <v>925</v>
      </c>
      <c r="I118" s="1" t="s">
        <v>926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927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928</v>
      </c>
      <c r="H119" s="1">
        <v>1.0</v>
      </c>
      <c r="I119" s="1" t="s">
        <v>929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930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931</v>
      </c>
      <c r="H120" s="1" t="s">
        <v>932</v>
      </c>
      <c r="I120" s="1" t="s">
        <v>933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934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935</v>
      </c>
      <c r="H121" s="1" t="s">
        <v>936</v>
      </c>
      <c r="I121" s="1" t="s">
        <v>937</v>
      </c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938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939</v>
      </c>
      <c r="H122" s="1" t="s">
        <v>940</v>
      </c>
      <c r="I122" s="1">
        <v>-25.0</v>
      </c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941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942</v>
      </c>
      <c r="I123" s="1" t="s">
        <v>943</v>
      </c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944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945</v>
      </c>
      <c r="I124" s="1" t="s">
        <v>683</v>
      </c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946</v>
      </c>
      <c r="C1" s="1" t="s">
        <v>947</v>
      </c>
      <c r="D1" s="1" t="s">
        <v>948</v>
      </c>
      <c r="E1" s="1" t="s">
        <v>949</v>
      </c>
      <c r="F1" s="1" t="s">
        <v>950</v>
      </c>
      <c r="G1" s="1" t="s">
        <v>951</v>
      </c>
      <c r="H1" s="1" t="s">
        <v>952</v>
      </c>
      <c r="I1" s="1" t="s">
        <v>953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954</v>
      </c>
      <c r="B2" s="1" t="s">
        <v>955</v>
      </c>
      <c r="C2" s="1" t="s">
        <v>956</v>
      </c>
      <c r="D2" s="1" t="s">
        <v>957</v>
      </c>
      <c r="E2" s="1" t="s">
        <v>958</v>
      </c>
      <c r="F2" s="1" t="s">
        <v>959</v>
      </c>
      <c r="G2" s="1" t="s">
        <v>960</v>
      </c>
      <c r="H2" s="1" t="s">
        <v>961</v>
      </c>
      <c r="I2" s="1" t="s">
        <v>961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962</v>
      </c>
      <c r="B3" s="1" t="s">
        <v>961</v>
      </c>
      <c r="C3" s="1" t="s">
        <v>963</v>
      </c>
      <c r="D3" s="1" t="s">
        <v>964</v>
      </c>
      <c r="E3" s="1" t="s">
        <v>965</v>
      </c>
      <c r="F3" s="1" t="s">
        <v>966</v>
      </c>
      <c r="G3" s="1" t="s">
        <v>967</v>
      </c>
      <c r="H3" s="1" t="s">
        <v>961</v>
      </c>
      <c r="I3" s="1" t="s">
        <v>961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968</v>
      </c>
      <c r="B4" s="1" t="s">
        <v>969</v>
      </c>
      <c r="C4" s="1" t="s">
        <v>970</v>
      </c>
      <c r="D4" s="1" t="s">
        <v>971</v>
      </c>
      <c r="E4" s="1" t="s">
        <v>972</v>
      </c>
      <c r="F4" s="1" t="s">
        <v>973</v>
      </c>
      <c r="G4" s="1" t="s">
        <v>974</v>
      </c>
      <c r="H4" s="1" t="s">
        <v>975</v>
      </c>
      <c r="I4" s="1" t="s">
        <v>976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962</v>
      </c>
      <c r="B5" s="1" t="s">
        <v>961</v>
      </c>
      <c r="C5" s="1" t="s">
        <v>977</v>
      </c>
      <c r="D5" s="1" t="s">
        <v>978</v>
      </c>
      <c r="E5" s="1" t="s">
        <v>979</v>
      </c>
      <c r="F5" s="1" t="s">
        <v>980</v>
      </c>
      <c r="G5" s="1" t="s">
        <v>981</v>
      </c>
      <c r="H5" s="1" t="s">
        <v>982</v>
      </c>
      <c r="I5" s="1" t="s">
        <v>983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984</v>
      </c>
      <c r="B6" s="1" t="s">
        <v>985</v>
      </c>
      <c r="C6" s="1" t="s">
        <v>986</v>
      </c>
      <c r="D6" s="1" t="s">
        <v>987</v>
      </c>
      <c r="E6" s="1" t="s">
        <v>988</v>
      </c>
      <c r="F6" s="1" t="s">
        <v>989</v>
      </c>
      <c r="G6" s="1" t="s">
        <v>990</v>
      </c>
      <c r="H6" s="1" t="s">
        <v>991</v>
      </c>
      <c r="I6" s="1" t="s">
        <v>992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993</v>
      </c>
      <c r="B7" s="1" t="s">
        <v>994</v>
      </c>
      <c r="C7" s="1" t="s">
        <v>995</v>
      </c>
      <c r="D7" s="1" t="s">
        <v>996</v>
      </c>
      <c r="E7" s="1" t="s">
        <v>997</v>
      </c>
      <c r="F7" s="1" t="s">
        <v>998</v>
      </c>
      <c r="G7" s="1" t="s">
        <v>999</v>
      </c>
      <c r="H7" s="1" t="s">
        <v>1000</v>
      </c>
      <c r="I7" s="1" t="s">
        <v>1001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1002</v>
      </c>
      <c r="B8" s="1" t="s">
        <v>961</v>
      </c>
      <c r="C8" s="1" t="s">
        <v>1003</v>
      </c>
      <c r="D8" s="1" t="s">
        <v>1004</v>
      </c>
      <c r="E8" s="1" t="s">
        <v>1005</v>
      </c>
      <c r="F8" s="1" t="s">
        <v>1005</v>
      </c>
      <c r="G8" s="1" t="s">
        <v>1006</v>
      </c>
      <c r="H8" s="1" t="s">
        <v>1007</v>
      </c>
      <c r="I8" s="1" t="s">
        <v>1008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1009</v>
      </c>
      <c r="B9" s="1" t="s">
        <v>1010</v>
      </c>
      <c r="C9" s="1" t="s">
        <v>1011</v>
      </c>
      <c r="D9" s="1" t="s">
        <v>1012</v>
      </c>
      <c r="E9" s="1" t="s">
        <v>1013</v>
      </c>
      <c r="F9" s="1" t="s">
        <v>1014</v>
      </c>
      <c r="G9" s="1" t="s">
        <v>1015</v>
      </c>
      <c r="H9" s="1" t="s">
        <v>1016</v>
      </c>
      <c r="I9" s="1" t="s">
        <v>1017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1018</v>
      </c>
      <c r="B10" s="1" t="s">
        <v>1019</v>
      </c>
      <c r="C10" s="1" t="s">
        <v>1020</v>
      </c>
      <c r="D10" s="1" t="s">
        <v>1021</v>
      </c>
      <c r="E10" s="1" t="s">
        <v>1022</v>
      </c>
      <c r="F10" s="1" t="s">
        <v>1023</v>
      </c>
      <c r="G10" s="1" t="s">
        <v>1024</v>
      </c>
      <c r="H10" s="1" t="s">
        <v>1025</v>
      </c>
      <c r="I10" s="1" t="s">
        <v>1026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1027</v>
      </c>
      <c r="B11" s="1" t="s">
        <v>1028</v>
      </c>
      <c r="C11" s="1" t="s">
        <v>1029</v>
      </c>
      <c r="D11" s="1" t="s">
        <v>1030</v>
      </c>
      <c r="E11" s="1" t="s">
        <v>1031</v>
      </c>
      <c r="F11" s="1" t="s">
        <v>1032</v>
      </c>
      <c r="G11" s="1" t="s">
        <v>1033</v>
      </c>
      <c r="H11" s="1" t="s">
        <v>1034</v>
      </c>
      <c r="I11" s="1" t="s">
        <v>1035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1036</v>
      </c>
      <c r="B12" s="1" t="s">
        <v>985</v>
      </c>
      <c r="C12" s="1" t="s">
        <v>1037</v>
      </c>
      <c r="D12" s="1" t="s">
        <v>1038</v>
      </c>
      <c r="E12" s="1" t="s">
        <v>1039</v>
      </c>
      <c r="F12" s="1" t="s">
        <v>1040</v>
      </c>
      <c r="G12" s="1" t="s">
        <v>1041</v>
      </c>
      <c r="H12" s="1" t="s">
        <v>1042</v>
      </c>
      <c r="I12" s="1" t="s">
        <v>1043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1044</v>
      </c>
      <c r="B13" s="1" t="s">
        <v>1045</v>
      </c>
      <c r="C13" s="1" t="s">
        <v>1046</v>
      </c>
      <c r="D13" s="1" t="s">
        <v>1047</v>
      </c>
      <c r="E13" s="1" t="s">
        <v>1048</v>
      </c>
      <c r="F13" s="1" t="s">
        <v>1049</v>
      </c>
      <c r="G13" s="1" t="s">
        <v>1050</v>
      </c>
      <c r="H13" s="1" t="s">
        <v>1051</v>
      </c>
      <c r="I13" s="1" t="s">
        <v>1052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1053</v>
      </c>
      <c r="B14" s="1" t="s">
        <v>1054</v>
      </c>
      <c r="C14" s="1" t="s">
        <v>1055</v>
      </c>
      <c r="D14" s="1" t="s">
        <v>1056</v>
      </c>
      <c r="E14" s="1" t="s">
        <v>1057</v>
      </c>
      <c r="F14" s="1" t="s">
        <v>1058</v>
      </c>
      <c r="G14" s="1" t="s">
        <v>1059</v>
      </c>
      <c r="H14" s="1" t="s">
        <v>1060</v>
      </c>
      <c r="I14" s="1" t="s">
        <v>1061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1062</v>
      </c>
      <c r="B15" s="1" t="s">
        <v>961</v>
      </c>
      <c r="C15" s="1" t="s">
        <v>961</v>
      </c>
      <c r="D15" s="1" t="s">
        <v>961</v>
      </c>
      <c r="E15" s="1" t="s">
        <v>961</v>
      </c>
      <c r="F15" s="1" t="s">
        <v>961</v>
      </c>
      <c r="G15" s="1" t="s">
        <v>961</v>
      </c>
      <c r="H15" s="1" t="s">
        <v>961</v>
      </c>
      <c r="I15" s="1" t="s">
        <v>961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1063</v>
      </c>
      <c r="B16" s="1" t="s">
        <v>961</v>
      </c>
      <c r="C16" s="1" t="s">
        <v>961</v>
      </c>
      <c r="D16" s="1" t="s">
        <v>961</v>
      </c>
      <c r="E16" s="1" t="s">
        <v>961</v>
      </c>
      <c r="F16" s="1" t="s">
        <v>961</v>
      </c>
      <c r="G16" s="1" t="s">
        <v>961</v>
      </c>
      <c r="H16" s="1" t="s">
        <v>961</v>
      </c>
      <c r="I16" s="1" t="s">
        <v>961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1064</v>
      </c>
      <c r="B17" s="1" t="s">
        <v>174</v>
      </c>
      <c r="C17" s="1" t="s">
        <v>175</v>
      </c>
      <c r="D17" s="1" t="s">
        <v>1065</v>
      </c>
      <c r="E17" s="1" t="s">
        <v>177</v>
      </c>
      <c r="F17" s="1" t="s">
        <v>178</v>
      </c>
      <c r="G17" s="1" t="s">
        <v>1066</v>
      </c>
      <c r="H17" s="1" t="s">
        <v>1067</v>
      </c>
      <c r="I17" s="1" t="s">
        <v>1068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1069</v>
      </c>
      <c r="B18" s="1" t="s">
        <v>961</v>
      </c>
      <c r="C18" s="1" t="s">
        <v>961</v>
      </c>
      <c r="D18" s="1" t="s">
        <v>961</v>
      </c>
      <c r="E18" s="1" t="s">
        <v>961</v>
      </c>
      <c r="F18" s="1" t="s">
        <v>961</v>
      </c>
      <c r="G18" s="1" t="s">
        <v>961</v>
      </c>
      <c r="H18" s="1" t="s">
        <v>961</v>
      </c>
      <c r="I18" s="1" t="s">
        <v>961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1070</v>
      </c>
      <c r="B19" s="1" t="s">
        <v>1071</v>
      </c>
      <c r="C19" s="1" t="s">
        <v>1072</v>
      </c>
      <c r="D19" s="1" t="s">
        <v>1073</v>
      </c>
      <c r="E19" s="1" t="s">
        <v>1074</v>
      </c>
      <c r="F19" s="1" t="s">
        <v>1075</v>
      </c>
      <c r="G19" s="1" t="s">
        <v>1076</v>
      </c>
      <c r="H19" s="1" t="s">
        <v>1077</v>
      </c>
      <c r="I19" s="1" t="s">
        <v>1078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1079</v>
      </c>
      <c r="B20" s="1" t="s">
        <v>1080</v>
      </c>
      <c r="C20" s="1" t="s">
        <v>1081</v>
      </c>
      <c r="D20" s="1" t="s">
        <v>1082</v>
      </c>
      <c r="E20" s="1" t="s">
        <v>1083</v>
      </c>
      <c r="F20" s="1" t="s">
        <v>367</v>
      </c>
      <c r="G20" s="1" t="s">
        <v>1084</v>
      </c>
      <c r="H20" s="1" t="s">
        <v>1085</v>
      </c>
      <c r="I20" s="1" t="s">
        <v>1086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1087</v>
      </c>
      <c r="B21" s="1" t="s">
        <v>1088</v>
      </c>
      <c r="C21" s="1" t="s">
        <v>1089</v>
      </c>
      <c r="D21" s="1" t="s">
        <v>1090</v>
      </c>
      <c r="E21" s="1" t="s">
        <v>1091</v>
      </c>
      <c r="F21" s="1" t="s">
        <v>1092</v>
      </c>
      <c r="G21" s="1" t="s">
        <v>1093</v>
      </c>
      <c r="H21" s="1" t="s">
        <v>1094</v>
      </c>
      <c r="I21" s="1" t="s">
        <v>1095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1096</v>
      </c>
      <c r="B22" s="1" t="s">
        <v>1097</v>
      </c>
      <c r="C22" s="1" t="s">
        <v>1098</v>
      </c>
      <c r="D22" s="1" t="s">
        <v>1099</v>
      </c>
      <c r="E22" s="1" t="s">
        <v>1100</v>
      </c>
      <c r="F22" s="1" t="s">
        <v>1101</v>
      </c>
      <c r="G22" s="1" t="s">
        <v>1102</v>
      </c>
      <c r="H22" s="1" t="s">
        <v>1103</v>
      </c>
      <c r="I22" s="1" t="s">
        <v>1104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1105</v>
      </c>
      <c r="B23" s="1" t="s">
        <v>1106</v>
      </c>
      <c r="C23" s="1" t="s">
        <v>1107</v>
      </c>
      <c r="D23" s="1" t="s">
        <v>1108</v>
      </c>
      <c r="E23" s="1" t="s">
        <v>1109</v>
      </c>
      <c r="F23" s="1" t="s">
        <v>1110</v>
      </c>
      <c r="G23" s="1" t="s">
        <v>1111</v>
      </c>
      <c r="H23" s="1" t="s">
        <v>1112</v>
      </c>
      <c r="I23" s="1" t="s">
        <v>1113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1114</v>
      </c>
      <c r="B24" s="1" t="s">
        <v>1115</v>
      </c>
      <c r="C24" s="1" t="s">
        <v>1116</v>
      </c>
      <c r="D24" s="1" t="s">
        <v>1117</v>
      </c>
      <c r="E24" s="1" t="s">
        <v>1118</v>
      </c>
      <c r="F24" s="1" t="s">
        <v>1119</v>
      </c>
      <c r="G24" s="1" t="s">
        <v>1120</v>
      </c>
      <c r="H24" s="1" t="s">
        <v>1120</v>
      </c>
      <c r="I24" s="1" t="s">
        <v>1120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1121</v>
      </c>
      <c r="B25" s="1" t="s">
        <v>1122</v>
      </c>
      <c r="C25" s="1" t="s">
        <v>1123</v>
      </c>
      <c r="D25" s="1" t="s">
        <v>1124</v>
      </c>
      <c r="E25" s="1" t="s">
        <v>1125</v>
      </c>
      <c r="F25" s="1" t="s">
        <v>1126</v>
      </c>
      <c r="G25" s="1" t="s">
        <v>1127</v>
      </c>
      <c r="H25" s="1" t="s">
        <v>961</v>
      </c>
      <c r="I25" s="1" t="s">
        <v>961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1128</v>
      </c>
      <c r="B26" s="1" t="s">
        <v>1129</v>
      </c>
      <c r="C26" s="1" t="s">
        <v>1130</v>
      </c>
      <c r="D26" s="1" t="s">
        <v>1131</v>
      </c>
      <c r="E26" s="1" t="s">
        <v>1132</v>
      </c>
      <c r="F26" s="1" t="s">
        <v>1133</v>
      </c>
      <c r="G26" s="1" t="s">
        <v>961</v>
      </c>
      <c r="H26" s="1" t="s">
        <v>961</v>
      </c>
      <c r="I26" s="1" t="s">
        <v>961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1134</v>
      </c>
      <c r="B2" s="1" t="s">
        <v>1135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1136</v>
      </c>
      <c r="B3" s="1" t="s">
        <v>1137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1138</v>
      </c>
      <c r="B4" s="1" t="s">
        <v>1139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1140</v>
      </c>
      <c r="B5" s="1" t="s">
        <v>1141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1142</v>
      </c>
      <c r="B6" s="1" t="s">
        <v>1143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1144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1145</v>
      </c>
      <c r="B8" s="1" t="s">
        <v>1146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1147</v>
      </c>
      <c r="B9" s="4" t="s">
        <v>1148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1149</v>
      </c>
      <c r="B10" s="1" t="s">
        <v>1150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1151</v>
      </c>
      <c r="B11" s="1" t="s">
        <v>1152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1153</v>
      </c>
      <c r="B12" s="1" t="s">
        <v>1150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1154</v>
      </c>
      <c r="B13" s="1" t="s">
        <v>1155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1156</v>
      </c>
      <c r="B14" s="1" t="s">
        <v>1157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1158</v>
      </c>
      <c r="B15" s="1" t="s">
        <v>1155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1159</v>
      </c>
      <c r="B16" s="1" t="s">
        <v>1160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1161</v>
      </c>
      <c r="B17" s="1">
        <v>2853.0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1162</v>
      </c>
      <c r="B18" s="1" t="s">
        <v>1163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1164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1165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1166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1167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1168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1169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1170</v>
      </c>
      <c r="B25" s="1">
        <v>1.7356032E9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1171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1172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1173</v>
      </c>
      <c r="B28" s="1">
        <v>8.86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1174</v>
      </c>
      <c r="B29" s="1">
        <v>8.69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1175</v>
      </c>
      <c r="B30" s="1">
        <v>8.35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1176</v>
      </c>
      <c r="B31" s="1">
        <v>8.97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1177</v>
      </c>
      <c r="B32" s="1">
        <v>8.86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1178</v>
      </c>
      <c r="B33" s="1">
        <v>8.69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1179</v>
      </c>
      <c r="B34" s="1">
        <v>8.35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1180</v>
      </c>
      <c r="B35" s="1">
        <v>8.97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1181</v>
      </c>
      <c r="B36" s="1">
        <v>1.927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1182</v>
      </c>
      <c r="B37" s="1">
        <v>-40.727272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1183</v>
      </c>
      <c r="B38" s="1">
        <v>1.4696295E7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1184</v>
      </c>
      <c r="B39" s="1">
        <v>1.4696295E7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1185</v>
      </c>
      <c r="B40" s="1">
        <v>1.7381305E7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1186</v>
      </c>
      <c r="B41" s="1">
        <v>1.073972E7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1187</v>
      </c>
      <c r="B42" s="1">
        <v>1.073972E7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1188</v>
      </c>
      <c r="B43" s="1">
        <v>7.61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1189</v>
      </c>
      <c r="B44" s="1">
        <v>10.17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1190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1191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1192</v>
      </c>
      <c r="B47" s="1">
        <v>3.41787264E9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1193</v>
      </c>
      <c r="B48" s="1">
        <v>2.7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1194</v>
      </c>
      <c r="B49" s="1">
        <v>10.895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1195</v>
      </c>
      <c r="B50" s="1">
        <v>1.270254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1196</v>
      </c>
      <c r="B51" s="1">
        <v>8.9324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1197</v>
      </c>
      <c r="B52" s="1">
        <v>5.20835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1198</v>
      </c>
      <c r="B53" s="1" t="s">
        <v>1199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1200</v>
      </c>
      <c r="B54" s="1">
        <v>4.75027456E9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1201</v>
      </c>
      <c r="B55" s="1">
        <v>-0.14624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1202</v>
      </c>
      <c r="B56" s="1">
        <v>3.54467137E8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1203</v>
      </c>
      <c r="B57" s="1">
        <v>3.63318016E8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1204</v>
      </c>
      <c r="B58" s="1">
        <v>6.343751E7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1205</v>
      </c>
      <c r="B59" s="1">
        <v>5.9571403E7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1206</v>
      </c>
      <c r="B60" s="1">
        <v>1.7328384E9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1207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1208</v>
      </c>
      <c r="B62" s="1">
        <v>0.1663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1209</v>
      </c>
      <c r="B63" s="1">
        <v>0.00802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1210</v>
      </c>
      <c r="B64" s="1">
        <v>0.91023004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1211</v>
      </c>
      <c r="B65" s="1">
        <v>5.26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1212</v>
      </c>
      <c r="B66" s="1">
        <v>0.19940001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1213</v>
      </c>
      <c r="B67" s="1">
        <v>3.81459008E8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1214</v>
      </c>
      <c r="B68" s="1">
        <v>-1.26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1215</v>
      </c>
      <c r="B69" s="1">
        <v>1.7197056E9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1216</v>
      </c>
      <c r="B70" s="1">
        <v>1.7512416E9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1217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1218</v>
      </c>
      <c r="B72" s="1">
        <v>-3.935E8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1219</v>
      </c>
      <c r="B73" s="1">
        <v>-1.07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1220</v>
      </c>
      <c r="B74" s="1">
        <v>-0.31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1221</v>
      </c>
      <c r="B75" s="1">
        <v>1.765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1222</v>
      </c>
      <c r="B76" s="1">
        <v>-23.082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1223</v>
      </c>
      <c r="B77" s="1">
        <v>0.52495694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1224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1225</v>
      </c>
      <c r="B79" s="1" t="s">
        <v>1226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1227</v>
      </c>
      <c r="B80" s="1" t="s">
        <v>1228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1229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1230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1231</v>
      </c>
      <c r="B83" s="1" t="s">
        <v>1232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1233</v>
      </c>
      <c r="B84" s="1" t="s">
        <v>1232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1234</v>
      </c>
      <c r="B85" s="1">
        <v>1.5695046E9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1235</v>
      </c>
      <c r="B86" s="1" t="s">
        <v>1236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1237</v>
      </c>
      <c r="B87" s="1" t="s">
        <v>1238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1239</v>
      </c>
      <c r="B88" s="1" t="s">
        <v>1240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1241</v>
      </c>
      <c r="B89" s="1" t="s">
        <v>1242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1243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1244</v>
      </c>
      <c r="B91" s="1">
        <v>8.96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1245</v>
      </c>
      <c r="B92" s="1">
        <v>20.0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1246</v>
      </c>
      <c r="B93" s="1">
        <v>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1247</v>
      </c>
      <c r="B94" s="1">
        <v>9.29118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1248</v>
      </c>
      <c r="B95" s="1">
        <v>9.0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1249</v>
      </c>
      <c r="B96" s="1">
        <v>2.80952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1250</v>
      </c>
      <c r="B97" s="1" t="s">
        <v>1251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1252</v>
      </c>
      <c r="B98" s="1">
        <v>17.0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1253</v>
      </c>
      <c r="B99" s="1">
        <v>7.22300032E8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1254</v>
      </c>
      <c r="B100" s="1">
        <v>1.894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1255</v>
      </c>
      <c r="B101" s="1">
        <v>-2.058E8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1256</v>
      </c>
      <c r="B102" s="1">
        <v>2.054700032E9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1257</v>
      </c>
      <c r="B103" s="1">
        <v>1.287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1258</v>
      </c>
      <c r="B104" s="1">
        <v>2.007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1259</v>
      </c>
      <c r="B105" s="1">
        <v>2.690700032E9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1260</v>
      </c>
      <c r="B106" s="1">
        <v>7.26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1261</v>
      </c>
      <c r="B107" s="1">
        <v>-0.06879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1262</v>
      </c>
      <c r="B108" s="1">
        <v>1.225100032E9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1263</v>
      </c>
      <c r="B109" s="1">
        <v>3.11937504E8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1264</v>
      </c>
      <c r="B110" s="1">
        <v>2.56E7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1265</v>
      </c>
      <c r="B111" s="1">
        <v>-0.016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1266</v>
      </c>
      <c r="B112" s="1">
        <v>0.45531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1267</v>
      </c>
      <c r="B113" s="1">
        <v>-0.07649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1268</v>
      </c>
      <c r="B114" s="1">
        <v>0.07476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1269</v>
      </c>
      <c r="B115" s="1" t="s">
        <v>1199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1270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66</v>
      </c>
      <c r="B3" s="1">
        <v>0.0</v>
      </c>
      <c r="C3" s="1">
        <v>37.0</v>
      </c>
      <c r="D3" s="1">
        <v>-128.0</v>
      </c>
      <c r="E3" s="1">
        <v>208.0</v>
      </c>
      <c r="F3" s="1">
        <v>-513.0</v>
      </c>
      <c r="G3" s="1">
        <v>-1170.0</v>
      </c>
      <c r="H3" s="1">
        <v>200.0</v>
      </c>
      <c r="I3" s="1">
        <v>339.0</v>
      </c>
      <c r="J3" s="1">
        <f>IF(I3*FORECAST(J2,B3:I3,B2:I2)&gt;0,FORECAST(J2,B3:I3,B2:I2),I3)*$X$1</f>
        <v>339</v>
      </c>
      <c r="K3" s="1">
        <f>IF(J3*FORECAST(K2,B3:J3,B2:J2)&gt;0,FORECAST(K2,B3:J3,B2:J2),J3)*$X$1</f>
        <v>51.88888889</v>
      </c>
      <c r="L3" s="1">
        <f>IF(K3*FORECAST(L2,B3:K3,B2:K2)&gt;0,FORECAST(L2,B3:K3,B2:K2),K3)*$X$1</f>
        <v>77.55555556</v>
      </c>
      <c r="M3" s="1">
        <f>IF(L3*FORECAST(M2,B3:L3,B2:L2)&gt;0,FORECAST(M2,B3:L3,B2:L2),L3)*$X$1</f>
        <v>103.2222222</v>
      </c>
      <c r="N3" s="1">
        <f>IF(M3*FORECAST(N2,B3:M3,B2:M2)&gt;0,FORECAST(N2,B3:M3,B2:M2),M3)*$X$1</f>
        <v>128.8888889</v>
      </c>
      <c r="O3" s="1">
        <f>IF(N3*FORECAST(O2,B3:N3,B2:N2)&gt;0,FORECAST(O2,B3:N3,B2:N2),N3)*$X$1</f>
        <v>154.5555556</v>
      </c>
      <c r="P3" s="1">
        <f>IF(O3*FORECAST(P2,B3:O3,B2:O2)&gt;0,FORECAST(P2,B3:O3,B2:O2),O3)*$X$1</f>
        <v>180.2222222</v>
      </c>
      <c r="Q3" s="5">
        <f>IF(P3*FORECAST(Q2,B3:P3,B2:P2)&gt;0,FORECAST(Q2,B3:P3,B2:P2),P3)*$X$1</f>
        <v>205.8888889</v>
      </c>
      <c r="R3" s="5">
        <f>IF(Q3*FORECAST(R2,B3:Q3,B2:Q2)&gt;0,FORECAST(R2,B3:Q3,B2:Q2),Q3)*$X$1</f>
        <v>231.5555556</v>
      </c>
      <c r="S3" s="5">
        <f>IF(R3*FORECAST(S2,B3:R3,B2:R2)&gt;0,FORECAST(S2,B3:R3,B2:R2),R3)*$X$1</f>
        <v>257.2222222</v>
      </c>
      <c r="T3" s="5">
        <f>IF(S3*FORECAST(T2,B3:S3,B2:S2)&gt;0,FORECAST(T2,B3:S3,B2:S2),S3)*$X$1</f>
        <v>282.8888889</v>
      </c>
      <c r="U3" s="5">
        <f>IF(T3*FORECAST(U2,B3:T3,B2:T2)&gt;0,FORECAST(U2,B3:T3,B2:T2),T3)*$X$1</f>
        <v>308.5555556</v>
      </c>
      <c r="V3" s="2"/>
      <c r="W3" s="2"/>
      <c r="X3" s="2"/>
      <c r="Y3" s="2"/>
      <c r="Z3" s="2"/>
    </row>
    <row r="4">
      <c r="A4" s="3" t="s">
        <v>126</v>
      </c>
      <c r="B4" s="1">
        <v>-152.0</v>
      </c>
      <c r="C4" s="1">
        <v>-151.0</v>
      </c>
      <c r="D4" s="1">
        <v>-378.0</v>
      </c>
      <c r="E4" s="1">
        <v>-1210.0</v>
      </c>
      <c r="F4" s="1">
        <v>-94.0</v>
      </c>
      <c r="G4" s="1">
        <v>1120.0</v>
      </c>
      <c r="H4" s="1">
        <v>1550.0</v>
      </c>
      <c r="I4" s="1">
        <v>1380.0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1271</v>
      </c>
      <c r="B5" s="1">
        <v>20.0</v>
      </c>
      <c r="C5" s="1">
        <v>25.0</v>
      </c>
      <c r="D5" s="1">
        <v>22.0</v>
      </c>
      <c r="E5" s="1">
        <v>221.0</v>
      </c>
      <c r="F5" s="1">
        <v>294.0</v>
      </c>
      <c r="G5" s="1">
        <v>322.0</v>
      </c>
      <c r="H5" s="1">
        <v>347.0</v>
      </c>
      <c r="I5" s="1">
        <v>366.0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1272</v>
      </c>
      <c r="L7" s="1">
        <f>IF(U3*FORECAST(U2,B3:U3,B2:U2)&gt;0,FORECAST(U2,B3:U3,B2:U2),T3)*$X$1 * (1+0.02)/(0.0776999999999999-0.02)</f>
        <v>5454.534951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1273</v>
      </c>
      <c r="L8" s="6">
        <f t="array" ref="L8">NPV(0.0776999999999999,K3:U3)</f>
        <v>1163.978998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1274</v>
      </c>
      <c r="L9" s="6">
        <f t="array" ref="L9">NPV(0.0776999999999999,K16:U16)</f>
        <v>2394.864892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1275</v>
      </c>
      <c r="L10" s="6">
        <f>L8 + L9</f>
        <v>3558.843891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1380.0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1276</v>
      </c>
      <c r="L12" s="6">
        <f>L10 - L11</f>
        <v>2178.843891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1277</v>
      </c>
      <c r="L13" s="1">
        <v>366.0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5.953125385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(1+0.02)/(0.0776999999999999-0.02)</f>
        <v>5454.534951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26</v>
      </c>
      <c r="B3" s="1">
        <v>-71.0</v>
      </c>
      <c r="C3" s="1">
        <v>-47.0</v>
      </c>
      <c r="D3" s="1">
        <v>-196.0</v>
      </c>
      <c r="E3" s="1">
        <v>-71.0</v>
      </c>
      <c r="F3" s="1">
        <v>-189.0</v>
      </c>
      <c r="G3" s="1">
        <v>-2830.0</v>
      </c>
      <c r="H3" s="1">
        <v>-1260.0</v>
      </c>
      <c r="I3" s="1">
        <v>-552.0</v>
      </c>
      <c r="J3" s="1">
        <f>IF(I3*FORECAST(J2,B3:I3,B2:I2)&gt;0,FORECAST(J2,B3:I3,B2:I2),I3)*$X$1</f>
        <v>-1586.928571</v>
      </c>
      <c r="K3" s="1">
        <f>IF(J3*FORECAST(K2,B3:J3,B2:J2)&gt;0,FORECAST(K2,B3:J3,B2:J2),J3)*$X$1</f>
        <v>-1794.690476</v>
      </c>
      <c r="L3" s="1">
        <f>IF(K3*FORECAST(L2,B3:K3,B2:K2)&gt;0,FORECAST(L2,B3:K3,B2:K2),K3)*$X$1</f>
        <v>-2002.452381</v>
      </c>
      <c r="M3" s="1">
        <f>IF(L3*FORECAST(M2,B3:L3,B2:L2)&gt;0,FORECAST(M2,B3:L3,B2:L2),L3)*$X$1</f>
        <v>-2210.214286</v>
      </c>
      <c r="N3" s="1">
        <f>IF(M3*FORECAST(N2,B3:M3,B2:M2)&gt;0,FORECAST(N2,B3:M3,B2:M2),M3)*$X$1</f>
        <v>-2417.97619</v>
      </c>
      <c r="O3" s="1">
        <f>IF(N3*FORECAST(O2,B3:N3,B2:N2)&gt;0,FORECAST(O2,B3:N3,B2:N2),N3)*$X$1</f>
        <v>-2625.738095</v>
      </c>
      <c r="P3" s="1">
        <f>IF(O3*FORECAST(P2,B3:O3,B2:O2)&gt;0,FORECAST(P2,B3:O3,B2:O2),O3)*$X$1</f>
        <v>-2833.5</v>
      </c>
      <c r="Q3" s="5">
        <f>IF(P3*FORECAST(Q2,B3:P3,B2:P2)&gt;0,FORECAST(Q2,B3:P3,B2:P2),P3)*$X$1</f>
        <v>-3041.261905</v>
      </c>
      <c r="R3" s="5">
        <f>IF(Q3*FORECAST(R2,B3:Q3,B2:Q2)&gt;0,FORECAST(R2,B3:Q3,B2:Q2),Q3)*$X$1</f>
        <v>-3249.02381</v>
      </c>
      <c r="S3" s="5">
        <f>IF(R3*FORECAST(S2,B3:R3,B2:R2)&gt;0,FORECAST(S2,B3:R3,B2:R2),R3)*$X$1</f>
        <v>-3456.785714</v>
      </c>
      <c r="T3" s="5">
        <f>IF(S3*FORECAST(T2,B3:S3,B2:S2)&gt;0,FORECAST(T2,B3:S3,B2:S2),S3)*$X$1</f>
        <v>-3664.547619</v>
      </c>
      <c r="U3" s="5">
        <f>IF(T3*FORECAST(U2,B3:T3,B2:T2)&gt;0,FORECAST(U2,B3:T3,B2:T2),T3)*$X$1</f>
        <v>-3872.309524</v>
      </c>
      <c r="V3" s="2"/>
      <c r="W3" s="2"/>
      <c r="X3" s="2"/>
      <c r="Y3" s="2"/>
      <c r="Z3" s="2"/>
    </row>
    <row r="4">
      <c r="A4" s="3" t="s">
        <v>126</v>
      </c>
      <c r="B4" s="1">
        <v>-152.0</v>
      </c>
      <c r="C4" s="1">
        <v>-151.0</v>
      </c>
      <c r="D4" s="1">
        <v>-378.0</v>
      </c>
      <c r="E4" s="1">
        <v>-1210.0</v>
      </c>
      <c r="F4" s="1">
        <v>-94.0</v>
      </c>
      <c r="G4" s="1">
        <v>1120.0</v>
      </c>
      <c r="H4" s="1">
        <v>1550.0</v>
      </c>
      <c r="I4" s="1">
        <v>1380.0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1271</v>
      </c>
      <c r="B5" s="1">
        <v>20.0</v>
      </c>
      <c r="C5" s="1">
        <v>25.0</v>
      </c>
      <c r="D5" s="1">
        <v>22.0</v>
      </c>
      <c r="E5" s="1">
        <v>221.0</v>
      </c>
      <c r="F5" s="1">
        <v>294.0</v>
      </c>
      <c r="G5" s="1">
        <v>322.0</v>
      </c>
      <c r="H5" s="1">
        <v>347.0</v>
      </c>
      <c r="I5" s="1">
        <v>366.0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1272</v>
      </c>
      <c r="L7" s="1">
        <f>IF(U3*FORECAST(U2,B3:U3,B2:U2)&gt;0,FORECAST(U2,B3:U3,B2:U2),T3)*$X$1 * (1+0.02)/(0.0776999999999999-0.02)</f>
        <v>-68453.30527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1273</v>
      </c>
      <c r="L8" s="6">
        <f t="array" ref="L8">NPV(0.0776999999999999,K3:U3)</f>
        <v>-19346.13729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1274</v>
      </c>
      <c r="L9" s="6">
        <f t="array" ref="L9">NPV(0.0776999999999999,K16:U16)</f>
        <v>-30055.06776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1275</v>
      </c>
      <c r="L10" s="6">
        <f>L8 + L9</f>
        <v>-49401.20506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1380.0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1276</v>
      </c>
      <c r="L12" s="6">
        <f>L10 - L11</f>
        <v>-50781.20506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1277</v>
      </c>
      <c r="L13" s="1">
        <v>366.0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-138.7464619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(1+0.02)/(0.0776999999999999-0.02)</f>
        <v>-68453.30527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