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<sst xmlns="http://schemas.openxmlformats.org/spreadsheetml/2006/main" count="1210" uniqueCount="906">
  <si>
    <t>ticker</t>
  </si>
  <si>
    <t>PTIX</t>
  </si>
  <si>
    <t>nombre</t>
  </si>
  <si>
    <t>PROTAGENIC THERAPEUTICS I</t>
  </si>
  <si>
    <t>empresa</t>
  </si>
  <si>
    <t>Biotechnology &amp; Medical Research</t>
  </si>
  <si>
    <t>Open</t>
  </si>
  <si>
    <t>Target Price</t>
  </si>
  <si>
    <t>Upside</t>
  </si>
  <si>
    <t>-69042.05%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</si>
  <si>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</si>
  <si>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</si>
  <si>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</si>
  <si>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</si>
  <si>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</si>
  <si>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</si>
  <si>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</si>
  <si>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</si>
  <si>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-105.13%</t>
  </si>
  <si>
    <t>Total Assets Growth</t>
  </si>
  <si>
    <t>100.00%</t>
  </si>
  <si>
    <t>Net Property, Plant and Equipment Growth</t>
  </si>
  <si>
    <t>No calculado</t>
  </si>
  <si>
    <t>EBITDA Growth</t>
  </si>
  <si>
    <t>94.43%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</si>
  <si>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</si>
  <si>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</si>
  <si>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</si>
  <si>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</si>
  <si>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</si>
  <si>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</si>
  <si>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</si>
  <si>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</si>
  <si>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</si>
  <si>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</si>
  <si>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</si>
  <si>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</si>
  <si>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</si>
  <si>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</si>
  <si>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</si>
  <si>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</si>
  <si>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</si>
  <si>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</si>
  <si>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</si>
  <si>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</si>
  <si>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</si>
  <si>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</si>
  <si>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</si>
  <si>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</si>
  <si>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</si>
  <si>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</si>
  <si>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</si>
  <si>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</si>
  <si>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</si>
  <si>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</si>
  <si>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</si>
  <si>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</si>
  <si>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</si>
  <si>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</si>
  <si>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</si>
  <si>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</si>
  <si>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</si>
  <si>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</si>
  <si>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</si>
  <si>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</si>
  <si>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</si>
  <si>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</si>
  <si>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</si>
  <si>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</si>
  <si>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</si>
  <si>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</si>
  <si>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</si>
  <si>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</si>
  <si>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</si>
  <si>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</si>
  <si>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Income Taxes Payable</t>
  </si>
  <si>
    <t>Other Current Liabilities</t>
  </si>
  <si>
    <t>Total Current Liabilities</t>
  </si>
  <si>
    <t>Long-Term Debt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</si>
  <si>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</si>
  <si>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</si>
  <si>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</si>
  <si>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</si>
  <si>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</si>
  <si>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</si>
  <si>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</si>
  <si>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</si>
  <si>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</si>
  <si>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</si>
  <si>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</si>
  <si>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</si>
  <si>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</si>
  <si>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</si>
  <si>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0.97</t>
  </si>
  <si>
    <t>0.48</t>
  </si>
  <si>
    <t>-0.08</t>
  </si>
  <si>
    <t>-0.25</t>
  </si>
  <si>
    <t>-0.44</t>
  </si>
  <si>
    <t>2.31</t>
  </si>
  <si>
    <t>1.6</t>
  </si>
  <si>
    <t>0.83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</si>
  <si>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</si>
  <si>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</si>
  <si>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</si>
  <si>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</si>
  <si>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</si>
  <si>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</si>
  <si>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</si>
  <si>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</si>
  <si>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</si>
  <si>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</si>
  <si>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</si>
  <si>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</si>
  <si>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</si>
  <si>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</si>
  <si>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</si>
  <si>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</si>
  <si>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</si>
  <si>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</si>
  <si>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</si>
  <si>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</si>
  <si>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</si>
  <si>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</si>
  <si>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</si>
  <si>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</si>
  <si>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</si>
  <si>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</si>
  <si>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</si>
  <si>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</si>
  <si>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</si>
  <si>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</si>
  <si>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</si>
  <si>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</si>
  <si>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-0.18</t>
  </si>
  <si>
    <t>-0.62</t>
  </si>
  <si>
    <t>-1.72</t>
  </si>
  <si>
    <t>-0.88</t>
  </si>
  <si>
    <t>-0.68</t>
  </si>
  <si>
    <t>-0.99</t>
  </si>
  <si>
    <t>-1.23</t>
  </si>
  <si>
    <t>-0.82</t>
  </si>
  <si>
    <t>-1.15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</si>
  <si>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</si>
  <si>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</si>
  <si>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</si>
  <si>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</si>
  <si>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</si>
  <si>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</si>
  <si>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-0.11</t>
  </si>
  <si>
    <t>-0.39</t>
  </si>
  <si>
    <t>-0.55</t>
  </si>
  <si>
    <t>-0.43</t>
  </si>
  <si>
    <t>-0.77</t>
  </si>
  <si>
    <t>-0.51</t>
  </si>
  <si>
    <t>-0.63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</si>
  <si>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</si>
  <si>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</si>
  <si>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</si>
  <si>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</si>
  <si>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</si>
  <si>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</si>
  <si>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</si>
  <si>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</si>
  <si>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</si>
  <si>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</si>
  <si>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</si>
  <si>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</si>
  <si>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</si>
  <si>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</si>
  <si>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</si>
  <si>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</si>
  <si>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</si>
  <si>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-156.35</t>
  </si>
  <si>
    <t>-72.07</t>
  </si>
  <si>
    <t>-59.82</t>
  </si>
  <si>
    <t>-116.74</t>
  </si>
  <si>
    <t>-169.42</t>
  </si>
  <si>
    <t>-185.27</t>
  </si>
  <si>
    <t>-43.35</t>
  </si>
  <si>
    <t>-23.29</t>
  </si>
  <si>
    <t>-45.78</t>
  </si>
  <si>
    <t>Return on Total Capital</t>
  </si>
  <si>
    <t>758.91</t>
  </si>
  <si>
    <t>328.99</t>
  </si>
  <si>
    <t>-103.52</t>
  </si>
  <si>
    <t>-79.99</t>
  </si>
  <si>
    <t>-286.85</t>
  </si>
  <si>
    <t>460.82</t>
  </si>
  <si>
    <t>-49.36</t>
  </si>
  <si>
    <t>-25.38</t>
  </si>
  <si>
    <t>-51.77</t>
  </si>
  <si>
    <t>Return On Equity %</t>
  </si>
  <si>
    <t>259.56</t>
  </si>
  <si>
    <t>-251.49</t>
  </si>
  <si>
    <t>-122.26</t>
  </si>
  <si>
    <t>-507.23</t>
  </si>
  <si>
    <t>414.3</t>
  </si>
  <si>
    <t>285.72</t>
  </si>
  <si>
    <t>-102.88</t>
  </si>
  <si>
    <t>-42.18</t>
  </si>
  <si>
    <t>-94.48</t>
  </si>
  <si>
    <t>Return on Common Equity</t>
  </si>
  <si>
    <t>414.29</t>
  </si>
  <si>
    <t>Short Term Liquidity</t>
  </si>
  <si>
    <t>Current Ratio</t>
  </si>
  <si>
    <t>0.15</t>
  </si>
  <si>
    <t>4.62</t>
  </si>
  <si>
    <t>3.17</t>
  </si>
  <si>
    <t>0.77</t>
  </si>
  <si>
    <t>0.7</t>
  </si>
  <si>
    <t>1.34</t>
  </si>
  <si>
    <t>13.83</t>
  </si>
  <si>
    <t>7.18</t>
  </si>
  <si>
    <t>6.41</t>
  </si>
  <si>
    <t>Quick Ratio</t>
  </si>
  <si>
    <t>4.53</t>
  </si>
  <si>
    <t>0.68</t>
  </si>
  <si>
    <t>0.67</t>
  </si>
  <si>
    <t>1.02</t>
  </si>
  <si>
    <t>12.97</t>
  </si>
  <si>
    <t>7.12</t>
  </si>
  <si>
    <t>6.19</t>
  </si>
  <si>
    <t>Operating Cash Flow to Current Liabilities</t>
  </si>
  <si>
    <t>0.16</t>
  </si>
  <si>
    <t>-0.56</t>
  </si>
  <si>
    <t>-1.67</t>
  </si>
  <si>
    <t>-2.46</t>
  </si>
  <si>
    <t>-1.18</t>
  </si>
  <si>
    <t>-0.41</t>
  </si>
  <si>
    <t>-2.06</t>
  </si>
  <si>
    <t>-3.5</t>
  </si>
  <si>
    <t>-1.78</t>
  </si>
  <si>
    <t>-5.65</t>
  </si>
  <si>
    <t>Long Term Solvency</t>
  </si>
  <si>
    <t>Total Debt/Equity</t>
  </si>
  <si>
    <t>-44.04</t>
  </si>
  <si>
    <t>-119.49</t>
  </si>
  <si>
    <t>3.2</t>
  </si>
  <si>
    <t>4.98</t>
  </si>
  <si>
    <t>Total Debt / Total Capital</t>
  </si>
  <si>
    <t>-148.86</t>
  </si>
  <si>
    <t>-78.7</t>
  </si>
  <si>
    <t>613.14</t>
  </si>
  <si>
    <t>3.1</t>
  </si>
  <si>
    <t>4.74</t>
  </si>
  <si>
    <t>LT Debt/Equity</t>
  </si>
  <si>
    <t>Long-Term Debt / Total Capital</t>
  </si>
  <si>
    <t>Total Liabilities / Total Assets</t>
  </si>
  <si>
    <t>551.46</t>
  </si>
  <si>
    <t>21.66</t>
  </si>
  <si>
    <t>31.54</t>
  </si>
  <si>
    <t>130.26</t>
  </si>
  <si>
    <t>175.32</t>
  </si>
  <si>
    <t>230.76</t>
  </si>
  <si>
    <t>10.11</t>
  </si>
  <si>
    <t>13.93</t>
  </si>
  <si>
    <t>15.16</t>
  </si>
  <si>
    <t>EBIT / Interest Expense</t>
  </si>
  <si>
    <t>-89.34</t>
  </si>
  <si>
    <t>-255.42</t>
  </si>
  <si>
    <t>-131.32</t>
  </si>
  <si>
    <t>-10.36</t>
  </si>
  <si>
    <t>-8.33</t>
  </si>
  <si>
    <t>-25.88</t>
  </si>
  <si>
    <t>-42.04</t>
  </si>
  <si>
    <t>EBITDA / Interest Expense</t>
  </si>
  <si>
    <t>-89.33</t>
  </si>
  <si>
    <t>-255.35</t>
  </si>
  <si>
    <t>-131.3</t>
  </si>
  <si>
    <t>-41.78</t>
  </si>
  <si>
    <t>(EBITDA - Capex) / Interest Expense</t>
  </si>
  <si>
    <t>-89.49</t>
  </si>
  <si>
    <t>-25.9</t>
  </si>
  <si>
    <t>-43.17</t>
  </si>
  <si>
    <t>Total Debt / EBITDA</t>
  </si>
  <si>
    <t>-0.13</t>
  </si>
  <si>
    <t>-0.54</t>
  </si>
  <si>
    <t>-0.1</t>
  </si>
  <si>
    <t>Net Debt / EBITDA</t>
  </si>
  <si>
    <t>0.08</t>
  </si>
  <si>
    <t>1.7</t>
  </si>
  <si>
    <t>0.71</t>
  </si>
  <si>
    <t>0.26</t>
  </si>
  <si>
    <t>0.25</t>
  </si>
  <si>
    <t>-0.28</t>
  </si>
  <si>
    <t>2.43</t>
  </si>
  <si>
    <t>2.15</t>
  </si>
  <si>
    <t>0.9</t>
  </si>
  <si>
    <t>Total Debt / (EBITDA - Capex)</t>
  </si>
  <si>
    <t>Net Debt / (EBITDA - Capex)</t>
  </si>
  <si>
    <t>2.14</t>
  </si>
  <si>
    <t>0.87</t>
  </si>
  <si>
    <t>Growth Over Prior Year</t>
  </si>
  <si>
    <t>EBITDA, 1 Yr. Growth %</t>
  </si>
  <si>
    <t>-68.63</t>
  </si>
  <si>
    <t>251.33</t>
  </si>
  <si>
    <t>78.44</t>
  </si>
  <si>
    <t>29.33</t>
  </si>
  <si>
    <t>-2.17</t>
  </si>
  <si>
    <t>-9.85</t>
  </si>
  <si>
    <t>22.32</t>
  </si>
  <si>
    <t>62.27</t>
  </si>
  <si>
    <t>-14.07</t>
  </si>
  <si>
    <t>26.45</t>
  </si>
  <si>
    <t>EBITA, 1 Yr. Growth %</t>
  </si>
  <si>
    <t>250.92</t>
  </si>
  <si>
    <t>78.46</t>
  </si>
  <si>
    <t>29.3</t>
  </si>
  <si>
    <t>-2.16</t>
  </si>
  <si>
    <t>22.31</t>
  </si>
  <si>
    <t>27.24</t>
  </si>
  <si>
    <t>EBIT, 1 Yr. Growth %</t>
  </si>
  <si>
    <t>Earnings From Cont. Operations, 1 Yr. Growth %</t>
  </si>
  <si>
    <t>-67.72</t>
  </si>
  <si>
    <t>238.34</t>
  </si>
  <si>
    <t>122.37</t>
  </si>
  <si>
    <t>-0.71</t>
  </si>
  <si>
    <t>13.18</t>
  </si>
  <si>
    <t>-31.54</t>
  </si>
  <si>
    <t>45.57</t>
  </si>
  <si>
    <t>77.46</t>
  </si>
  <si>
    <t>-21.39</t>
  </si>
  <si>
    <t>40.64</t>
  </si>
  <si>
    <t>Net Income, 1 Yr. Growth %</t>
  </si>
  <si>
    <t>Normalized Net Income, 1 Yr. Growth %</t>
  </si>
  <si>
    <t>82.88</t>
  </si>
  <si>
    <t>20.77</t>
  </si>
  <si>
    <t>13.32</t>
  </si>
  <si>
    <t>-31.47</t>
  </si>
  <si>
    <t>45.2</t>
  </si>
  <si>
    <t>77.36</t>
  </si>
  <si>
    <t>-22.36</t>
  </si>
  <si>
    <t>24.53</t>
  </si>
  <si>
    <t>Diluted EPS Before Extra, 1 Yr. Growth %</t>
  </si>
  <si>
    <t>-66.9</t>
  </si>
  <si>
    <t>177.16</t>
  </si>
  <si>
    <t>-48.66</t>
  </si>
  <si>
    <t>44.47</t>
  </si>
  <si>
    <t>24.47</t>
  </si>
  <si>
    <t>-32.91</t>
  </si>
  <si>
    <t>39.78</t>
  </si>
  <si>
    <t>Net Property, Plant and Equip., 1 Yr. Growth %</t>
  </si>
  <si>
    <t>-30.08</t>
  </si>
  <si>
    <t>-6.84</t>
  </si>
  <si>
    <t>-40.22</t>
  </si>
  <si>
    <t>-51.55</t>
  </si>
  <si>
    <t>Total Assets, 1 Yr. Growth %</t>
  </si>
  <si>
    <t>-86.99</t>
  </si>
  <si>
    <t>-58.55</t>
  </si>
  <si>
    <t>-43.67</t>
  </si>
  <si>
    <t>-60.87</t>
  </si>
  <si>
    <t>20.86</t>
  </si>
  <si>
    <t>4.39</t>
  </si>
  <si>
    <t>-27.33</t>
  </si>
  <si>
    <t>-46.21</t>
  </si>
  <si>
    <t>Tangible Book Value, 1 Yr. Growth %</t>
  </si>
  <si>
    <t>-265.69</t>
  </si>
  <si>
    <t>449.81</t>
  </si>
  <si>
    <t>-471.25</t>
  </si>
  <si>
    <t>-50.78</t>
  </si>
  <si>
    <t>-117.3</t>
  </si>
  <si>
    <t>200.81</t>
  </si>
  <si>
    <t>81.24</t>
  </si>
  <si>
    <t>-964.72</t>
  </si>
  <si>
    <t>-30.42</t>
  </si>
  <si>
    <t>-46.97</t>
  </si>
  <si>
    <t>Common Equity, 1 Yr. Growth %</t>
  </si>
  <si>
    <t>Cash From Operations, 1 Yr. Growth %</t>
  </si>
  <si>
    <t>-108.46</t>
  </si>
  <si>
    <t>144.5</t>
  </si>
  <si>
    <t>199.03</t>
  </si>
  <si>
    <t>21.03</t>
  </si>
  <si>
    <t>-22.38</t>
  </si>
  <si>
    <t>-54.44</t>
  </si>
  <si>
    <t>176.39</t>
  </si>
  <si>
    <t>107.49</t>
  </si>
  <si>
    <t>-28.76</t>
  </si>
  <si>
    <t>85.76</t>
  </si>
  <si>
    <t>Capital Expenditures, 1 Yr. Growth %</t>
  </si>
  <si>
    <t>Levered Free Cash Flow, 1 Yr. Growth %</t>
  </si>
  <si>
    <t>13.86</t>
  </si>
  <si>
    <t>542.85</t>
  </si>
  <si>
    <t>152.94</t>
  </si>
  <si>
    <t>-106.38</t>
  </si>
  <si>
    <t>-523.03</t>
  </si>
  <si>
    <t>269.44</t>
  </si>
  <si>
    <t>99.61</t>
  </si>
  <si>
    <t>-43.5</t>
  </si>
  <si>
    <t>239.71</t>
  </si>
  <si>
    <t>Unlevered Free Cash Flow, 1 Yr. Growth %</t>
  </si>
  <si>
    <t>-6.64</t>
  </si>
  <si>
    <t>670.32</t>
  </si>
  <si>
    <t>157.44</t>
  </si>
  <si>
    <t>-526.52</t>
  </si>
  <si>
    <t>117.32</t>
  </si>
  <si>
    <t>-46.42</t>
  </si>
  <si>
    <t>230.93</t>
  </si>
  <si>
    <t>Compound Annual Growth Rate Over Two Years</t>
  </si>
  <si>
    <t>EBITDA, 2 Yr. CAGR %</t>
  </si>
  <si>
    <t>150.38</t>
  </si>
  <si>
    <t>51.91</t>
  </si>
  <si>
    <t>12.48</t>
  </si>
  <si>
    <t>-6.09</t>
  </si>
  <si>
    <t>5.01</t>
  </si>
  <si>
    <t>40.89</t>
  </si>
  <si>
    <t>18.09</t>
  </si>
  <si>
    <t>4.24</t>
  </si>
  <si>
    <t>EBITA, 2 Yr. CAGR %</t>
  </si>
  <si>
    <t>4.92</t>
  </si>
  <si>
    <t>150.25</t>
  </si>
  <si>
    <t>12.47</t>
  </si>
  <si>
    <t>40.88</t>
  </si>
  <si>
    <t>18.08</t>
  </si>
  <si>
    <t>4.56</t>
  </si>
  <si>
    <t>EBIT, 2 Yr. CAGR %</t>
  </si>
  <si>
    <t>Earnings From Cont. Operations, 2 Yr. CAGR %</t>
  </si>
  <si>
    <t>4.51</t>
  </si>
  <si>
    <t>174.3</t>
  </si>
  <si>
    <t>48.59</t>
  </si>
  <si>
    <t>6.01</t>
  </si>
  <si>
    <t>-11.97</t>
  </si>
  <si>
    <t>-0.17</t>
  </si>
  <si>
    <t>60.72</t>
  </si>
  <si>
    <t>18.11</t>
  </si>
  <si>
    <t>5.15</t>
  </si>
  <si>
    <t>Net Income, 2 Yr. CAGR %</t>
  </si>
  <si>
    <t>Normalized Net Income, 2 Yr. CAGR %</t>
  </si>
  <si>
    <t>148.75</t>
  </si>
  <si>
    <t>48.62</t>
  </si>
  <si>
    <t>16.99</t>
  </si>
  <si>
    <t>-11.88</t>
  </si>
  <si>
    <t>60.48</t>
  </si>
  <si>
    <t>17.34</t>
  </si>
  <si>
    <t>-1.68</t>
  </si>
  <si>
    <t>Diluted EPS Before Extra, 2 Yr. CAGR %</t>
  </si>
  <si>
    <t>5.82</t>
  </si>
  <si>
    <t>206.23</t>
  </si>
  <si>
    <t>19.29</t>
  </si>
  <si>
    <t>-23.77</t>
  </si>
  <si>
    <t>34.1</t>
  </si>
  <si>
    <t>-8.62</t>
  </si>
  <si>
    <t>-3.16</t>
  </si>
  <si>
    <t>Net Property, Plant and Equip., 2 Yr. CAGR %</t>
  </si>
  <si>
    <t>103.2</t>
  </si>
  <si>
    <t>-19.29</t>
  </si>
  <si>
    <t>-25.37</t>
  </si>
  <si>
    <t>-46.18</t>
  </si>
  <si>
    <t>Total Assets, 2 Yr. CAGR %</t>
  </si>
  <si>
    <t>-76.78</t>
  </si>
  <si>
    <t>984.58</t>
  </si>
  <si>
    <t>-53.05</t>
  </si>
  <si>
    <t>-31.23</t>
  </si>
  <si>
    <t>12.32</t>
  </si>
  <si>
    <t>262.37</t>
  </si>
  <si>
    <t>202.35</t>
  </si>
  <si>
    <t>-37.48</t>
  </si>
  <si>
    <t>Tangible Book Value, 2 Yr. CAGR %</t>
  </si>
  <si>
    <t>201.83</t>
  </si>
  <si>
    <t>351.8</t>
  </si>
  <si>
    <t>35.18</t>
  </si>
  <si>
    <t>-70.82</t>
  </si>
  <si>
    <t>-27.87</t>
  </si>
  <si>
    <t>133.49</t>
  </si>
  <si>
    <t>295.88</t>
  </si>
  <si>
    <t>145.29</t>
  </si>
  <si>
    <t>-39.26</t>
  </si>
  <si>
    <t>Common Equity, 2 Yr. CAGR %</t>
  </si>
  <si>
    <t>Cash From Operations, 2 Yr. CAGR %</t>
  </si>
  <si>
    <t>18.21</t>
  </si>
  <si>
    <t>170.39</t>
  </si>
  <si>
    <t>90.24</t>
  </si>
  <si>
    <t>-3.08</t>
  </si>
  <si>
    <t>-40.54</t>
  </si>
  <si>
    <t>12.21</t>
  </si>
  <si>
    <t>139.48</t>
  </si>
  <si>
    <t>21.58</t>
  </si>
  <si>
    <t>15.04</t>
  </si>
  <si>
    <t>Levered Free Cash Flow, 2 Yr. CAGR %</t>
  </si>
  <si>
    <t>170.55</t>
  </si>
  <si>
    <t>303.24</t>
  </si>
  <si>
    <t>-59.83</t>
  </si>
  <si>
    <t>-48.05</t>
  </si>
  <si>
    <t>295.33</t>
  </si>
  <si>
    <t>171.56</t>
  </si>
  <si>
    <t>38.54</t>
  </si>
  <si>
    <t>Unlevered Free Cash Flow, 2 Yr. CAGR %</t>
  </si>
  <si>
    <t>168.17</t>
  </si>
  <si>
    <t>345.32</t>
  </si>
  <si>
    <t>-59.47</t>
  </si>
  <si>
    <t>-47.83</t>
  </si>
  <si>
    <t>295.65</t>
  </si>
  <si>
    <t>182.41</t>
  </si>
  <si>
    <t>7.91</t>
  </si>
  <si>
    <t>33.16</t>
  </si>
  <si>
    <t>Compound Annual Growth Rate Over Three Years</t>
  </si>
  <si>
    <t>EBITDA, 3 Yr. CAGR %</t>
  </si>
  <si>
    <t>25.28</t>
  </si>
  <si>
    <t>100.89</t>
  </si>
  <si>
    <t>31.18</t>
  </si>
  <si>
    <t>4.48</t>
  </si>
  <si>
    <t>2.56</t>
  </si>
  <si>
    <t>21.4</t>
  </si>
  <si>
    <t>19.48</t>
  </si>
  <si>
    <t>20.81</t>
  </si>
  <si>
    <t>EBITA, 3 Yr. CAGR %</t>
  </si>
  <si>
    <t>25.24</t>
  </si>
  <si>
    <t>100.81</t>
  </si>
  <si>
    <t>21.06</t>
  </si>
  <si>
    <t>EBIT, 3 Yr. CAGR %</t>
  </si>
  <si>
    <t>Earnings From Cont. Operations, 3 Yr. CAGR %</t>
  </si>
  <si>
    <t>34.42</t>
  </si>
  <si>
    <t>95.48</t>
  </si>
  <si>
    <t>35.7</t>
  </si>
  <si>
    <t>-8.37</t>
  </si>
  <si>
    <t>4.09</t>
  </si>
  <si>
    <t>20.93</t>
  </si>
  <si>
    <t>26.63</t>
  </si>
  <si>
    <t>25.19</t>
  </si>
  <si>
    <t>Net Income, 3 Yr. CAGR %</t>
  </si>
  <si>
    <t>Normalized Net Income, 3 Yr. CAGR %</t>
  </si>
  <si>
    <t>25.94</t>
  </si>
  <si>
    <t>95.51</t>
  </si>
  <si>
    <t>35.77</t>
  </si>
  <si>
    <t>-2.12</t>
  </si>
  <si>
    <t>4.08</t>
  </si>
  <si>
    <t>20.84</t>
  </si>
  <si>
    <t>25.98</t>
  </si>
  <si>
    <t>19.69</t>
  </si>
  <si>
    <t>Diluted EPS Before Extra, 3 Yr. CAGR %</t>
  </si>
  <si>
    <t>45.87</t>
  </si>
  <si>
    <t>68.86</t>
  </si>
  <si>
    <t>17.22</t>
  </si>
  <si>
    <t>-26.45</t>
  </si>
  <si>
    <t>3.83</t>
  </si>
  <si>
    <t>6.46</t>
  </si>
  <si>
    <t>5.29</t>
  </si>
  <si>
    <t>Net Property, Plant and Equip., 3 Yr. CAGR %</t>
  </si>
  <si>
    <t>42.39</t>
  </si>
  <si>
    <t>-26.97</t>
  </si>
  <si>
    <t>-35.38</t>
  </si>
  <si>
    <t>81.68</t>
  </si>
  <si>
    <t>Total Assets, 3 Yr. CAGR %</t>
  </si>
  <si>
    <t>148.26</t>
  </si>
  <si>
    <t>304.65</t>
  </si>
  <si>
    <t>296.95</t>
  </si>
  <si>
    <t>-35.66</t>
  </si>
  <si>
    <t>-20.97</t>
  </si>
  <si>
    <t>151.3</t>
  </si>
  <si>
    <t>112.11</t>
  </si>
  <si>
    <t>70.05</t>
  </si>
  <si>
    <t>Tangible Book Value, 3 Yr. CAGR %</t>
  </si>
  <si>
    <t>223.39</t>
  </si>
  <si>
    <t>115.78</t>
  </si>
  <si>
    <t>-31.88</t>
  </si>
  <si>
    <t>-36.5</t>
  </si>
  <si>
    <t>-1.94</t>
  </si>
  <si>
    <t>261.25</t>
  </si>
  <si>
    <t>121.75</t>
  </si>
  <si>
    <t>47.21</t>
  </si>
  <si>
    <t>Common Equity, 3 Yr. CAGR %</t>
  </si>
  <si>
    <t>Cash From Operations, 3 Yr. CAGR %</t>
  </si>
  <si>
    <t>61.07</t>
  </si>
  <si>
    <t>106.83</t>
  </si>
  <si>
    <t>41.1</t>
  </si>
  <si>
    <t>-24.64</t>
  </si>
  <si>
    <t>-0.76</t>
  </si>
  <si>
    <t>37.73</t>
  </si>
  <si>
    <t>59.87</t>
  </si>
  <si>
    <t>40.03</t>
  </si>
  <si>
    <t>Levered Free Cash Flow, 3 Yr. CAGR %</t>
  </si>
  <si>
    <t>164.55</t>
  </si>
  <si>
    <t>1.23</t>
  </si>
  <si>
    <t>-11.95</t>
  </si>
  <si>
    <t>214.8</t>
  </si>
  <si>
    <t>60.91</t>
  </si>
  <si>
    <t>56.47</t>
  </si>
  <si>
    <t>Unlevered Free Cash Flow, 3 Yr. CAGR %</t>
  </si>
  <si>
    <t>8.16</t>
  </si>
  <si>
    <t>-11.18</t>
  </si>
  <si>
    <t>-0.04</t>
  </si>
  <si>
    <t>224.02</t>
  </si>
  <si>
    <t>62.28</t>
  </si>
  <si>
    <t>56.78</t>
  </si>
  <si>
    <t>Compound Annual Growth Rate Over Five Years</t>
  </si>
  <si>
    <t>EBITDA, 5 Yr. CAGR %</t>
  </si>
  <si>
    <t>48.2</t>
  </si>
  <si>
    <t>20.01</t>
  </si>
  <si>
    <t>17.75</t>
  </si>
  <si>
    <t>8.51</t>
  </si>
  <si>
    <t>14.22</t>
  </si>
  <si>
    <t>EBITA, 5 Yr. CAGR %</t>
  </si>
  <si>
    <t>19.97</t>
  </si>
  <si>
    <t>48.17</t>
  </si>
  <si>
    <t>14.36</t>
  </si>
  <si>
    <t>EBIT, 5 Yr. CAGR %</t>
  </si>
  <si>
    <t>Earnings From Cont. Operations, 5 Yr. CAGR %</t>
  </si>
  <si>
    <t>22.24</t>
  </si>
  <si>
    <t>42.07</t>
  </si>
  <si>
    <t>20.02</t>
  </si>
  <si>
    <t>14.72</t>
  </si>
  <si>
    <t>9.49</t>
  </si>
  <si>
    <t>14.35</t>
  </si>
  <si>
    <t>Net Income, 5 Yr. CAGR %</t>
  </si>
  <si>
    <t>Normalized Net Income, 5 Yr. CAGR %</t>
  </si>
  <si>
    <t>22.28</t>
  </si>
  <si>
    <t>42.15</t>
  </si>
  <si>
    <t>9.2</t>
  </si>
  <si>
    <t>11.28</t>
  </si>
  <si>
    <t>Diluted EPS Before Extra, 5 Yr. CAGR %</t>
  </si>
  <si>
    <t>12.52</t>
  </si>
  <si>
    <t>30.12</t>
  </si>
  <si>
    <t>9.76</t>
  </si>
  <si>
    <t>-6.48</t>
  </si>
  <si>
    <t>-1.34</t>
  </si>
  <si>
    <t>2.91</t>
  </si>
  <si>
    <t>Net Property, Plant and Equip., 5 Yr. CAGR %</t>
  </si>
  <si>
    <t>9.96</t>
  </si>
  <si>
    <t>11.67</t>
  </si>
  <si>
    <t>189.07</t>
  </si>
  <si>
    <t>Total Assets, 5 Yr. CAGR %</t>
  </si>
  <si>
    <t>27.52</t>
  </si>
  <si>
    <t>99.16</t>
  </si>
  <si>
    <t>139.57</t>
  </si>
  <si>
    <t>28.46</t>
  </si>
  <si>
    <t>35.17</t>
  </si>
  <si>
    <t>44.06</t>
  </si>
  <si>
    <t>Tangible Book Value, 5 Yr. CAGR %</t>
  </si>
  <si>
    <t>23.55</t>
  </si>
  <si>
    <t>39.21</t>
  </si>
  <si>
    <t>11.5</t>
  </si>
  <si>
    <t>32.04</t>
  </si>
  <si>
    <t>41.5</t>
  </si>
  <si>
    <t>77.04</t>
  </si>
  <si>
    <t>Common Equity, 5 Yr. CAGR %</t>
  </si>
  <si>
    <t>Cash From Operations, 5 Yr. CAGR %</t>
  </si>
  <si>
    <t>31.45</t>
  </si>
  <si>
    <t>25.62</t>
  </si>
  <si>
    <t>28.74</t>
  </si>
  <si>
    <t>19.67</t>
  </si>
  <si>
    <t>7.64</t>
  </si>
  <si>
    <t>28.16</t>
  </si>
  <si>
    <t>Levered Free Cash Flow, 5 Yr. CAGR %</t>
  </si>
  <si>
    <t>37.96</t>
  </si>
  <si>
    <t>74.57</t>
  </si>
  <si>
    <t>38.16</t>
  </si>
  <si>
    <t>2.37</t>
  </si>
  <si>
    <t>126.7</t>
  </si>
  <si>
    <t>Unlevered Free Cash Flow, 5 Yr. CAGR %</t>
  </si>
  <si>
    <t>38.18</t>
  </si>
  <si>
    <t>81.7</t>
  </si>
  <si>
    <t>41.07</t>
  </si>
  <si>
    <t>3.06</t>
  </si>
  <si>
    <t>127.03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</si>
  <si>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</si>
  <si>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</si>
  <si>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</si>
  <si>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</si>
  <si>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</si>
  <si>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</si>
  <si>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</si>
  <si>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20.52</t>
  </si>
  <si>
    <t>14.47</t>
  </si>
  <si>
    <t>10.88</t>
  </si>
  <si>
    <t>23.48</t>
  </si>
  <si>
    <t>6.914</t>
  </si>
  <si>
    <t>4.391</t>
  </si>
  <si>
    <t>Change</t>
  </si>
  <si>
    <t>-</t>
  </si>
  <si>
    <t>-29.5%</t>
  </si>
  <si>
    <t>-24.82%</t>
  </si>
  <si>
    <t>115.87%</t>
  </si>
  <si>
    <t>-70.56%</t>
  </si>
  <si>
    <t>-36.5%</t>
  </si>
  <si>
    <t>Enterprise Value (EV)
                                    1</t>
  </si>
  <si>
    <t>19.91</t>
  </si>
  <si>
    <t>13.95</t>
  </si>
  <si>
    <t>11.58</t>
  </si>
  <si>
    <t>13.43</t>
  </si>
  <si>
    <t>-0.7204</t>
  </si>
  <si>
    <t>0.3348</t>
  </si>
  <si>
    <t>-29.93%</t>
  </si>
  <si>
    <t>-16.98%</t>
  </si>
  <si>
    <t>15.97%</t>
  </si>
  <si>
    <t>-105.36%</t>
  </si>
  <si>
    <t>-146.47%</t>
  </si>
  <si>
    <t>P/E ratio</t>
  </si>
  <si>
    <t>-8.02x</t>
  </si>
  <si>
    <t>-8.26x</t>
  </si>
  <si>
    <t>-4.26x</t>
  </si>
  <si>
    <t>-4.51x</t>
  </si>
  <si>
    <t>-1.94x</t>
  </si>
  <si>
    <t>-0.86x</t>
  </si>
  <si>
    <t>PBR</t>
  </si>
  <si>
    <t>-97.3x</t>
  </si>
  <si>
    <t>-22.8x</t>
  </si>
  <si>
    <t>-9.46x</t>
  </si>
  <si>
    <t>2.4x</t>
  </si>
  <si>
    <t>1x</t>
  </si>
  <si>
    <t>1.2x</t>
  </si>
  <si>
    <t>PEG</t>
  </si>
  <si>
    <t>0.3x</t>
  </si>
  <si>
    <t>-0.1x</t>
  </si>
  <si>
    <t>-0.2x</t>
  </si>
  <si>
    <t>0.1x</t>
  </si>
  <si>
    <t>-0x</t>
  </si>
  <si>
    <t>Capitalization / Revenue</t>
  </si>
  <si>
    <t>EV / Revenue</t>
  </si>
  <si>
    <t>EV / EBITDA</t>
  </si>
  <si>
    <t>-8.6x</t>
  </si>
  <si>
    <t>-6.69x</t>
  </si>
  <si>
    <t>-4.54x</t>
  </si>
  <si>
    <t>-3.24x</t>
  </si>
  <si>
    <t>0.2x</t>
  </si>
  <si>
    <t>-0.07x</t>
  </si>
  <si>
    <t>EV / EBIT</t>
  </si>
  <si>
    <t>EV / FCF</t>
  </si>
  <si>
    <t>482x</t>
  </si>
  <si>
    <t>-79.8x</t>
  </si>
  <si>
    <t>-17.9x</t>
  </si>
  <si>
    <t>-10.4x</t>
  </si>
  <si>
    <t>0.99x</t>
  </si>
  <si>
    <t>-0.14x</t>
  </si>
  <si>
    <t>FCF Yield</t>
  </si>
  <si>
    <t>0.21%</t>
  </si>
  <si>
    <t>-1.25%</t>
  </si>
  <si>
    <t>-5.57%</t>
  </si>
  <si>
    <t>-9.59%</t>
  </si>
  <si>
    <t>101%</t>
  </si>
  <si>
    <t>-739%</t>
  </si>
  <si>
    <t>Dividend per Share
                                    2</t>
  </si>
  <si>
    <t>Rate of return</t>
  </si>
  <si>
    <t>EPS
                                    2</t>
  </si>
  <si>
    <t>-0.997</t>
  </si>
  <si>
    <t>-0.6825</t>
  </si>
  <si>
    <t>-0.9861</t>
  </si>
  <si>
    <t>-1.227</t>
  </si>
  <si>
    <t>-0.8234</t>
  </si>
  <si>
    <t>-1.151</t>
  </si>
  <si>
    <t>Distribution rate</t>
  </si>
  <si>
    <t>Net sales</t>
  </si>
  <si>
    <t>EBITDA
                                    1</t>
  </si>
  <si>
    <t>-2.314</t>
  </si>
  <si>
    <t>-2.086</t>
  </si>
  <si>
    <t>-2.551</t>
  </si>
  <si>
    <t>-4.14</t>
  </si>
  <si>
    <t>-3.558</t>
  </si>
  <si>
    <t>-4.499</t>
  </si>
  <si>
    <t>EBIT
                                    1</t>
  </si>
  <si>
    <t>-2.552</t>
  </si>
  <si>
    <t>-4.527</t>
  </si>
  <si>
    <t>Net income
                                    1</t>
  </si>
  <si>
    <t>-2.558</t>
  </si>
  <si>
    <t>-1.751</t>
  </si>
  <si>
    <t>-2.549</t>
  </si>
  <si>
    <t>-4.523</t>
  </si>
  <si>
    <t>-3.556</t>
  </si>
  <si>
    <t>-5</t>
  </si>
  <si>
    <t>Net Debt
                                    1</t>
  </si>
  <si>
    <t>-0.6129</t>
  </si>
  <si>
    <t>-0.5193</t>
  </si>
  <si>
    <t>0.7027</t>
  </si>
  <si>
    <t>-10.05</t>
  </si>
  <si>
    <t>-7.634</t>
  </si>
  <si>
    <t>-4.056</t>
  </si>
  <si>
    <t>Reference price
                                    2</t>
  </si>
  <si>
    <t>8.0000</t>
  </si>
  <si>
    <t>5.6404</t>
  </si>
  <si>
    <t>4.2000</t>
  </si>
  <si>
    <t>5.5400</t>
  </si>
  <si>
    <t>1.6000</t>
  </si>
  <si>
    <t>0.9900</t>
  </si>
  <si>
    <t>Nbr of stocks (in thousands)</t>
  </si>
  <si>
    <t>2,565</t>
  </si>
  <si>
    <t>2,590</t>
  </si>
  <si>
    <t>4,239</t>
  </si>
  <si>
    <t>4,321</t>
  </si>
  <si>
    <t>4,435</t>
  </si>
  <si>
    <t>Announcement Date</t>
  </si>
  <si>
    <t>3/29/19</t>
  </si>
  <si>
    <t>4/29/20</t>
  </si>
  <si>
    <t>3/25/21</t>
  </si>
  <si>
    <t>4/7/22</t>
  </si>
  <si>
    <t>3/31/23</t>
  </si>
  <si>
    <t>4/1/24</t>
  </si>
  <si>
    <t>address1</t>
  </si>
  <si>
    <t>149 Fifth Avenue</t>
  </si>
  <si>
    <t>address2</t>
  </si>
  <si>
    <t>Suite 500</t>
  </si>
  <si>
    <t>city</t>
  </si>
  <si>
    <t>New York</t>
  </si>
  <si>
    <t>state</t>
  </si>
  <si>
    <t>NY</t>
  </si>
  <si>
    <t>zip</t>
  </si>
  <si>
    <t>10010</t>
  </si>
  <si>
    <t>country</t>
  </si>
  <si>
    <t>phone</t>
  </si>
  <si>
    <t>212 994 8200</t>
  </si>
  <si>
    <t>website</t>
  </si>
  <si>
    <t>https://www.protagenic.com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</si>
  <si>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</si>
  <si>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</si>
  <si>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</si>
  <si>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</si>
  <si>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</si>
  <si>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</si>
  <si>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</si>
  <si>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</si>
  <si>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</si>
  <si>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</si>
  <si>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</si>
  <si>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Protagenic Therapeutics, Inc., a biopharmaceutical company, engages in the discovery and development of therapeutics to treat stress-related neuropsychiatric and mood disorders. Its lead compound comprises PT00114, a synthetic form of teneurin carboxy-terminal associated peptide, an endogenous brain signaling peptide that can dampen overactive stress responses. Protagenic Therapeutics, Inc. is headquartered in New York, New York.</t>
  </si>
  <si>
    <t>fullTimeEmployees</t>
  </si>
  <si>
    <t>companyOfficers</t>
  </si>
  <si>
    <t>[{'maxAge': 1, 'name': 'Dr. Garo H. Armen Ph.D.', 'age': 70, 'title': 'Co-Founder &amp; Executive Chairman of the Board', 'yearBorn': 1953, 'fiscalYear': 2023, 'exercisedValue': 0, 'unexercisedValue': 0}, {'maxAge': 1, 'name': 'Dr. Alexander Kenneth Arrow C.F.A., M.D.', 'age': 52, 'title': 'CFO &amp; Secretary', 'yearBorn': 1971, 'fiscalYear': 2023, 'totalPay': 150000, 'exercisedValue': 0, 'unexercisedValue': 0}, {'maxAge': 1, 'name': 'Dr. Andrew  Slee Ph.D.', 'age': 73, 'title': 'Chief Operating Officer', 'yearBorn': 1950, 'fiscalYear': 2023, 'exercisedValue': 0, 'unexercisedValue': 0}, {'maxAge': 1, 'name': 'Dr. Robert Benjamin Stein M.D., Ph.D.', 'age': 72, 'title': 'Chief Medical Officer &amp; Director', 'yearBorn': 1951,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</si>
  <si>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</si>
  <si>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</si>
  <si>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</si>
  <si>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</si>
  <si>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</si>
  <si>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</si>
  <si>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</si>
  <si>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</si>
  <si>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</si>
  <si>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</si>
  <si>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</si>
  <si>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</si>
  <si>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</si>
  <si>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</si>
  <si>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</si>
  <si>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</si>
  <si>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</si>
  <si>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</si>
  <si>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</si>
  <si>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</si>
  <si>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</si>
  <si>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</si>
  <si>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</si>
  <si>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</si>
  <si>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</si>
  <si>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</si>
  <si>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</si>
  <si>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</si>
  <si>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</si>
  <si>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</si>
  <si>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</si>
  <si>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</si>
  <si>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</si>
  <si>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</si>
  <si>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</si>
  <si>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</si>
  <si>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</si>
  <si>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</si>
  <si>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</si>
  <si>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</si>
  <si>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</si>
  <si>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</si>
  <si>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</si>
  <si>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</si>
  <si>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</si>
  <si>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</si>
  <si>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</si>
  <si>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</si>
  <si>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</si>
  <si>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</si>
  <si>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</si>
  <si>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</si>
  <si>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</si>
  <si>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</si>
  <si>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</si>
  <si>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</si>
  <si>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</si>
  <si>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</si>
  <si>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</si>
  <si>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Protagenic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</si>
  <si>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</si>
  <si>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</si>
  <si>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</si>
  <si>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</si>
  <si>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</si>
  <si>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</si>
  <si>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</si>
  <si>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c39eb2ce-38b5-3b80-82ab-59608762cc06</t>
  </si>
  <si>
    <t>messageBoardId</t>
  </si>
  <si>
    <t>finmb_133204458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</si>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</sst>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rotageni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-330.9218595926804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3350931.0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0.827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-0.8087931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-30.0</v>
      </c>
      <c r="C2" s="1">
        <v>-1.0</v>
      </c>
      <c r="D2" s="1">
        <v>-2.0</v>
      </c>
      <c r="E2" s="1">
        <v>-2.0</v>
      </c>
      <c r="F2" s="1">
        <v>-2.0</v>
      </c>
      <c r="G2" s="1">
        <v>-1.0</v>
      </c>
      <c r="H2" s="1">
        <v>-2.0</v>
      </c>
      <c r="I2" s="1">
        <v>-4.0</v>
      </c>
      <c r="J2" s="1">
        <v>-3.0</v>
      </c>
      <c r="K2" s="1">
        <v>-5.0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380.0</v>
      </c>
      <c r="C3" s="1">
        <v>143.0</v>
      </c>
      <c r="D3" s="1">
        <v>534.0</v>
      </c>
      <c r="E3" s="1">
        <v>148.0</v>
      </c>
      <c r="F3" s="1">
        <v>347.0</v>
      </c>
      <c r="G3" s="1">
        <v>339.0</v>
      </c>
      <c r="H3" s="1">
        <v>286.0</v>
      </c>
      <c r="I3" s="1">
        <v>0.0</v>
      </c>
      <c r="J3" s="1">
        <v>30.0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380.0</v>
      </c>
      <c r="C4" s="1">
        <v>143.0</v>
      </c>
      <c r="D4" s="1">
        <v>534.0</v>
      </c>
      <c r="E4" s="1">
        <v>148.0</v>
      </c>
      <c r="F4" s="1">
        <v>347.0</v>
      </c>
      <c r="G4" s="1">
        <v>339.0</v>
      </c>
      <c r="H4" s="1">
        <v>286.0</v>
      </c>
      <c r="I4" s="1">
        <v>0.0</v>
      </c>
      <c r="J4" s="1">
        <v>30.0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1.0</v>
      </c>
      <c r="H5" s="1">
        <v>15.0</v>
      </c>
      <c r="I5" s="1">
        <v>42.0</v>
      </c>
      <c r="J5" s="1">
        <v>11.0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-766.0</v>
      </c>
      <c r="F6" s="1">
        <v>0.0</v>
      </c>
      <c r="G6" s="1">
        <v>0.0</v>
      </c>
      <c r="H6" s="1">
        <v>0.0</v>
      </c>
      <c r="I6" s="1">
        <v>0.0</v>
      </c>
      <c r="J6" s="1">
        <v>4.0</v>
      </c>
      <c r="K6" s="1">
        <v>63.0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40.0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26.0</v>
      </c>
      <c r="C8" s="1">
        <v>47.0</v>
      </c>
      <c r="D8" s="1">
        <v>69.0</v>
      </c>
      <c r="E8" s="1">
        <v>88.0</v>
      </c>
      <c r="F8" s="1">
        <v>1.0</v>
      </c>
      <c r="G8" s="1">
        <v>79.0</v>
      </c>
      <c r="H8" s="1">
        <v>1.0</v>
      </c>
      <c r="I8" s="1">
        <v>1.0</v>
      </c>
      <c r="J8" s="1">
        <v>86.0</v>
      </c>
      <c r="K8" s="1">
        <v>66.0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1.0</v>
      </c>
      <c r="D9" s="1">
        <v>3.0</v>
      </c>
      <c r="E9" s="1">
        <v>0.0</v>
      </c>
      <c r="F9" s="1">
        <v>25.0</v>
      </c>
      <c r="G9" s="1">
        <v>-24.0</v>
      </c>
      <c r="H9" s="1">
        <v>-24.0</v>
      </c>
      <c r="I9" s="1">
        <v>-8.0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15.0</v>
      </c>
      <c r="D10" s="1">
        <v>5.0</v>
      </c>
      <c r="E10" s="1">
        <v>1.0</v>
      </c>
      <c r="F10" s="1">
        <v>9.0</v>
      </c>
      <c r="G10" s="1">
        <v>66.0</v>
      </c>
      <c r="H10" s="1">
        <v>-19.0</v>
      </c>
      <c r="I10" s="1">
        <v>34.0</v>
      </c>
      <c r="J10" s="1">
        <v>-9.0</v>
      </c>
      <c r="K10" s="1">
        <v>-2.0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-600.0</v>
      </c>
      <c r="C11" s="1">
        <v>223.0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4.0</v>
      </c>
      <c r="C12" s="1">
        <v>0.0</v>
      </c>
      <c r="D12" s="1">
        <v>-5.0</v>
      </c>
      <c r="E12" s="1">
        <v>-3.0</v>
      </c>
      <c r="F12" s="1">
        <v>1.0</v>
      </c>
      <c r="G12" s="1">
        <v>4.0</v>
      </c>
      <c r="H12" s="1">
        <v>-16.0</v>
      </c>
      <c r="I12" s="1">
        <v>-48.0</v>
      </c>
      <c r="J12" s="1">
        <v>63.0</v>
      </c>
      <c r="K12" s="1">
        <v>-8.0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2.0</v>
      </c>
      <c r="C13" s="1">
        <v>-38.0</v>
      </c>
      <c r="D13" s="1">
        <v>-1.0</v>
      </c>
      <c r="E13" s="1">
        <v>-1.0</v>
      </c>
      <c r="F13" s="1">
        <v>-1.0</v>
      </c>
      <c r="G13" s="1">
        <v>-48.0</v>
      </c>
      <c r="H13" s="1">
        <v>-1.0</v>
      </c>
      <c r="I13" s="1">
        <v>-2.0</v>
      </c>
      <c r="J13" s="1">
        <v>-1.0</v>
      </c>
      <c r="K13" s="1">
        <v>-3.0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-1.0</v>
      </c>
      <c r="F15" s="1">
        <v>1.0</v>
      </c>
      <c r="G15" s="1">
        <v>25.0</v>
      </c>
      <c r="H15" s="1">
        <v>0.0</v>
      </c>
      <c r="I15" s="1">
        <v>-9.0</v>
      </c>
      <c r="J15" s="1">
        <v>1.0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-1.0</v>
      </c>
      <c r="F16" s="1">
        <v>1.0</v>
      </c>
      <c r="G16" s="1">
        <v>25.0</v>
      </c>
      <c r="H16" s="1">
        <v>0.0</v>
      </c>
      <c r="I16" s="1">
        <v>-9.0</v>
      </c>
      <c r="J16" s="1">
        <v>1.0</v>
      </c>
      <c r="K16" s="1">
        <v>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38.0</v>
      </c>
      <c r="D17" s="1">
        <v>1.0</v>
      </c>
      <c r="E17" s="1">
        <v>0.0</v>
      </c>
      <c r="F17" s="1">
        <v>0.0</v>
      </c>
      <c r="G17" s="1">
        <v>0.0</v>
      </c>
      <c r="H17" s="1">
        <v>0.0</v>
      </c>
      <c r="I17" s="1">
        <v>10.0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67.0</v>
      </c>
      <c r="H18" s="1">
        <v>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38.0</v>
      </c>
      <c r="D19" s="1">
        <v>1.0</v>
      </c>
      <c r="E19" s="1">
        <v>0.0</v>
      </c>
      <c r="F19" s="1">
        <v>0.0</v>
      </c>
      <c r="G19" s="1">
        <v>67.0</v>
      </c>
      <c r="H19" s="1">
        <v>1.0</v>
      </c>
      <c r="I19" s="1">
        <v>10.0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-10.0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-10.0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12.0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4.0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-2.0</v>
      </c>
      <c r="E24" s="1">
        <v>0.0</v>
      </c>
      <c r="F24" s="1">
        <v>0.0</v>
      </c>
      <c r="G24" s="1">
        <v>0.0</v>
      </c>
      <c r="H24" s="1">
        <v>-10.0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38.0</v>
      </c>
      <c r="D25" s="1">
        <v>4.0</v>
      </c>
      <c r="E25" s="1">
        <v>0.0</v>
      </c>
      <c r="F25" s="1">
        <v>0.0</v>
      </c>
      <c r="G25" s="1">
        <v>67.0</v>
      </c>
      <c r="H25" s="1">
        <v>1.0</v>
      </c>
      <c r="I25" s="1">
        <v>12.0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-15.0</v>
      </c>
      <c r="C26" s="1">
        <v>-2.0</v>
      </c>
      <c r="D26" s="1">
        <v>-4.0</v>
      </c>
      <c r="E26" s="1">
        <v>-3.0</v>
      </c>
      <c r="F26" s="1">
        <v>-1.0</v>
      </c>
      <c r="G26" s="1">
        <v>0.0</v>
      </c>
      <c r="H26" s="1">
        <v>0.0</v>
      </c>
      <c r="I26" s="1">
        <v>631.0</v>
      </c>
      <c r="J26" s="1">
        <v>7.0</v>
      </c>
      <c r="K26" s="1">
        <v>998.0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-13.0</v>
      </c>
      <c r="C27" s="1">
        <v>-1.0</v>
      </c>
      <c r="D27" s="1">
        <v>3.0</v>
      </c>
      <c r="E27" s="1">
        <v>-2.0</v>
      </c>
      <c r="F27" s="1">
        <v>-3.0</v>
      </c>
      <c r="G27" s="1">
        <v>43.0</v>
      </c>
      <c r="H27" s="1">
        <v>-12.0</v>
      </c>
      <c r="I27" s="1">
        <v>-13.0</v>
      </c>
      <c r="J27" s="1">
        <v>-32.0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14.0</v>
      </c>
      <c r="C30" s="1">
        <v>-3.0</v>
      </c>
      <c r="D30" s="1">
        <v>-25.0</v>
      </c>
      <c r="E30" s="1">
        <v>-64.0</v>
      </c>
      <c r="F30" s="1">
        <v>4.0</v>
      </c>
      <c r="G30" s="1">
        <v>-17.0</v>
      </c>
      <c r="H30" s="1">
        <v>-64.0</v>
      </c>
      <c r="I30" s="1">
        <v>-1.0</v>
      </c>
      <c r="J30" s="1">
        <v>-72.0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14.0</v>
      </c>
      <c r="C31" s="1">
        <v>-3.0</v>
      </c>
      <c r="D31" s="1">
        <v>-25.0</v>
      </c>
      <c r="E31" s="1">
        <v>-64.0</v>
      </c>
      <c r="F31" s="1">
        <v>4.0</v>
      </c>
      <c r="G31" s="1">
        <v>-17.0</v>
      </c>
      <c r="H31" s="1">
        <v>-64.0</v>
      </c>
      <c r="I31" s="1">
        <v>-1.0</v>
      </c>
      <c r="J31" s="1">
        <v>-75.0</v>
      </c>
      <c r="K31" s="1">
        <v>-2.0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-6.0</v>
      </c>
      <c r="C32" s="1">
        <v>-13.0</v>
      </c>
      <c r="D32" s="1">
        <v>-34.0</v>
      </c>
      <c r="E32" s="1">
        <v>15.0</v>
      </c>
      <c r="F32" s="1">
        <v>-35.0</v>
      </c>
      <c r="G32" s="1">
        <v>-33.0</v>
      </c>
      <c r="H32" s="1">
        <v>70.0</v>
      </c>
      <c r="I32" s="1">
        <v>33.0</v>
      </c>
      <c r="J32" s="1">
        <v>-60.0</v>
      </c>
      <c r="K32" s="1">
        <v>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38.0</v>
      </c>
      <c r="D33" s="1">
        <v>1.0</v>
      </c>
      <c r="E33" s="1">
        <v>0.0</v>
      </c>
      <c r="F33" s="1">
        <v>0.0</v>
      </c>
      <c r="G33" s="1">
        <v>67.0</v>
      </c>
      <c r="H33" s="1">
        <v>1.0</v>
      </c>
      <c r="I33" s="1" t="s">
        <v>58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2.0</v>
      </c>
      <c r="C3" s="1">
        <v>0.0</v>
      </c>
      <c r="D3" s="1">
        <v>3.0</v>
      </c>
      <c r="E3" s="1">
        <v>40.0</v>
      </c>
      <c r="F3" s="1">
        <v>36.0</v>
      </c>
      <c r="G3" s="1">
        <v>79.0</v>
      </c>
      <c r="H3" s="1">
        <v>67.0</v>
      </c>
      <c r="I3" s="1">
        <v>54.0</v>
      </c>
      <c r="J3" s="1">
        <v>21.0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0.0</v>
      </c>
      <c r="D4" s="1">
        <v>0.0</v>
      </c>
      <c r="E4" s="1">
        <v>1.0</v>
      </c>
      <c r="F4" s="1">
        <v>25.0</v>
      </c>
      <c r="G4" s="1">
        <v>0.0</v>
      </c>
      <c r="H4" s="1">
        <v>0.0</v>
      </c>
      <c r="I4" s="1">
        <v>9.0</v>
      </c>
      <c r="J4" s="1">
        <v>7.0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2.0</v>
      </c>
      <c r="C5" s="1">
        <v>0.0</v>
      </c>
      <c r="D5" s="1">
        <v>3.0</v>
      </c>
      <c r="E5" s="1">
        <v>1.0</v>
      </c>
      <c r="F5" s="1">
        <v>61.0</v>
      </c>
      <c r="G5" s="1">
        <v>79.0</v>
      </c>
      <c r="H5" s="1">
        <v>67.0</v>
      </c>
      <c r="I5" s="1">
        <v>10.0</v>
      </c>
      <c r="J5" s="1">
        <v>7.0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0.0</v>
      </c>
      <c r="D6" s="1">
        <v>6.0</v>
      </c>
      <c r="E6" s="1">
        <v>9.0</v>
      </c>
      <c r="F6" s="1">
        <v>8.0</v>
      </c>
      <c r="G6" s="1">
        <v>4.0</v>
      </c>
      <c r="H6" s="1">
        <v>20.0</v>
      </c>
      <c r="I6" s="1">
        <v>68.0</v>
      </c>
      <c r="J6" s="1">
        <v>5.0</v>
      </c>
      <c r="K6" s="1">
        <v>14.0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2.0</v>
      </c>
      <c r="C7" s="1">
        <v>0.0</v>
      </c>
      <c r="D7" s="1">
        <v>3.0</v>
      </c>
      <c r="E7" s="1">
        <v>1.0</v>
      </c>
      <c r="F7" s="1">
        <v>69.0</v>
      </c>
      <c r="G7" s="1">
        <v>84.0</v>
      </c>
      <c r="H7" s="1">
        <v>87.0</v>
      </c>
      <c r="I7" s="1">
        <v>11.0</v>
      </c>
      <c r="J7" s="1">
        <v>8.0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2.0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-2.0</v>
      </c>
      <c r="C9" s="1">
        <v>-143.0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-30.0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 t="s">
        <v>58</v>
      </c>
      <c r="C10" s="1">
        <v>0.0</v>
      </c>
      <c r="D10" s="1">
        <v>0.0</v>
      </c>
      <c r="E10" s="1">
        <v>0.0</v>
      </c>
      <c r="F10" s="1">
        <v>611.0</v>
      </c>
      <c r="G10" s="1">
        <v>296.0</v>
      </c>
      <c r="H10" s="1">
        <v>0.0</v>
      </c>
      <c r="I10" s="1">
        <v>0.0</v>
      </c>
      <c r="J10" s="1">
        <v>0.0</v>
      </c>
      <c r="K10" s="1">
        <v>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2.0</v>
      </c>
      <c r="C12" s="1">
        <v>1.0</v>
      </c>
      <c r="D12" s="1">
        <v>3.0</v>
      </c>
      <c r="E12" s="1">
        <v>1.0</v>
      </c>
      <c r="F12" s="1">
        <v>69.0</v>
      </c>
      <c r="G12" s="1">
        <v>84.0</v>
      </c>
      <c r="H12" s="1">
        <v>87.0</v>
      </c>
      <c r="I12" s="1">
        <v>11.0</v>
      </c>
      <c r="J12" s="1">
        <v>8.0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0.0</v>
      </c>
      <c r="C14" s="1">
        <v>0.0</v>
      </c>
      <c r="D14" s="1">
        <v>1.0</v>
      </c>
      <c r="E14" s="1">
        <v>1.0</v>
      </c>
      <c r="F14" s="1">
        <v>1.0</v>
      </c>
      <c r="G14" s="1">
        <v>16.0</v>
      </c>
      <c r="H14" s="1">
        <v>14.0</v>
      </c>
      <c r="I14" s="1">
        <v>27.0</v>
      </c>
      <c r="J14" s="1">
        <v>15.0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14.0</v>
      </c>
      <c r="C15" s="1">
        <v>27.0</v>
      </c>
      <c r="D15" s="1">
        <v>15.0</v>
      </c>
      <c r="E15" s="1">
        <v>12.0</v>
      </c>
      <c r="F15" s="1">
        <v>22.0</v>
      </c>
      <c r="G15" s="1">
        <v>70.0</v>
      </c>
      <c r="H15" s="1">
        <v>43.0</v>
      </c>
      <c r="I15" s="1">
        <v>52.0</v>
      </c>
      <c r="J15" s="1">
        <v>62.0</v>
      </c>
      <c r="K15" s="1">
        <v>54.0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39.0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34.0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0.0</v>
      </c>
      <c r="C19" s="1">
        <v>0.0</v>
      </c>
      <c r="D19" s="1">
        <v>51.0</v>
      </c>
      <c r="E19" s="1">
        <v>42.0</v>
      </c>
      <c r="F19" s="1">
        <v>67.0</v>
      </c>
      <c r="G19" s="1">
        <v>33.0</v>
      </c>
      <c r="H19" s="1">
        <v>8.0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14.0</v>
      </c>
      <c r="C20" s="1">
        <v>67.0</v>
      </c>
      <c r="D20" s="1">
        <v>68.0</v>
      </c>
      <c r="E20" s="1">
        <v>56.0</v>
      </c>
      <c r="F20" s="1">
        <v>90.0</v>
      </c>
      <c r="G20" s="1">
        <v>1.0</v>
      </c>
      <c r="H20" s="1">
        <v>65.0</v>
      </c>
      <c r="I20" s="1">
        <v>80.0</v>
      </c>
      <c r="J20" s="1">
        <v>1.0</v>
      </c>
      <c r="K20" s="1">
        <v>65.0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27.0</v>
      </c>
      <c r="H21" s="1">
        <v>1.0</v>
      </c>
      <c r="I21" s="1">
        <v>31.0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14.0</v>
      </c>
      <c r="C22" s="1">
        <v>67.0</v>
      </c>
      <c r="D22" s="1">
        <v>68.0</v>
      </c>
      <c r="E22" s="1">
        <v>56.0</v>
      </c>
      <c r="F22" s="1">
        <v>90.0</v>
      </c>
      <c r="G22" s="1">
        <v>1.0</v>
      </c>
      <c r="H22" s="1">
        <v>2.0</v>
      </c>
      <c r="I22" s="1">
        <v>1.0</v>
      </c>
      <c r="J22" s="1">
        <v>1.0</v>
      </c>
      <c r="K22" s="1">
        <v>65.0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1.0</v>
      </c>
      <c r="E23" s="1">
        <v>1.0</v>
      </c>
      <c r="F23" s="1">
        <v>1.0</v>
      </c>
      <c r="G23" s="1">
        <v>1.0</v>
      </c>
      <c r="H23" s="1">
        <v>1.0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1.0</v>
      </c>
      <c r="E24" s="1">
        <v>1.0</v>
      </c>
      <c r="F24" s="1">
        <v>1.0</v>
      </c>
      <c r="G24" s="1">
        <v>1.0</v>
      </c>
      <c r="H24" s="1">
        <v>1.0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434.0</v>
      </c>
      <c r="K25" s="1">
        <v>444.0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5.0</v>
      </c>
      <c r="C26" s="1">
        <v>5.0</v>
      </c>
      <c r="D26" s="1">
        <v>11.0</v>
      </c>
      <c r="E26" s="1">
        <v>12.0</v>
      </c>
      <c r="F26" s="1">
        <v>13.0</v>
      </c>
      <c r="G26" s="1">
        <v>14.0</v>
      </c>
      <c r="H26" s="1">
        <v>16.0</v>
      </c>
      <c r="I26" s="1">
        <v>32.0</v>
      </c>
      <c r="J26" s="1">
        <v>33.0</v>
      </c>
      <c r="K26" s="1">
        <v>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-5.0</v>
      </c>
      <c r="C27" s="1">
        <v>-6.0</v>
      </c>
      <c r="D27" s="1">
        <v>-8.0</v>
      </c>
      <c r="E27" s="1">
        <v>-10.0</v>
      </c>
      <c r="F27" s="1">
        <v>-13.0</v>
      </c>
      <c r="G27" s="1">
        <v>-15.0</v>
      </c>
      <c r="H27" s="1">
        <v>-17.0</v>
      </c>
      <c r="I27" s="1">
        <v>-22.0</v>
      </c>
      <c r="J27" s="1">
        <v>-25.0</v>
      </c>
      <c r="K27" s="1">
        <v>-30.0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-10.0</v>
      </c>
      <c r="C28" s="1">
        <v>-10.0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-14.0</v>
      </c>
      <c r="C29" s="1">
        <v>-14.0</v>
      </c>
      <c r="D29" s="1">
        <v>-18.0</v>
      </c>
      <c r="E29" s="1">
        <v>-16.0</v>
      </c>
      <c r="F29" s="1">
        <v>-17.0</v>
      </c>
      <c r="G29" s="1">
        <v>-17.0</v>
      </c>
      <c r="H29" s="1">
        <v>-17.0</v>
      </c>
      <c r="I29" s="1">
        <v>-24.0</v>
      </c>
      <c r="J29" s="1">
        <v>-67.0</v>
      </c>
      <c r="K29" s="1">
        <v>-11.0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-12.0</v>
      </c>
      <c r="C30" s="1">
        <v>-66.0</v>
      </c>
      <c r="D30" s="1">
        <v>2.0</v>
      </c>
      <c r="E30" s="1">
        <v>1.0</v>
      </c>
      <c r="F30" s="1">
        <v>-21.0</v>
      </c>
      <c r="G30" s="1">
        <v>-63.0</v>
      </c>
      <c r="H30" s="1">
        <v>-1.0</v>
      </c>
      <c r="I30" s="1">
        <v>9.0</v>
      </c>
      <c r="J30" s="1">
        <v>6.0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-12.0</v>
      </c>
      <c r="C31" s="1">
        <v>-66.0</v>
      </c>
      <c r="D31" s="1">
        <v>2.0</v>
      </c>
      <c r="E31" s="1">
        <v>1.0</v>
      </c>
      <c r="F31" s="1">
        <v>-21.0</v>
      </c>
      <c r="G31" s="1">
        <v>-63.0</v>
      </c>
      <c r="H31" s="1">
        <v>-1.0</v>
      </c>
      <c r="I31" s="1">
        <v>9.0</v>
      </c>
      <c r="J31" s="1">
        <v>6.0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2.0</v>
      </c>
      <c r="C32" s="1">
        <v>1.0</v>
      </c>
      <c r="D32" s="1">
        <v>3.0</v>
      </c>
      <c r="E32" s="1">
        <v>1.0</v>
      </c>
      <c r="F32" s="1">
        <v>69.0</v>
      </c>
      <c r="G32" s="1">
        <v>84.0</v>
      </c>
      <c r="H32" s="1">
        <v>87.0</v>
      </c>
      <c r="I32" s="1">
        <v>11.0</v>
      </c>
      <c r="J32" s="1">
        <v>8.0</v>
      </c>
      <c r="K32" s="1">
        <v>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0.0</v>
      </c>
      <c r="D34" s="1">
        <v>2.0</v>
      </c>
      <c r="E34" s="1">
        <v>2.0</v>
      </c>
      <c r="F34" s="1">
        <v>2.0</v>
      </c>
      <c r="G34" s="1">
        <v>2.0</v>
      </c>
      <c r="H34" s="1">
        <v>2.0</v>
      </c>
      <c r="I34" s="1">
        <v>4.0</v>
      </c>
      <c r="J34" s="1">
        <v>4.0</v>
      </c>
      <c r="K34" s="1">
        <v>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0.0</v>
      </c>
      <c r="D35" s="1">
        <v>2.0</v>
      </c>
      <c r="E35" s="1">
        <v>2.0</v>
      </c>
      <c r="F35" s="1">
        <v>2.0</v>
      </c>
      <c r="G35" s="1">
        <v>2.0</v>
      </c>
      <c r="H35" s="1">
        <v>2.0</v>
      </c>
      <c r="I35" s="1">
        <v>4.0</v>
      </c>
      <c r="J35" s="1">
        <v>4.0</v>
      </c>
      <c r="K35" s="1">
        <v>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 t="s">
        <v>93</v>
      </c>
      <c r="E36" s="1" t="s">
        <v>94</v>
      </c>
      <c r="F36" s="1" t="s">
        <v>95</v>
      </c>
      <c r="G36" s="1" t="s">
        <v>96</v>
      </c>
      <c r="H36" s="1" t="s">
        <v>97</v>
      </c>
      <c r="I36" s="1" t="s">
        <v>98</v>
      </c>
      <c r="J36" s="1" t="s">
        <v>99</v>
      </c>
      <c r="K36" s="1" t="s">
        <v>100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-12.0</v>
      </c>
      <c r="C37" s="1">
        <v>-66.0</v>
      </c>
      <c r="D37" s="1">
        <v>2.0</v>
      </c>
      <c r="E37" s="1">
        <v>1.0</v>
      </c>
      <c r="F37" s="1">
        <v>-21.0</v>
      </c>
      <c r="G37" s="1">
        <v>-63.0</v>
      </c>
      <c r="H37" s="1">
        <v>-1.0</v>
      </c>
      <c r="I37" s="1">
        <v>9.0</v>
      </c>
      <c r="J37" s="1">
        <v>6.0</v>
      </c>
      <c r="K37" s="1">
        <v>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0.0</v>
      </c>
      <c r="C38" s="1">
        <v>0.0</v>
      </c>
      <c r="D38" s="1" t="s">
        <v>93</v>
      </c>
      <c r="E38" s="1" t="s">
        <v>94</v>
      </c>
      <c r="F38" s="1" t="s">
        <v>95</v>
      </c>
      <c r="G38" s="1" t="s">
        <v>96</v>
      </c>
      <c r="H38" s="1" t="s">
        <v>97</v>
      </c>
      <c r="I38" s="1" t="s">
        <v>98</v>
      </c>
      <c r="J38" s="1" t="s">
        <v>99</v>
      </c>
      <c r="K38" s="1" t="s">
        <v>100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 t="s">
        <v>58</v>
      </c>
      <c r="C39" s="1">
        <v>39.0</v>
      </c>
      <c r="D39" s="1" t="s">
        <v>58</v>
      </c>
      <c r="E39" s="1" t="s">
        <v>58</v>
      </c>
      <c r="F39" s="1" t="s">
        <v>58</v>
      </c>
      <c r="G39" s="1">
        <v>27.0</v>
      </c>
      <c r="H39" s="1">
        <v>1.0</v>
      </c>
      <c r="I39" s="1">
        <v>31.0</v>
      </c>
      <c r="J39" s="1">
        <v>34.0</v>
      </c>
      <c r="K39" s="1" t="s">
        <v>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-2.0</v>
      </c>
      <c r="C40" s="1">
        <v>39.0</v>
      </c>
      <c r="D40" s="1">
        <v>-3.0</v>
      </c>
      <c r="E40" s="1">
        <v>-1.0</v>
      </c>
      <c r="F40" s="1">
        <v>-61.0</v>
      </c>
      <c r="G40" s="1">
        <v>-51.0</v>
      </c>
      <c r="H40" s="1">
        <v>70.0</v>
      </c>
      <c r="I40" s="1">
        <v>-10.0</v>
      </c>
      <c r="J40" s="1">
        <v>-7.0</v>
      </c>
      <c r="K40" s="1">
        <v>-4.0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4.0</v>
      </c>
      <c r="C41" s="1">
        <v>3.0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3.0</v>
      </c>
      <c r="J42" s="1">
        <v>0.0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2.0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1.0</v>
      </c>
      <c r="C44" s="1">
        <v>1.0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0.0</v>
      </c>
      <c r="C45" s="1">
        <v>0.0</v>
      </c>
      <c r="D45" s="1">
        <v>3.0</v>
      </c>
      <c r="E45" s="1">
        <v>3.0</v>
      </c>
      <c r="F45" s="1">
        <v>3.0</v>
      </c>
      <c r="G45" s="1">
        <v>2.0</v>
      </c>
      <c r="H45" s="1">
        <v>2.0</v>
      </c>
      <c r="I45" s="1">
        <v>2.0</v>
      </c>
      <c r="J45" s="1">
        <v>2.0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1.0</v>
      </c>
      <c r="C2" s="1">
        <v>57.0</v>
      </c>
      <c r="D2" s="1">
        <v>1.0</v>
      </c>
      <c r="E2" s="1">
        <v>1.0</v>
      </c>
      <c r="F2" s="1">
        <v>1.0</v>
      </c>
      <c r="G2" s="1">
        <v>1.0</v>
      </c>
      <c r="H2" s="1">
        <v>1.0</v>
      </c>
      <c r="I2" s="1">
        <v>3.0</v>
      </c>
      <c r="J2" s="1">
        <v>1.0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8.0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18.0</v>
      </c>
      <c r="C4" s="1">
        <v>45.0</v>
      </c>
      <c r="D4" s="1">
        <v>53.0</v>
      </c>
      <c r="E4" s="1">
        <v>71.0</v>
      </c>
      <c r="F4" s="1">
        <v>88.0</v>
      </c>
      <c r="G4" s="1">
        <v>80.0</v>
      </c>
      <c r="H4" s="1">
        <v>70.0</v>
      </c>
      <c r="I4" s="1">
        <v>1.0</v>
      </c>
      <c r="J4" s="1">
        <v>1.0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380.0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1.0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29.0</v>
      </c>
      <c r="C7" s="1">
        <v>1.0</v>
      </c>
      <c r="D7" s="1">
        <v>1.0</v>
      </c>
      <c r="E7" s="1">
        <v>2.0</v>
      </c>
      <c r="F7" s="1">
        <v>2.0</v>
      </c>
      <c r="G7" s="1">
        <v>2.0</v>
      </c>
      <c r="H7" s="1">
        <v>2.0</v>
      </c>
      <c r="I7" s="1">
        <v>4.0</v>
      </c>
      <c r="J7" s="1">
        <v>3.0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-29.0</v>
      </c>
      <c r="C8" s="1">
        <v>-1.0</v>
      </c>
      <c r="D8" s="1">
        <v>-1.0</v>
      </c>
      <c r="E8" s="1">
        <v>-2.0</v>
      </c>
      <c r="F8" s="1">
        <v>-2.0</v>
      </c>
      <c r="G8" s="1">
        <v>-2.0</v>
      </c>
      <c r="H8" s="1">
        <v>-2.0</v>
      </c>
      <c r="I8" s="1">
        <v>-4.0</v>
      </c>
      <c r="J8" s="1">
        <v>-3.0</v>
      </c>
      <c r="K8" s="1">
        <v>-4.0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0.0</v>
      </c>
      <c r="C9" s="1">
        <v>-1.0</v>
      </c>
      <c r="D9" s="1">
        <v>0.0</v>
      </c>
      <c r="E9" s="1">
        <v>0.0</v>
      </c>
      <c r="F9" s="1">
        <v>0.0</v>
      </c>
      <c r="G9" s="1">
        <v>-1.0</v>
      </c>
      <c r="H9" s="1">
        <v>-24.0</v>
      </c>
      <c r="I9" s="1">
        <v>-49.0</v>
      </c>
      <c r="J9" s="1">
        <v>-13.0</v>
      </c>
      <c r="K9" s="1">
        <v>-10.0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49.0</v>
      </c>
      <c r="C10" s="1">
        <v>0.0</v>
      </c>
      <c r="D10" s="1">
        <v>907.0</v>
      </c>
      <c r="E10" s="1">
        <v>1.0</v>
      </c>
      <c r="F10" s="1">
        <v>0.0</v>
      </c>
      <c r="G10" s="1">
        <v>0.0</v>
      </c>
      <c r="H10" s="1">
        <v>502.0</v>
      </c>
      <c r="I10" s="1">
        <v>3.0</v>
      </c>
      <c r="J10" s="1">
        <v>18.0</v>
      </c>
      <c r="K10" s="1">
        <v>26.0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49.0</v>
      </c>
      <c r="C11" s="1">
        <v>-1.0</v>
      </c>
      <c r="D11" s="1">
        <v>0.0</v>
      </c>
      <c r="E11" s="1">
        <v>1.0</v>
      </c>
      <c r="F11" s="1">
        <v>0.0</v>
      </c>
      <c r="G11" s="1">
        <v>-1.0</v>
      </c>
      <c r="H11" s="1">
        <v>-24.0</v>
      </c>
      <c r="I11" s="1">
        <v>-46.0</v>
      </c>
      <c r="J11" s="1">
        <v>4.0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-1.0</v>
      </c>
      <c r="C12" s="1">
        <v>1.0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0.0</v>
      </c>
      <c r="C13" s="1">
        <v>0.0</v>
      </c>
      <c r="D13" s="1">
        <v>-2.0</v>
      </c>
      <c r="E13" s="1">
        <v>9.0</v>
      </c>
      <c r="F13" s="1">
        <v>-25.0</v>
      </c>
      <c r="G13" s="1">
        <v>34.0</v>
      </c>
      <c r="H13" s="1">
        <v>24.0</v>
      </c>
      <c r="I13" s="1">
        <v>8.0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-30.0</v>
      </c>
      <c r="C14" s="1">
        <v>-1.0</v>
      </c>
      <c r="D14" s="1">
        <v>-1.0</v>
      </c>
      <c r="E14" s="1">
        <v>-2.0</v>
      </c>
      <c r="F14" s="1">
        <v>-2.0</v>
      </c>
      <c r="G14" s="1">
        <v>-1.0</v>
      </c>
      <c r="H14" s="1">
        <v>-2.0</v>
      </c>
      <c r="I14" s="1">
        <v>-4.0</v>
      </c>
      <c r="J14" s="1">
        <v>-3.0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0.0</v>
      </c>
      <c r="C15" s="1">
        <v>0.0</v>
      </c>
      <c r="D15" s="1">
        <v>-40.0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0.0</v>
      </c>
      <c r="C16" s="1">
        <v>0.0</v>
      </c>
      <c r="D16" s="1">
        <v>0.0</v>
      </c>
      <c r="E16" s="1">
        <v>766.0</v>
      </c>
      <c r="F16" s="1">
        <v>0.0</v>
      </c>
      <c r="G16" s="1">
        <v>0.0</v>
      </c>
      <c r="H16" s="1">
        <v>0.0</v>
      </c>
      <c r="I16" s="1">
        <v>0.0</v>
      </c>
      <c r="J16" s="1">
        <v>-4.0</v>
      </c>
      <c r="K16" s="1">
        <v>-63.0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-30.0</v>
      </c>
      <c r="C17" s="1">
        <v>-1.0</v>
      </c>
      <c r="D17" s="1">
        <v>-2.0</v>
      </c>
      <c r="E17" s="1">
        <v>-2.0</v>
      </c>
      <c r="F17" s="1">
        <v>-2.0</v>
      </c>
      <c r="G17" s="1">
        <v>-1.0</v>
      </c>
      <c r="H17" s="1">
        <v>-2.0</v>
      </c>
      <c r="I17" s="1">
        <v>-4.0</v>
      </c>
      <c r="J17" s="1">
        <v>-3.0</v>
      </c>
      <c r="K17" s="1">
        <v>-5.0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-30.0</v>
      </c>
      <c r="C18" s="1">
        <v>-1.0</v>
      </c>
      <c r="D18" s="1">
        <v>-2.0</v>
      </c>
      <c r="E18" s="1">
        <v>-2.0</v>
      </c>
      <c r="F18" s="1">
        <v>-2.0</v>
      </c>
      <c r="G18" s="1">
        <v>-1.0</v>
      </c>
      <c r="H18" s="1">
        <v>-2.0</v>
      </c>
      <c r="I18" s="1">
        <v>-4.0</v>
      </c>
      <c r="J18" s="1">
        <v>-3.0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-30.0</v>
      </c>
      <c r="C19" s="1">
        <v>-1.0</v>
      </c>
      <c r="D19" s="1">
        <v>-2.0</v>
      </c>
      <c r="E19" s="1">
        <v>-2.0</v>
      </c>
      <c r="F19" s="1">
        <v>-2.0</v>
      </c>
      <c r="G19" s="1">
        <v>-1.0</v>
      </c>
      <c r="H19" s="1">
        <v>-2.0</v>
      </c>
      <c r="I19" s="1">
        <v>-4.0</v>
      </c>
      <c r="J19" s="1">
        <v>-3.0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-30.0</v>
      </c>
      <c r="C20" s="1">
        <v>-1.0</v>
      </c>
      <c r="D20" s="1">
        <v>-2.0</v>
      </c>
      <c r="E20" s="1">
        <v>-2.0</v>
      </c>
      <c r="F20" s="1">
        <v>-2.0</v>
      </c>
      <c r="G20" s="1">
        <v>-1.0</v>
      </c>
      <c r="H20" s="1">
        <v>-2.0</v>
      </c>
      <c r="I20" s="1">
        <v>-4.0</v>
      </c>
      <c r="J20" s="1">
        <v>-3.0</v>
      </c>
      <c r="K20" s="1">
        <v>-5.0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-30.0</v>
      </c>
      <c r="C21" s="1">
        <v>-1.0</v>
      </c>
      <c r="D21" s="1">
        <v>-2.0</v>
      </c>
      <c r="E21" s="1">
        <v>-2.0</v>
      </c>
      <c r="F21" s="1">
        <v>-2.0</v>
      </c>
      <c r="G21" s="1">
        <v>-1.0</v>
      </c>
      <c r="H21" s="1">
        <v>-2.0</v>
      </c>
      <c r="I21" s="1">
        <v>-4.0</v>
      </c>
      <c r="J21" s="1">
        <v>-3.0</v>
      </c>
      <c r="K21" s="1">
        <v>-5.0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-30.0</v>
      </c>
      <c r="C22" s="1">
        <v>-1.0</v>
      </c>
      <c r="D22" s="1">
        <v>-2.0</v>
      </c>
      <c r="E22" s="1">
        <v>-2.0</v>
      </c>
      <c r="F22" s="1">
        <v>-2.0</v>
      </c>
      <c r="G22" s="1">
        <v>-1.0</v>
      </c>
      <c r="H22" s="1">
        <v>-2.0</v>
      </c>
      <c r="I22" s="1">
        <v>-4.0</v>
      </c>
      <c r="J22" s="1">
        <v>-3.0</v>
      </c>
      <c r="K22" s="1">
        <v>-5.0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 t="s">
        <v>133</v>
      </c>
      <c r="C24" s="1" t="s">
        <v>134</v>
      </c>
      <c r="D24" s="1" t="s">
        <v>135</v>
      </c>
      <c r="E24" s="1" t="s">
        <v>136</v>
      </c>
      <c r="F24" s="1">
        <v>-1.0</v>
      </c>
      <c r="G24" s="1" t="s">
        <v>137</v>
      </c>
      <c r="H24" s="1" t="s">
        <v>138</v>
      </c>
      <c r="I24" s="1" t="s">
        <v>139</v>
      </c>
      <c r="J24" s="1" t="s">
        <v>140</v>
      </c>
      <c r="K24" s="1" t="s">
        <v>141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 t="s">
        <v>133</v>
      </c>
      <c r="C25" s="1" t="s">
        <v>134</v>
      </c>
      <c r="D25" s="1" t="s">
        <v>135</v>
      </c>
      <c r="E25" s="1" t="s">
        <v>136</v>
      </c>
      <c r="F25" s="1">
        <v>-1.0</v>
      </c>
      <c r="G25" s="1" t="s">
        <v>137</v>
      </c>
      <c r="H25" s="1" t="s">
        <v>138</v>
      </c>
      <c r="I25" s="1" t="s">
        <v>139</v>
      </c>
      <c r="J25" s="1" t="s">
        <v>140</v>
      </c>
      <c r="K25" s="1" t="s">
        <v>141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1.0</v>
      </c>
      <c r="C26" s="1">
        <v>1.0</v>
      </c>
      <c r="D26" s="1">
        <v>1.0</v>
      </c>
      <c r="E26" s="1">
        <v>2.0</v>
      </c>
      <c r="F26" s="1">
        <v>2.0</v>
      </c>
      <c r="G26" s="1">
        <v>2.0</v>
      </c>
      <c r="H26" s="1">
        <v>2.0</v>
      </c>
      <c r="I26" s="1">
        <v>3.0</v>
      </c>
      <c r="J26" s="1">
        <v>4.0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 t="s">
        <v>133</v>
      </c>
      <c r="C27" s="1" t="s">
        <v>134</v>
      </c>
      <c r="D27" s="1" t="s">
        <v>135</v>
      </c>
      <c r="E27" s="1" t="s">
        <v>136</v>
      </c>
      <c r="F27" s="1">
        <v>-1.0</v>
      </c>
      <c r="G27" s="1" t="s">
        <v>137</v>
      </c>
      <c r="H27" s="1" t="s">
        <v>138</v>
      </c>
      <c r="I27" s="1" t="s">
        <v>139</v>
      </c>
      <c r="J27" s="1" t="s">
        <v>140</v>
      </c>
      <c r="K27" s="1" t="s">
        <v>141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 t="s">
        <v>133</v>
      </c>
      <c r="C28" s="1" t="s">
        <v>134</v>
      </c>
      <c r="D28" s="1" t="s">
        <v>135</v>
      </c>
      <c r="E28" s="1" t="s">
        <v>136</v>
      </c>
      <c r="F28" s="1">
        <v>-1.0</v>
      </c>
      <c r="G28" s="1" t="s">
        <v>137</v>
      </c>
      <c r="H28" s="1" t="s">
        <v>138</v>
      </c>
      <c r="I28" s="1" t="s">
        <v>139</v>
      </c>
      <c r="J28" s="1" t="s">
        <v>140</v>
      </c>
      <c r="K28" s="1" t="s">
        <v>141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>
        <v>1.0</v>
      </c>
      <c r="C29" s="1">
        <v>1.0</v>
      </c>
      <c r="D29" s="1">
        <v>1.0</v>
      </c>
      <c r="E29" s="1">
        <v>2.0</v>
      </c>
      <c r="F29" s="1">
        <v>2.0</v>
      </c>
      <c r="G29" s="1">
        <v>2.0</v>
      </c>
      <c r="H29" s="1">
        <v>2.0</v>
      </c>
      <c r="I29" s="1">
        <v>3.0</v>
      </c>
      <c r="J29" s="1">
        <v>4.0</v>
      </c>
      <c r="K29" s="1">
        <v>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 t="s">
        <v>148</v>
      </c>
      <c r="C30" s="1" t="s">
        <v>149</v>
      </c>
      <c r="D30" s="1" t="s">
        <v>136</v>
      </c>
      <c r="E30" s="1" t="s">
        <v>150</v>
      </c>
      <c r="F30" s="1" t="s">
        <v>134</v>
      </c>
      <c r="G30" s="1" t="s">
        <v>151</v>
      </c>
      <c r="H30" s="1" t="s">
        <v>134</v>
      </c>
      <c r="I30" s="1" t="s">
        <v>152</v>
      </c>
      <c r="J30" s="1" t="s">
        <v>153</v>
      </c>
      <c r="K30" s="1" t="s">
        <v>154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 t="s">
        <v>148</v>
      </c>
      <c r="C31" s="1" t="s">
        <v>149</v>
      </c>
      <c r="D31" s="1" t="s">
        <v>136</v>
      </c>
      <c r="E31" s="1" t="s">
        <v>150</v>
      </c>
      <c r="F31" s="1" t="s">
        <v>134</v>
      </c>
      <c r="G31" s="1" t="s">
        <v>151</v>
      </c>
      <c r="H31" s="1" t="s">
        <v>134</v>
      </c>
      <c r="I31" s="1" t="s">
        <v>152</v>
      </c>
      <c r="J31" s="1" t="s">
        <v>153</v>
      </c>
      <c r="K31" s="1" t="s">
        <v>154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>
        <v>-29.0</v>
      </c>
      <c r="C33" s="1">
        <v>-1.0</v>
      </c>
      <c r="D33" s="1">
        <v>-1.0</v>
      </c>
      <c r="E33" s="1">
        <v>-2.0</v>
      </c>
      <c r="F33" s="1">
        <v>-2.0</v>
      </c>
      <c r="G33" s="1">
        <v>-2.0</v>
      </c>
      <c r="H33" s="1">
        <v>-2.0</v>
      </c>
      <c r="I33" s="1">
        <v>-4.0</v>
      </c>
      <c r="J33" s="1">
        <v>-3.0</v>
      </c>
      <c r="K33" s="1">
        <v>-4.0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-29.0</v>
      </c>
      <c r="C34" s="1">
        <v>-1.0</v>
      </c>
      <c r="D34" s="1">
        <v>-1.0</v>
      </c>
      <c r="E34" s="1">
        <v>-2.0</v>
      </c>
      <c r="F34" s="1">
        <v>-2.0</v>
      </c>
      <c r="G34" s="1">
        <v>-2.0</v>
      </c>
      <c r="H34" s="1">
        <v>-2.0</v>
      </c>
      <c r="I34" s="1">
        <v>-4.0</v>
      </c>
      <c r="J34" s="1">
        <v>-3.0</v>
      </c>
      <c r="K34" s="1">
        <v>-4.0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>
        <v>-29.0</v>
      </c>
      <c r="C35" s="1">
        <v>-1.0</v>
      </c>
      <c r="D35" s="1">
        <v>-1.0</v>
      </c>
      <c r="E35" s="1">
        <v>-2.0</v>
      </c>
      <c r="F35" s="1">
        <v>-2.0</v>
      </c>
      <c r="G35" s="1">
        <v>-2.0</v>
      </c>
      <c r="H35" s="1">
        <v>-2.0</v>
      </c>
      <c r="I35" s="1">
        <v>-4.0</v>
      </c>
      <c r="J35" s="1">
        <v>-3.0</v>
      </c>
      <c r="K35" s="1">
        <v>-4.0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-28.0</v>
      </c>
      <c r="C36" s="1">
        <v>-1.0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-18.0</v>
      </c>
      <c r="C37" s="1">
        <v>-64.0</v>
      </c>
      <c r="D37" s="1">
        <v>-1.0</v>
      </c>
      <c r="E37" s="1">
        <v>-1.0</v>
      </c>
      <c r="F37" s="1">
        <v>-1.0</v>
      </c>
      <c r="G37" s="1">
        <v>-1.0</v>
      </c>
      <c r="H37" s="1">
        <v>-1.0</v>
      </c>
      <c r="I37" s="1">
        <v>-2.0</v>
      </c>
      <c r="J37" s="1">
        <v>-2.0</v>
      </c>
      <c r="K37" s="1">
        <v>-2.0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1.0</v>
      </c>
      <c r="H38" s="1">
        <v>24.0</v>
      </c>
      <c r="I38" s="1">
        <v>49.0</v>
      </c>
      <c r="J38" s="1">
        <v>13.0</v>
      </c>
      <c r="K38" s="1">
        <v>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163</v>
      </c>
      <c r="B40" s="1">
        <v>0.0</v>
      </c>
      <c r="C40" s="1">
        <v>56.0</v>
      </c>
      <c r="D40" s="1">
        <v>1.0</v>
      </c>
      <c r="E40" s="1">
        <v>1.0</v>
      </c>
      <c r="F40" s="1">
        <v>1.0</v>
      </c>
      <c r="G40" s="1">
        <v>1.0</v>
      </c>
      <c r="H40" s="1">
        <v>1.0</v>
      </c>
      <c r="I40" s="1">
        <v>3.0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>
        <v>26.0</v>
      </c>
      <c r="C41" s="1">
        <v>46.0</v>
      </c>
      <c r="D41" s="1">
        <v>53.0</v>
      </c>
      <c r="E41" s="1">
        <v>71.0</v>
      </c>
      <c r="F41" s="1">
        <v>88.0</v>
      </c>
      <c r="G41" s="1">
        <v>80.0</v>
      </c>
      <c r="H41" s="1">
        <v>70.0</v>
      </c>
      <c r="I41" s="1">
        <v>1.0</v>
      </c>
      <c r="J41" s="1">
        <v>1.0</v>
      </c>
      <c r="K41" s="1">
        <v>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7.0</v>
      </c>
      <c r="I43" s="1">
        <v>0.0</v>
      </c>
      <c r="J43" s="1">
        <v>9.0</v>
      </c>
      <c r="K43" s="1">
        <v>46.0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0.0</v>
      </c>
      <c r="C44" s="1">
        <v>0.0</v>
      </c>
      <c r="D44" s="1">
        <v>54.0</v>
      </c>
      <c r="E44" s="1">
        <v>88.0</v>
      </c>
      <c r="F44" s="1">
        <v>0.0</v>
      </c>
      <c r="G44" s="1">
        <v>0.0</v>
      </c>
      <c r="H44" s="1">
        <v>1.0</v>
      </c>
      <c r="I44" s="1">
        <v>1.0</v>
      </c>
      <c r="J44" s="1">
        <v>74.0</v>
      </c>
      <c r="K44" s="1">
        <v>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26.0</v>
      </c>
      <c r="C45" s="1">
        <v>47.0</v>
      </c>
      <c r="D45" s="1">
        <v>0.0</v>
      </c>
      <c r="E45" s="1">
        <v>9.0</v>
      </c>
      <c r="F45" s="1">
        <v>1.0</v>
      </c>
      <c r="G45" s="1">
        <v>79.0</v>
      </c>
      <c r="H45" s="1">
        <v>22.0</v>
      </c>
      <c r="I45" s="1">
        <v>0.0</v>
      </c>
      <c r="J45" s="1">
        <v>2.0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26.0</v>
      </c>
      <c r="C46" s="1">
        <v>47.0</v>
      </c>
      <c r="D46" s="1">
        <v>54.0</v>
      </c>
      <c r="E46" s="1">
        <v>98.0</v>
      </c>
      <c r="F46" s="1">
        <v>1.0</v>
      </c>
      <c r="G46" s="1">
        <v>79.0</v>
      </c>
      <c r="H46" s="1">
        <v>1.0</v>
      </c>
      <c r="I46" s="1">
        <v>1.0</v>
      </c>
      <c r="J46" s="1">
        <v>86.0</v>
      </c>
      <c r="K46" s="1">
        <v>66.0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171</v>
      </c>
      <c r="B3" s="1" t="s">
        <v>172</v>
      </c>
      <c r="C3" s="1">
        <v>0.0</v>
      </c>
      <c r="D3" s="1" t="s">
        <v>173</v>
      </c>
      <c r="E3" s="1" t="s">
        <v>174</v>
      </c>
      <c r="F3" s="1" t="s">
        <v>175</v>
      </c>
      <c r="G3" s="1" t="s">
        <v>176</v>
      </c>
      <c r="H3" s="1" t="s">
        <v>177</v>
      </c>
      <c r="I3" s="1" t="s">
        <v>178</v>
      </c>
      <c r="J3" s="1" t="s">
        <v>179</v>
      </c>
      <c r="K3" s="1" t="s">
        <v>180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 t="s">
        <v>182</v>
      </c>
      <c r="C4" s="1" t="s">
        <v>183</v>
      </c>
      <c r="D4" s="1" t="s">
        <v>184</v>
      </c>
      <c r="E4" s="1" t="s">
        <v>185</v>
      </c>
      <c r="F4" s="1" t="s">
        <v>186</v>
      </c>
      <c r="G4" s="1" t="s">
        <v>187</v>
      </c>
      <c r="H4" s="1">
        <v>0.0</v>
      </c>
      <c r="I4" s="1" t="s">
        <v>188</v>
      </c>
      <c r="J4" s="1" t="s">
        <v>189</v>
      </c>
      <c r="K4" s="1" t="s">
        <v>190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191</v>
      </c>
      <c r="B5" s="1">
        <v>0.0</v>
      </c>
      <c r="C5" s="1" t="s">
        <v>192</v>
      </c>
      <c r="D5" s="1" t="s">
        <v>193</v>
      </c>
      <c r="E5" s="1" t="s">
        <v>194</v>
      </c>
      <c r="F5" s="1" t="s">
        <v>195</v>
      </c>
      <c r="G5" s="1" t="s">
        <v>196</v>
      </c>
      <c r="H5" s="1" t="s">
        <v>197</v>
      </c>
      <c r="I5" s="1" t="s">
        <v>198</v>
      </c>
      <c r="J5" s="1" t="s">
        <v>199</v>
      </c>
      <c r="K5" s="1" t="s">
        <v>200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>
        <v>0.0</v>
      </c>
      <c r="C6" s="1" t="s">
        <v>192</v>
      </c>
      <c r="D6" s="1" t="s">
        <v>193</v>
      </c>
      <c r="E6" s="1" t="s">
        <v>194</v>
      </c>
      <c r="F6" s="1" t="s">
        <v>195</v>
      </c>
      <c r="G6" s="1" t="s">
        <v>202</v>
      </c>
      <c r="H6" s="1" t="s">
        <v>197</v>
      </c>
      <c r="I6" s="1" t="s">
        <v>198</v>
      </c>
      <c r="J6" s="1" t="s">
        <v>199</v>
      </c>
      <c r="K6" s="1" t="s">
        <v>200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204</v>
      </c>
      <c r="B8" s="1" t="s">
        <v>205</v>
      </c>
      <c r="C8" s="1" t="s">
        <v>58</v>
      </c>
      <c r="D8" s="1" t="s">
        <v>206</v>
      </c>
      <c r="E8" s="1" t="s">
        <v>207</v>
      </c>
      <c r="F8" s="1" t="s">
        <v>208</v>
      </c>
      <c r="G8" s="1" t="s">
        <v>209</v>
      </c>
      <c r="H8" s="1" t="s">
        <v>210</v>
      </c>
      <c r="I8" s="1" t="s">
        <v>211</v>
      </c>
      <c r="J8" s="1" t="s">
        <v>212</v>
      </c>
      <c r="K8" s="1" t="s">
        <v>213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 t="s">
        <v>205</v>
      </c>
      <c r="C9" s="1" t="s">
        <v>58</v>
      </c>
      <c r="D9" s="1" t="s">
        <v>215</v>
      </c>
      <c r="E9" s="1">
        <v>3.0</v>
      </c>
      <c r="F9" s="1" t="s">
        <v>216</v>
      </c>
      <c r="G9" s="1" t="s">
        <v>217</v>
      </c>
      <c r="H9" s="1" t="s">
        <v>218</v>
      </c>
      <c r="I9" s="1" t="s">
        <v>219</v>
      </c>
      <c r="J9" s="1" t="s">
        <v>220</v>
      </c>
      <c r="K9" s="1" t="s">
        <v>221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222</v>
      </c>
      <c r="B10" s="1" t="s">
        <v>223</v>
      </c>
      <c r="C10" s="1" t="s">
        <v>224</v>
      </c>
      <c r="D10" s="1" t="s">
        <v>225</v>
      </c>
      <c r="E10" s="1" t="s">
        <v>226</v>
      </c>
      <c r="F10" s="1" t="s">
        <v>227</v>
      </c>
      <c r="G10" s="1" t="s">
        <v>228</v>
      </c>
      <c r="H10" s="1" t="s">
        <v>229</v>
      </c>
      <c r="I10" s="1" t="s">
        <v>230</v>
      </c>
      <c r="J10" s="1" t="s">
        <v>231</v>
      </c>
      <c r="K10" s="1" t="s">
        <v>232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234</v>
      </c>
      <c r="B12" s="1">
        <v>0.0</v>
      </c>
      <c r="C12" s="1" t="s">
        <v>174</v>
      </c>
      <c r="D12" s="1">
        <v>0.0</v>
      </c>
      <c r="E12" s="1">
        <v>0.0</v>
      </c>
      <c r="F12" s="1">
        <v>0.0</v>
      </c>
      <c r="G12" s="1" t="s">
        <v>235</v>
      </c>
      <c r="H12" s="1" t="s">
        <v>236</v>
      </c>
      <c r="I12" s="1" t="s">
        <v>237</v>
      </c>
      <c r="J12" s="1" t="s">
        <v>238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239</v>
      </c>
      <c r="B13" s="1">
        <v>0.0</v>
      </c>
      <c r="C13" s="1" t="s">
        <v>240</v>
      </c>
      <c r="D13" s="1">
        <v>0.0</v>
      </c>
      <c r="E13" s="1">
        <v>0.0</v>
      </c>
      <c r="F13" s="1">
        <v>0.0</v>
      </c>
      <c r="G13" s="1" t="s">
        <v>241</v>
      </c>
      <c r="H13" s="1" t="s">
        <v>242</v>
      </c>
      <c r="I13" s="1" t="s">
        <v>243</v>
      </c>
      <c r="J13" s="1" t="s">
        <v>244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235</v>
      </c>
      <c r="H14" s="1" t="s">
        <v>236</v>
      </c>
      <c r="I14" s="1" t="s">
        <v>237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241</v>
      </c>
      <c r="H15" s="1" t="s">
        <v>242</v>
      </c>
      <c r="I15" s="1" t="s">
        <v>243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247</v>
      </c>
      <c r="B16" s="1" t="s">
        <v>248</v>
      </c>
      <c r="C16" s="1">
        <v>0.0</v>
      </c>
      <c r="D16" s="1" t="s">
        <v>249</v>
      </c>
      <c r="E16" s="1" t="s">
        <v>250</v>
      </c>
      <c r="F16" s="1" t="s">
        <v>251</v>
      </c>
      <c r="G16" s="1" t="s">
        <v>252</v>
      </c>
      <c r="H16" s="1" t="s">
        <v>253</v>
      </c>
      <c r="I16" s="1" t="s">
        <v>254</v>
      </c>
      <c r="J16" s="1" t="s">
        <v>255</v>
      </c>
      <c r="K16" s="1" t="s">
        <v>256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257</v>
      </c>
      <c r="B17" s="1">
        <v>0.0</v>
      </c>
      <c r="C17" s="1" t="s">
        <v>258</v>
      </c>
      <c r="D17" s="1" t="s">
        <v>259</v>
      </c>
      <c r="E17" s="1">
        <v>0.0</v>
      </c>
      <c r="F17" s="1">
        <v>0.0</v>
      </c>
      <c r="G17" s="1" t="s">
        <v>260</v>
      </c>
      <c r="H17" s="1" t="s">
        <v>261</v>
      </c>
      <c r="I17" s="1" t="s">
        <v>262</v>
      </c>
      <c r="J17" s="1" t="s">
        <v>263</v>
      </c>
      <c r="K17" s="1" t="s">
        <v>264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265</v>
      </c>
      <c r="B18" s="1">
        <v>0.0</v>
      </c>
      <c r="C18" s="1" t="s">
        <v>266</v>
      </c>
      <c r="D18" s="1" t="s">
        <v>267</v>
      </c>
      <c r="E18" s="1">
        <v>0.0</v>
      </c>
      <c r="F18" s="1">
        <v>0.0</v>
      </c>
      <c r="G18" s="1" t="s">
        <v>268</v>
      </c>
      <c r="H18" s="1" t="s">
        <v>261</v>
      </c>
      <c r="I18" s="1" t="s">
        <v>262</v>
      </c>
      <c r="J18" s="1" t="s">
        <v>263</v>
      </c>
      <c r="K18" s="1" t="s">
        <v>269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270</v>
      </c>
      <c r="B19" s="1">
        <v>0.0</v>
      </c>
      <c r="C19" s="1" t="s">
        <v>271</v>
      </c>
      <c r="D19" s="1" t="s">
        <v>267</v>
      </c>
      <c r="E19" s="1">
        <v>0.0</v>
      </c>
      <c r="F19" s="1">
        <v>0.0</v>
      </c>
      <c r="G19" s="1" t="s">
        <v>268</v>
      </c>
      <c r="H19" s="1" t="s">
        <v>261</v>
      </c>
      <c r="I19" s="1" t="s">
        <v>262</v>
      </c>
      <c r="J19" s="1" t="s">
        <v>272</v>
      </c>
      <c r="K19" s="1" t="s">
        <v>273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274</v>
      </c>
      <c r="B20" s="1">
        <v>0.0</v>
      </c>
      <c r="C20" s="1" t="s">
        <v>149</v>
      </c>
      <c r="D20" s="1">
        <v>0.0</v>
      </c>
      <c r="E20" s="1">
        <v>0.0</v>
      </c>
      <c r="F20" s="1">
        <v>0.0</v>
      </c>
      <c r="G20" s="1" t="s">
        <v>275</v>
      </c>
      <c r="H20" s="1" t="s">
        <v>276</v>
      </c>
      <c r="I20" s="1" t="s">
        <v>95</v>
      </c>
      <c r="J20" s="1" t="s">
        <v>277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278</v>
      </c>
      <c r="B21" s="1" t="s">
        <v>279</v>
      </c>
      <c r="C21" s="1" t="s">
        <v>149</v>
      </c>
      <c r="D21" s="1" t="s">
        <v>280</v>
      </c>
      <c r="E21" s="1" t="s">
        <v>281</v>
      </c>
      <c r="F21" s="1" t="s">
        <v>282</v>
      </c>
      <c r="G21" s="1" t="s">
        <v>283</v>
      </c>
      <c r="H21" s="1" t="s">
        <v>284</v>
      </c>
      <c r="I21" s="1" t="s">
        <v>285</v>
      </c>
      <c r="J21" s="1" t="s">
        <v>286</v>
      </c>
      <c r="K21" s="1" t="s">
        <v>287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288</v>
      </c>
      <c r="B22" s="1">
        <v>0.0</v>
      </c>
      <c r="C22" s="1" t="s">
        <v>149</v>
      </c>
      <c r="D22" s="1">
        <v>0.0</v>
      </c>
      <c r="E22" s="1">
        <v>0.0</v>
      </c>
      <c r="F22" s="1">
        <v>0.0</v>
      </c>
      <c r="G22" s="1" t="s">
        <v>275</v>
      </c>
      <c r="H22" s="1" t="s">
        <v>276</v>
      </c>
      <c r="I22" s="1" t="s">
        <v>95</v>
      </c>
      <c r="J22" s="1" t="s">
        <v>277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289</v>
      </c>
      <c r="B23" s="1" t="s">
        <v>279</v>
      </c>
      <c r="C23" s="1" t="s">
        <v>149</v>
      </c>
      <c r="D23" s="1" t="s">
        <v>280</v>
      </c>
      <c r="E23" s="1" t="s">
        <v>281</v>
      </c>
      <c r="F23" s="1" t="s">
        <v>282</v>
      </c>
      <c r="G23" s="1" t="s">
        <v>283</v>
      </c>
      <c r="H23" s="1" t="s">
        <v>284</v>
      </c>
      <c r="I23" s="1" t="s">
        <v>285</v>
      </c>
      <c r="J23" s="1" t="s">
        <v>290</v>
      </c>
      <c r="K23" s="1" t="s">
        <v>291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293</v>
      </c>
      <c r="B25" s="1" t="s">
        <v>294</v>
      </c>
      <c r="C25" s="1" t="s">
        <v>295</v>
      </c>
      <c r="D25" s="1" t="s">
        <v>296</v>
      </c>
      <c r="E25" s="1" t="s">
        <v>297</v>
      </c>
      <c r="F25" s="1" t="s">
        <v>298</v>
      </c>
      <c r="G25" s="1" t="s">
        <v>299</v>
      </c>
      <c r="H25" s="1" t="s">
        <v>300</v>
      </c>
      <c r="I25" s="1" t="s">
        <v>301</v>
      </c>
      <c r="J25" s="1" t="s">
        <v>302</v>
      </c>
      <c r="K25" s="1" t="s">
        <v>303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304</v>
      </c>
      <c r="B26" s="1" t="s">
        <v>294</v>
      </c>
      <c r="C26" s="1" t="s">
        <v>305</v>
      </c>
      <c r="D26" s="1" t="s">
        <v>306</v>
      </c>
      <c r="E26" s="1" t="s">
        <v>307</v>
      </c>
      <c r="F26" s="1" t="s">
        <v>308</v>
      </c>
      <c r="G26" s="1" t="s">
        <v>299</v>
      </c>
      <c r="H26" s="1" t="s">
        <v>309</v>
      </c>
      <c r="I26" s="1" t="s">
        <v>301</v>
      </c>
      <c r="J26" s="1" t="s">
        <v>302</v>
      </c>
      <c r="K26" s="1" t="s">
        <v>310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311</v>
      </c>
      <c r="B27" s="1" t="s">
        <v>294</v>
      </c>
      <c r="C27" s="1" t="s">
        <v>305</v>
      </c>
      <c r="D27" s="1" t="s">
        <v>306</v>
      </c>
      <c r="E27" s="1" t="s">
        <v>307</v>
      </c>
      <c r="F27" s="1" t="s">
        <v>308</v>
      </c>
      <c r="G27" s="1" t="s">
        <v>299</v>
      </c>
      <c r="H27" s="1" t="s">
        <v>309</v>
      </c>
      <c r="I27" s="1" t="s">
        <v>301</v>
      </c>
      <c r="J27" s="1" t="s">
        <v>302</v>
      </c>
      <c r="K27" s="1" t="s">
        <v>310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312</v>
      </c>
      <c r="B28" s="1" t="s">
        <v>313</v>
      </c>
      <c r="C28" s="1" t="s">
        <v>314</v>
      </c>
      <c r="D28" s="1" t="s">
        <v>315</v>
      </c>
      <c r="E28" s="1" t="s">
        <v>316</v>
      </c>
      <c r="F28" s="1" t="s">
        <v>317</v>
      </c>
      <c r="G28" s="1" t="s">
        <v>318</v>
      </c>
      <c r="H28" s="1" t="s">
        <v>319</v>
      </c>
      <c r="I28" s="1" t="s">
        <v>320</v>
      </c>
      <c r="J28" s="1" t="s">
        <v>321</v>
      </c>
      <c r="K28" s="1" t="s">
        <v>322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323</v>
      </c>
      <c r="B29" s="1" t="s">
        <v>313</v>
      </c>
      <c r="C29" s="1" t="s">
        <v>314</v>
      </c>
      <c r="D29" s="1" t="s">
        <v>315</v>
      </c>
      <c r="E29" s="1" t="s">
        <v>316</v>
      </c>
      <c r="F29" s="1" t="s">
        <v>317</v>
      </c>
      <c r="G29" s="1" t="s">
        <v>318</v>
      </c>
      <c r="H29" s="1" t="s">
        <v>319</v>
      </c>
      <c r="I29" s="1" t="s">
        <v>320</v>
      </c>
      <c r="J29" s="1" t="s">
        <v>321</v>
      </c>
      <c r="K29" s="1" t="s">
        <v>322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324</v>
      </c>
      <c r="B30" s="1" t="s">
        <v>313</v>
      </c>
      <c r="C30" s="1" t="s">
        <v>314</v>
      </c>
      <c r="D30" s="1" t="s">
        <v>325</v>
      </c>
      <c r="E30" s="1" t="s">
        <v>326</v>
      </c>
      <c r="F30" s="1" t="s">
        <v>327</v>
      </c>
      <c r="G30" s="1" t="s">
        <v>328</v>
      </c>
      <c r="H30" s="1" t="s">
        <v>329</v>
      </c>
      <c r="I30" s="1" t="s">
        <v>330</v>
      </c>
      <c r="J30" s="1" t="s">
        <v>331</v>
      </c>
      <c r="K30" s="1" t="s">
        <v>332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333</v>
      </c>
      <c r="B31" s="1" t="s">
        <v>334</v>
      </c>
      <c r="C31" s="1" t="s">
        <v>314</v>
      </c>
      <c r="D31" s="1" t="s">
        <v>335</v>
      </c>
      <c r="E31" s="1" t="s">
        <v>336</v>
      </c>
      <c r="F31" s="1" t="s">
        <v>317</v>
      </c>
      <c r="G31" s="1" t="s">
        <v>318</v>
      </c>
      <c r="H31" s="1" t="s">
        <v>337</v>
      </c>
      <c r="I31" s="1" t="s">
        <v>338</v>
      </c>
      <c r="J31" s="1" t="s">
        <v>339</v>
      </c>
      <c r="K31" s="1" t="s">
        <v>340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341</v>
      </c>
      <c r="B32" s="1">
        <v>-100.0</v>
      </c>
      <c r="C32" s="1">
        <v>0.0</v>
      </c>
      <c r="D32" s="1" t="s">
        <v>342</v>
      </c>
      <c r="E32" s="1" t="s">
        <v>343</v>
      </c>
      <c r="F32" s="1" t="s">
        <v>344</v>
      </c>
      <c r="G32" s="1" t="s">
        <v>345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346</v>
      </c>
      <c r="B33" s="1" t="s">
        <v>347</v>
      </c>
      <c r="C33" s="1" t="s">
        <v>348</v>
      </c>
      <c r="D33" s="1">
        <v>2.0</v>
      </c>
      <c r="E33" s="1" t="s">
        <v>349</v>
      </c>
      <c r="F33" s="1" t="s">
        <v>350</v>
      </c>
      <c r="G33" s="1" t="s">
        <v>351</v>
      </c>
      <c r="H33" s="1" t="s">
        <v>352</v>
      </c>
      <c r="I33" s="1">
        <v>0.0</v>
      </c>
      <c r="J33" s="1" t="s">
        <v>353</v>
      </c>
      <c r="K33" s="1" t="s">
        <v>354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355</v>
      </c>
      <c r="B34" s="1" t="s">
        <v>356</v>
      </c>
      <c r="C34" s="1" t="s">
        <v>357</v>
      </c>
      <c r="D34" s="1" t="s">
        <v>358</v>
      </c>
      <c r="E34" s="1" t="s">
        <v>359</v>
      </c>
      <c r="F34" s="1" t="s">
        <v>360</v>
      </c>
      <c r="G34" s="1" t="s">
        <v>361</v>
      </c>
      <c r="H34" s="1" t="s">
        <v>362</v>
      </c>
      <c r="I34" s="1" t="s">
        <v>363</v>
      </c>
      <c r="J34" s="1" t="s">
        <v>364</v>
      </c>
      <c r="K34" s="1" t="s">
        <v>365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366</v>
      </c>
      <c r="B35" s="1" t="s">
        <v>356</v>
      </c>
      <c r="C35" s="1" t="s">
        <v>357</v>
      </c>
      <c r="D35" s="1" t="s">
        <v>358</v>
      </c>
      <c r="E35" s="1" t="s">
        <v>359</v>
      </c>
      <c r="F35" s="1" t="s">
        <v>360</v>
      </c>
      <c r="G35" s="1" t="s">
        <v>361</v>
      </c>
      <c r="H35" s="1" t="s">
        <v>362</v>
      </c>
      <c r="I35" s="1" t="s">
        <v>363</v>
      </c>
      <c r="J35" s="1" t="s">
        <v>364</v>
      </c>
      <c r="K35" s="1" t="s">
        <v>365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367</v>
      </c>
      <c r="B36" s="1" t="s">
        <v>368</v>
      </c>
      <c r="C36" s="1" t="s">
        <v>369</v>
      </c>
      <c r="D36" s="1" t="s">
        <v>370</v>
      </c>
      <c r="E36" s="1" t="s">
        <v>371</v>
      </c>
      <c r="F36" s="1" t="s">
        <v>372</v>
      </c>
      <c r="G36" s="1" t="s">
        <v>373</v>
      </c>
      <c r="H36" s="1" t="s">
        <v>374</v>
      </c>
      <c r="I36" s="1" t="s">
        <v>375</v>
      </c>
      <c r="J36" s="1" t="s">
        <v>376</v>
      </c>
      <c r="K36" s="1" t="s">
        <v>377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378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379</v>
      </c>
      <c r="B38" s="1">
        <v>0.0</v>
      </c>
      <c r="C38" s="1" t="s">
        <v>380</v>
      </c>
      <c r="D38" s="1" t="s">
        <v>381</v>
      </c>
      <c r="E38" s="1" t="s">
        <v>382</v>
      </c>
      <c r="F38" s="1" t="s">
        <v>383</v>
      </c>
      <c r="G38" s="1" t="s">
        <v>384</v>
      </c>
      <c r="H38" s="1" t="s">
        <v>385</v>
      </c>
      <c r="I38" s="1" t="s">
        <v>386</v>
      </c>
      <c r="J38" s="1" t="s">
        <v>387</v>
      </c>
      <c r="K38" s="1" t="s">
        <v>388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389</v>
      </c>
      <c r="B39" s="1">
        <v>0.0</v>
      </c>
      <c r="C39" s="1" t="s">
        <v>390</v>
      </c>
      <c r="D39" s="1" t="s">
        <v>391</v>
      </c>
      <c r="E39" s="1" t="s">
        <v>392</v>
      </c>
      <c r="F39" s="1" t="s">
        <v>383</v>
      </c>
      <c r="G39" s="1" t="s">
        <v>393</v>
      </c>
      <c r="H39" s="1">
        <v>267.0</v>
      </c>
      <c r="I39" s="1" t="s">
        <v>394</v>
      </c>
      <c r="J39" s="1" t="s">
        <v>395</v>
      </c>
      <c r="K39" s="1" t="s">
        <v>396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398</v>
      </c>
      <c r="B41" s="1">
        <v>0.0</v>
      </c>
      <c r="C41" s="1" t="s">
        <v>238</v>
      </c>
      <c r="D41" s="1" t="s">
        <v>399</v>
      </c>
      <c r="E41" s="1" t="s">
        <v>400</v>
      </c>
      <c r="F41" s="1" t="s">
        <v>401</v>
      </c>
      <c r="G41" s="1" t="s">
        <v>402</v>
      </c>
      <c r="H41" s="1" t="s">
        <v>403</v>
      </c>
      <c r="I41" s="1" t="s">
        <v>404</v>
      </c>
      <c r="J41" s="1" t="s">
        <v>405</v>
      </c>
      <c r="K41" s="1" t="s">
        <v>406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407</v>
      </c>
      <c r="B42" s="1">
        <v>0.0</v>
      </c>
      <c r="C42" s="1" t="s">
        <v>408</v>
      </c>
      <c r="D42" s="1" t="s">
        <v>409</v>
      </c>
      <c r="E42" s="1" t="s">
        <v>400</v>
      </c>
      <c r="F42" s="1" t="s">
        <v>410</v>
      </c>
      <c r="G42" s="1" t="s">
        <v>402</v>
      </c>
      <c r="H42" s="1" t="s">
        <v>403</v>
      </c>
      <c r="I42" s="1" t="s">
        <v>411</v>
      </c>
      <c r="J42" s="1" t="s">
        <v>412</v>
      </c>
      <c r="K42" s="1" t="s">
        <v>413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414</v>
      </c>
      <c r="B43" s="1">
        <v>0.0</v>
      </c>
      <c r="C43" s="1" t="s">
        <v>408</v>
      </c>
      <c r="D43" s="1" t="s">
        <v>409</v>
      </c>
      <c r="E43" s="1" t="s">
        <v>400</v>
      </c>
      <c r="F43" s="1" t="s">
        <v>410</v>
      </c>
      <c r="G43" s="1" t="s">
        <v>402</v>
      </c>
      <c r="H43" s="1" t="s">
        <v>403</v>
      </c>
      <c r="I43" s="1" t="s">
        <v>411</v>
      </c>
      <c r="J43" s="1" t="s">
        <v>412</v>
      </c>
      <c r="K43" s="1" t="s">
        <v>413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415</v>
      </c>
      <c r="B44" s="1">
        <v>0.0</v>
      </c>
      <c r="C44" s="1" t="s">
        <v>416</v>
      </c>
      <c r="D44" s="1" t="s">
        <v>417</v>
      </c>
      <c r="E44" s="1" t="s">
        <v>418</v>
      </c>
      <c r="F44" s="1" t="s">
        <v>419</v>
      </c>
      <c r="G44" s="1" t="s">
        <v>420</v>
      </c>
      <c r="H44" s="1" t="s">
        <v>421</v>
      </c>
      <c r="I44" s="1" t="s">
        <v>422</v>
      </c>
      <c r="J44" s="1" t="s">
        <v>423</v>
      </c>
      <c r="K44" s="1" t="s">
        <v>424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425</v>
      </c>
      <c r="B45" s="1">
        <v>0.0</v>
      </c>
      <c r="C45" s="1" t="s">
        <v>416</v>
      </c>
      <c r="D45" s="1" t="s">
        <v>417</v>
      </c>
      <c r="E45" s="1" t="s">
        <v>418</v>
      </c>
      <c r="F45" s="1" t="s">
        <v>419</v>
      </c>
      <c r="G45" s="1" t="s">
        <v>420</v>
      </c>
      <c r="H45" s="1" t="s">
        <v>421</v>
      </c>
      <c r="I45" s="1" t="s">
        <v>422</v>
      </c>
      <c r="J45" s="1" t="s">
        <v>423</v>
      </c>
      <c r="K45" s="1" t="s">
        <v>424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426</v>
      </c>
      <c r="B46" s="1">
        <v>0.0</v>
      </c>
      <c r="C46" s="1" t="s">
        <v>416</v>
      </c>
      <c r="D46" s="1" t="s">
        <v>427</v>
      </c>
      <c r="E46" s="1" t="s">
        <v>428</v>
      </c>
      <c r="F46" s="1" t="s">
        <v>429</v>
      </c>
      <c r="G46" s="1" t="s">
        <v>430</v>
      </c>
      <c r="H46" s="1" t="s">
        <v>96</v>
      </c>
      <c r="I46" s="1" t="s">
        <v>431</v>
      </c>
      <c r="J46" s="1" t="s">
        <v>432</v>
      </c>
      <c r="K46" s="1" t="s">
        <v>433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434</v>
      </c>
      <c r="B47" s="1">
        <v>0.0</v>
      </c>
      <c r="C47" s="1" t="s">
        <v>435</v>
      </c>
      <c r="D47" s="1" t="s">
        <v>436</v>
      </c>
      <c r="E47" s="1" t="s">
        <v>437</v>
      </c>
      <c r="F47" s="1" t="s">
        <v>438</v>
      </c>
      <c r="G47" s="1" t="s">
        <v>420</v>
      </c>
      <c r="H47" s="1" t="s">
        <v>150</v>
      </c>
      <c r="I47" s="1" t="s">
        <v>439</v>
      </c>
      <c r="J47" s="1" t="s">
        <v>440</v>
      </c>
      <c r="K47" s="1" t="s">
        <v>441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442</v>
      </c>
      <c r="B48" s="1">
        <v>0.0</v>
      </c>
      <c r="C48" s="1" t="s">
        <v>443</v>
      </c>
      <c r="D48" s="1">
        <v>0.0</v>
      </c>
      <c r="E48" s="1" t="s">
        <v>444</v>
      </c>
      <c r="F48" s="1" t="s">
        <v>445</v>
      </c>
      <c r="G48" s="1" t="s">
        <v>446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447</v>
      </c>
      <c r="B49" s="1">
        <v>0.0</v>
      </c>
      <c r="C49" s="1" t="s">
        <v>448</v>
      </c>
      <c r="D49" s="1" t="s">
        <v>449</v>
      </c>
      <c r="E49" s="1">
        <v>0.0</v>
      </c>
      <c r="F49" s="1" t="s">
        <v>450</v>
      </c>
      <c r="G49" s="1" t="s">
        <v>451</v>
      </c>
      <c r="H49" s="1" t="s">
        <v>452</v>
      </c>
      <c r="I49" s="1" t="s">
        <v>453</v>
      </c>
      <c r="J49" s="1" t="s">
        <v>454</v>
      </c>
      <c r="K49" s="1" t="s">
        <v>455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456</v>
      </c>
      <c r="B50" s="1">
        <v>0.0</v>
      </c>
      <c r="C50" s="1" t="s">
        <v>457</v>
      </c>
      <c r="D50" s="1" t="s">
        <v>458</v>
      </c>
      <c r="E50" s="1" t="s">
        <v>459</v>
      </c>
      <c r="F50" s="1" t="s">
        <v>460</v>
      </c>
      <c r="G50" s="1" t="s">
        <v>461</v>
      </c>
      <c r="H50" s="1" t="s">
        <v>462</v>
      </c>
      <c r="I50" s="1" t="s">
        <v>463</v>
      </c>
      <c r="J50" s="1" t="s">
        <v>464</v>
      </c>
      <c r="K50" s="1" t="s">
        <v>465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466</v>
      </c>
      <c r="B51" s="1">
        <v>0.0</v>
      </c>
      <c r="C51" s="1" t="s">
        <v>457</v>
      </c>
      <c r="D51" s="1" t="s">
        <v>458</v>
      </c>
      <c r="E51" s="1" t="s">
        <v>459</v>
      </c>
      <c r="F51" s="1" t="s">
        <v>460</v>
      </c>
      <c r="G51" s="1" t="s">
        <v>461</v>
      </c>
      <c r="H51" s="1" t="s">
        <v>462</v>
      </c>
      <c r="I51" s="1" t="s">
        <v>463</v>
      </c>
      <c r="J51" s="1" t="s">
        <v>464</v>
      </c>
      <c r="K51" s="1" t="s">
        <v>465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467</v>
      </c>
      <c r="B52" s="1">
        <v>0.0</v>
      </c>
      <c r="C52" s="1" t="s">
        <v>468</v>
      </c>
      <c r="D52" s="1" t="s">
        <v>469</v>
      </c>
      <c r="E52" s="1" t="s">
        <v>470</v>
      </c>
      <c r="F52" s="1" t="s">
        <v>471</v>
      </c>
      <c r="G52" s="1" t="s">
        <v>472</v>
      </c>
      <c r="H52" s="1" t="s">
        <v>473</v>
      </c>
      <c r="I52" s="1" t="s">
        <v>474</v>
      </c>
      <c r="J52" s="1" t="s">
        <v>475</v>
      </c>
      <c r="K52" s="1" t="s">
        <v>476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477</v>
      </c>
      <c r="B53" s="1">
        <v>0.0</v>
      </c>
      <c r="C53" s="1">
        <v>0.0</v>
      </c>
      <c r="D53" s="1" t="s">
        <v>478</v>
      </c>
      <c r="E53" s="1" t="s">
        <v>479</v>
      </c>
      <c r="F53" s="1" t="s">
        <v>480</v>
      </c>
      <c r="G53" s="1" t="s">
        <v>481</v>
      </c>
      <c r="H53" s="1" t="s">
        <v>482</v>
      </c>
      <c r="I53" s="1" t="s">
        <v>483</v>
      </c>
      <c r="J53" s="1" t="s">
        <v>221</v>
      </c>
      <c r="K53" s="1" t="s">
        <v>484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485</v>
      </c>
      <c r="B54" s="1">
        <v>0.0</v>
      </c>
      <c r="C54" s="1">
        <v>0.0</v>
      </c>
      <c r="D54" s="1" t="s">
        <v>486</v>
      </c>
      <c r="E54" s="1" t="s">
        <v>487</v>
      </c>
      <c r="F54" s="1" t="s">
        <v>488</v>
      </c>
      <c r="G54" s="1" t="s">
        <v>489</v>
      </c>
      <c r="H54" s="1" t="s">
        <v>490</v>
      </c>
      <c r="I54" s="1" t="s">
        <v>491</v>
      </c>
      <c r="J54" s="1" t="s">
        <v>492</v>
      </c>
      <c r="K54" s="1" t="s">
        <v>493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494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495</v>
      </c>
      <c r="B56" s="1">
        <v>0.0</v>
      </c>
      <c r="C56" s="1">
        <v>0.0</v>
      </c>
      <c r="D56" s="1" t="s">
        <v>496</v>
      </c>
      <c r="E56" s="1" t="s">
        <v>497</v>
      </c>
      <c r="F56" s="1" t="s">
        <v>498</v>
      </c>
      <c r="G56" s="1" t="s">
        <v>499</v>
      </c>
      <c r="H56" s="1" t="s">
        <v>500</v>
      </c>
      <c r="I56" s="1" t="s">
        <v>501</v>
      </c>
      <c r="J56" s="1" t="s">
        <v>502</v>
      </c>
      <c r="K56" s="1" t="s">
        <v>503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504</v>
      </c>
      <c r="B57" s="1">
        <v>0.0</v>
      </c>
      <c r="C57" s="1">
        <v>0.0</v>
      </c>
      <c r="D57" s="1" t="s">
        <v>505</v>
      </c>
      <c r="E57" s="1" t="s">
        <v>506</v>
      </c>
      <c r="F57" s="1" t="s">
        <v>498</v>
      </c>
      <c r="G57" s="1" t="s">
        <v>499</v>
      </c>
      <c r="H57" s="1" t="s">
        <v>500</v>
      </c>
      <c r="I57" s="1" t="s">
        <v>501</v>
      </c>
      <c r="J57" s="1" t="s">
        <v>502</v>
      </c>
      <c r="K57" s="1" t="s">
        <v>507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508</v>
      </c>
      <c r="B58" s="1">
        <v>0.0</v>
      </c>
      <c r="C58" s="1">
        <v>0.0</v>
      </c>
      <c r="D58" s="1" t="s">
        <v>505</v>
      </c>
      <c r="E58" s="1" t="s">
        <v>506</v>
      </c>
      <c r="F58" s="1" t="s">
        <v>498</v>
      </c>
      <c r="G58" s="1" t="s">
        <v>499</v>
      </c>
      <c r="H58" s="1" t="s">
        <v>500</v>
      </c>
      <c r="I58" s="1" t="s">
        <v>501</v>
      </c>
      <c r="J58" s="1" t="s">
        <v>502</v>
      </c>
      <c r="K58" s="1" t="s">
        <v>507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509</v>
      </c>
      <c r="B59" s="1">
        <v>0.0</v>
      </c>
      <c r="C59" s="1">
        <v>0.0</v>
      </c>
      <c r="D59" s="1" t="s">
        <v>510</v>
      </c>
      <c r="E59" s="1" t="s">
        <v>511</v>
      </c>
      <c r="F59" s="1" t="s">
        <v>512</v>
      </c>
      <c r="G59" s="1" t="s">
        <v>513</v>
      </c>
      <c r="H59" s="1" t="s">
        <v>514</v>
      </c>
      <c r="I59" s="1" t="s">
        <v>515</v>
      </c>
      <c r="J59" s="1" t="s">
        <v>516</v>
      </c>
      <c r="K59" s="1" t="s">
        <v>517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518</v>
      </c>
      <c r="B60" s="1">
        <v>0.0</v>
      </c>
      <c r="C60" s="1">
        <v>0.0</v>
      </c>
      <c r="D60" s="1" t="s">
        <v>510</v>
      </c>
      <c r="E60" s="1" t="s">
        <v>511</v>
      </c>
      <c r="F60" s="1" t="s">
        <v>512</v>
      </c>
      <c r="G60" s="1" t="s">
        <v>513</v>
      </c>
      <c r="H60" s="1" t="s">
        <v>514</v>
      </c>
      <c r="I60" s="1" t="s">
        <v>515</v>
      </c>
      <c r="J60" s="1" t="s">
        <v>516</v>
      </c>
      <c r="K60" s="1" t="s">
        <v>517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519</v>
      </c>
      <c r="B61" s="1">
        <v>0.0</v>
      </c>
      <c r="C61" s="1">
        <v>0.0</v>
      </c>
      <c r="D61" s="1" t="s">
        <v>520</v>
      </c>
      <c r="E61" s="1" t="s">
        <v>521</v>
      </c>
      <c r="F61" s="1" t="s">
        <v>522</v>
      </c>
      <c r="G61" s="1" t="s">
        <v>523</v>
      </c>
      <c r="H61" s="1" t="s">
        <v>524</v>
      </c>
      <c r="I61" s="1" t="s">
        <v>525</v>
      </c>
      <c r="J61" s="1" t="s">
        <v>526</v>
      </c>
      <c r="K61" s="1" t="s">
        <v>527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528</v>
      </c>
      <c r="B62" s="1">
        <v>0.0</v>
      </c>
      <c r="C62" s="1">
        <v>0.0</v>
      </c>
      <c r="D62" s="1" t="s">
        <v>529</v>
      </c>
      <c r="E62" s="1" t="s">
        <v>530</v>
      </c>
      <c r="F62" s="1" t="s">
        <v>531</v>
      </c>
      <c r="G62" s="1" t="s">
        <v>532</v>
      </c>
      <c r="H62" s="1" t="s">
        <v>533</v>
      </c>
      <c r="I62" s="1" t="s">
        <v>212</v>
      </c>
      <c r="J62" s="1" t="s">
        <v>534</v>
      </c>
      <c r="K62" s="1" t="s">
        <v>535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536</v>
      </c>
      <c r="B63" s="1">
        <v>0.0</v>
      </c>
      <c r="C63" s="1">
        <v>0.0</v>
      </c>
      <c r="D63" s="1" t="s">
        <v>537</v>
      </c>
      <c r="E63" s="1">
        <v>0.0</v>
      </c>
      <c r="F63" s="1" t="s">
        <v>538</v>
      </c>
      <c r="G63" s="1" t="s">
        <v>539</v>
      </c>
      <c r="H63" s="1">
        <v>0.0</v>
      </c>
      <c r="I63" s="1">
        <v>0.0</v>
      </c>
      <c r="J63" s="1" t="s">
        <v>540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541</v>
      </c>
      <c r="B64" s="1">
        <v>0.0</v>
      </c>
      <c r="C64" s="1">
        <v>0.0</v>
      </c>
      <c r="D64" s="1" t="s">
        <v>542</v>
      </c>
      <c r="E64" s="1" t="s">
        <v>543</v>
      </c>
      <c r="F64" s="1" t="s">
        <v>544</v>
      </c>
      <c r="G64" s="1" t="s">
        <v>545</v>
      </c>
      <c r="H64" s="1" t="s">
        <v>546</v>
      </c>
      <c r="I64" s="1" t="s">
        <v>547</v>
      </c>
      <c r="J64" s="1" t="s">
        <v>548</v>
      </c>
      <c r="K64" s="1" t="s">
        <v>549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550</v>
      </c>
      <c r="B65" s="1">
        <v>0.0</v>
      </c>
      <c r="C65" s="1">
        <v>0.0</v>
      </c>
      <c r="D65" s="1" t="s">
        <v>551</v>
      </c>
      <c r="E65" s="1" t="s">
        <v>552</v>
      </c>
      <c r="F65" s="1" t="s">
        <v>553</v>
      </c>
      <c r="G65" s="1" t="s">
        <v>554</v>
      </c>
      <c r="H65" s="1" t="s">
        <v>555</v>
      </c>
      <c r="I65" s="1" t="s">
        <v>556</v>
      </c>
      <c r="J65" s="1" t="s">
        <v>557</v>
      </c>
      <c r="K65" s="1" t="s">
        <v>558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559</v>
      </c>
      <c r="B66" s="1">
        <v>0.0</v>
      </c>
      <c r="C66" s="1">
        <v>0.0</v>
      </c>
      <c r="D66" s="1" t="s">
        <v>551</v>
      </c>
      <c r="E66" s="1" t="s">
        <v>552</v>
      </c>
      <c r="F66" s="1" t="s">
        <v>553</v>
      </c>
      <c r="G66" s="1" t="s">
        <v>554</v>
      </c>
      <c r="H66" s="1" t="s">
        <v>555</v>
      </c>
      <c r="I66" s="1" t="s">
        <v>556</v>
      </c>
      <c r="J66" s="1" t="s">
        <v>557</v>
      </c>
      <c r="K66" s="1" t="s">
        <v>558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560</v>
      </c>
      <c r="B67" s="1">
        <v>0.0</v>
      </c>
      <c r="C67" s="1">
        <v>0.0</v>
      </c>
      <c r="D67" s="1" t="s">
        <v>561</v>
      </c>
      <c r="E67" s="1" t="s">
        <v>562</v>
      </c>
      <c r="F67" s="1" t="s">
        <v>563</v>
      </c>
      <c r="G67" s="1" t="s">
        <v>564</v>
      </c>
      <c r="H67" s="1" t="s">
        <v>565</v>
      </c>
      <c r="I67" s="1" t="s">
        <v>566</v>
      </c>
      <c r="J67" s="1" t="s">
        <v>567</v>
      </c>
      <c r="K67" s="1" t="s">
        <v>568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569</v>
      </c>
      <c r="B68" s="1">
        <v>0.0</v>
      </c>
      <c r="C68" s="1">
        <v>0.0</v>
      </c>
      <c r="D68" s="1">
        <v>0.0</v>
      </c>
      <c r="E68" s="1" t="s">
        <v>570</v>
      </c>
      <c r="F68" s="1" t="s">
        <v>571</v>
      </c>
      <c r="G68" s="1" t="s">
        <v>572</v>
      </c>
      <c r="H68" s="1" t="s">
        <v>277</v>
      </c>
      <c r="I68" s="1" t="s">
        <v>573</v>
      </c>
      <c r="J68" s="1" t="s">
        <v>574</v>
      </c>
      <c r="K68" s="1" t="s">
        <v>575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576</v>
      </c>
      <c r="B69" s="1">
        <v>0.0</v>
      </c>
      <c r="C69" s="1">
        <v>0.0</v>
      </c>
      <c r="D69" s="1">
        <v>0.0</v>
      </c>
      <c r="E69" s="1" t="s">
        <v>570</v>
      </c>
      <c r="F69" s="1" t="s">
        <v>577</v>
      </c>
      <c r="G69" s="1" t="s">
        <v>578</v>
      </c>
      <c r="H69" s="1" t="s">
        <v>579</v>
      </c>
      <c r="I69" s="1" t="s">
        <v>580</v>
      </c>
      <c r="J69" s="1" t="s">
        <v>581</v>
      </c>
      <c r="K69" s="1" t="s">
        <v>582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583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584</v>
      </c>
      <c r="B71" s="1">
        <v>0.0</v>
      </c>
      <c r="C71" s="1">
        <v>0.0</v>
      </c>
      <c r="D71" s="1">
        <v>0.0</v>
      </c>
      <c r="E71" s="1">
        <v>0.0</v>
      </c>
      <c r="F71" s="1">
        <v>20.0</v>
      </c>
      <c r="G71" s="1" t="s">
        <v>585</v>
      </c>
      <c r="H71" s="1" t="s">
        <v>586</v>
      </c>
      <c r="I71" s="1" t="s">
        <v>587</v>
      </c>
      <c r="J71" s="1" t="s">
        <v>588</v>
      </c>
      <c r="K71" s="1" t="s">
        <v>589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590</v>
      </c>
      <c r="B72" s="1">
        <v>0.0</v>
      </c>
      <c r="C72" s="1">
        <v>0.0</v>
      </c>
      <c r="D72" s="1">
        <v>0.0</v>
      </c>
      <c r="E72" s="1">
        <v>0.0</v>
      </c>
      <c r="F72" s="1" t="s">
        <v>591</v>
      </c>
      <c r="G72" s="1" t="s">
        <v>592</v>
      </c>
      <c r="H72" s="1" t="s">
        <v>586</v>
      </c>
      <c r="I72" s="1" t="s">
        <v>587</v>
      </c>
      <c r="J72" s="1" t="s">
        <v>588</v>
      </c>
      <c r="K72" s="1" t="s">
        <v>593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594</v>
      </c>
      <c r="B73" s="1">
        <v>0.0</v>
      </c>
      <c r="C73" s="1">
        <v>0.0</v>
      </c>
      <c r="D73" s="1">
        <v>0.0</v>
      </c>
      <c r="E73" s="1">
        <v>0.0</v>
      </c>
      <c r="F73" s="1" t="s">
        <v>591</v>
      </c>
      <c r="G73" s="1" t="s">
        <v>592</v>
      </c>
      <c r="H73" s="1" t="s">
        <v>586</v>
      </c>
      <c r="I73" s="1" t="s">
        <v>587</v>
      </c>
      <c r="J73" s="1" t="s">
        <v>588</v>
      </c>
      <c r="K73" s="1" t="s">
        <v>593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595</v>
      </c>
      <c r="B74" s="1">
        <v>0.0</v>
      </c>
      <c r="C74" s="1">
        <v>0.0</v>
      </c>
      <c r="D74" s="1">
        <v>0.0</v>
      </c>
      <c r="E74" s="1">
        <v>0.0</v>
      </c>
      <c r="F74" s="1" t="s">
        <v>596</v>
      </c>
      <c r="G74" s="1" t="s">
        <v>597</v>
      </c>
      <c r="H74" s="1" t="s">
        <v>598</v>
      </c>
      <c r="I74" s="1" t="s">
        <v>599</v>
      </c>
      <c r="J74" s="1" t="s">
        <v>600</v>
      </c>
      <c r="K74" s="1" t="s">
        <v>601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602</v>
      </c>
      <c r="B75" s="1">
        <v>0.0</v>
      </c>
      <c r="C75" s="1">
        <v>0.0</v>
      </c>
      <c r="D75" s="1">
        <v>0.0</v>
      </c>
      <c r="E75" s="1">
        <v>0.0</v>
      </c>
      <c r="F75" s="1" t="s">
        <v>596</v>
      </c>
      <c r="G75" s="1" t="s">
        <v>597</v>
      </c>
      <c r="H75" s="1" t="s">
        <v>598</v>
      </c>
      <c r="I75" s="1" t="s">
        <v>599</v>
      </c>
      <c r="J75" s="1" t="s">
        <v>600</v>
      </c>
      <c r="K75" s="1" t="s">
        <v>601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603</v>
      </c>
      <c r="B76" s="1">
        <v>0.0</v>
      </c>
      <c r="C76" s="1">
        <v>0.0</v>
      </c>
      <c r="D76" s="1">
        <v>0.0</v>
      </c>
      <c r="E76" s="1">
        <v>0.0</v>
      </c>
      <c r="F76" s="1" t="s">
        <v>604</v>
      </c>
      <c r="G76" s="1" t="s">
        <v>605</v>
      </c>
      <c r="H76" s="1" t="s">
        <v>598</v>
      </c>
      <c r="I76" s="1" t="s">
        <v>437</v>
      </c>
      <c r="J76" s="1" t="s">
        <v>606</v>
      </c>
      <c r="K76" s="1" t="s">
        <v>607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608</v>
      </c>
      <c r="B77" s="1">
        <v>0.0</v>
      </c>
      <c r="C77" s="1">
        <v>0.0</v>
      </c>
      <c r="D77" s="1">
        <v>0.0</v>
      </c>
      <c r="E77" s="1">
        <v>0.0</v>
      </c>
      <c r="F77" s="1" t="s">
        <v>609</v>
      </c>
      <c r="G77" s="1" t="s">
        <v>610</v>
      </c>
      <c r="H77" s="1" t="s">
        <v>611</v>
      </c>
      <c r="I77" s="1" t="s">
        <v>612</v>
      </c>
      <c r="J77" s="1" t="s">
        <v>613</v>
      </c>
      <c r="K77" s="1" t="s">
        <v>614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615</v>
      </c>
      <c r="B78" s="1">
        <v>0.0</v>
      </c>
      <c r="C78" s="1">
        <v>0.0</v>
      </c>
      <c r="D78" s="1">
        <v>0.0</v>
      </c>
      <c r="E78" s="1">
        <v>0.0</v>
      </c>
      <c r="F78" s="1" t="s">
        <v>616</v>
      </c>
      <c r="G78" s="1">
        <v>0.0</v>
      </c>
      <c r="H78" s="1">
        <v>0.0</v>
      </c>
      <c r="I78" s="1">
        <v>0.0</v>
      </c>
      <c r="J78" s="1" t="s">
        <v>617</v>
      </c>
      <c r="K78" s="1" t="s">
        <v>618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619</v>
      </c>
      <c r="B79" s="1">
        <v>0.0</v>
      </c>
      <c r="C79" s="1">
        <v>0.0</v>
      </c>
      <c r="D79" s="1">
        <v>0.0</v>
      </c>
      <c r="E79" s="1">
        <v>0.0</v>
      </c>
      <c r="F79" s="1" t="s">
        <v>620</v>
      </c>
      <c r="G79" s="1" t="s">
        <v>621</v>
      </c>
      <c r="H79" s="1" t="s">
        <v>622</v>
      </c>
      <c r="I79" s="1" t="s">
        <v>623</v>
      </c>
      <c r="J79" s="1" t="s">
        <v>624</v>
      </c>
      <c r="K79" s="1" t="s">
        <v>625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626</v>
      </c>
      <c r="B80" s="1">
        <v>0.0</v>
      </c>
      <c r="C80" s="1">
        <v>0.0</v>
      </c>
      <c r="D80" s="1">
        <v>0.0</v>
      </c>
      <c r="E80" s="1">
        <v>0.0</v>
      </c>
      <c r="F80" s="1" t="s">
        <v>627</v>
      </c>
      <c r="G80" s="1" t="s">
        <v>628</v>
      </c>
      <c r="H80" s="1" t="s">
        <v>629</v>
      </c>
      <c r="I80" s="1" t="s">
        <v>630</v>
      </c>
      <c r="J80" s="1" t="s">
        <v>631</v>
      </c>
      <c r="K80" s="1" t="s">
        <v>632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633</v>
      </c>
      <c r="B81" s="1">
        <v>0.0</v>
      </c>
      <c r="C81" s="1">
        <v>0.0</v>
      </c>
      <c r="D81" s="1">
        <v>0.0</v>
      </c>
      <c r="E81" s="1">
        <v>0.0</v>
      </c>
      <c r="F81" s="1" t="s">
        <v>627</v>
      </c>
      <c r="G81" s="1" t="s">
        <v>628</v>
      </c>
      <c r="H81" s="1" t="s">
        <v>629</v>
      </c>
      <c r="I81" s="1" t="s">
        <v>630</v>
      </c>
      <c r="J81" s="1" t="s">
        <v>631</v>
      </c>
      <c r="K81" s="1" t="s">
        <v>632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634</v>
      </c>
      <c r="B82" s="1">
        <v>0.0</v>
      </c>
      <c r="C82" s="1">
        <v>0.0</v>
      </c>
      <c r="D82" s="1">
        <v>0.0</v>
      </c>
      <c r="E82" s="1">
        <v>0.0</v>
      </c>
      <c r="F82" s="1" t="s">
        <v>635</v>
      </c>
      <c r="G82" s="1" t="s">
        <v>636</v>
      </c>
      <c r="H82" s="1" t="s">
        <v>637</v>
      </c>
      <c r="I82" s="1" t="s">
        <v>638</v>
      </c>
      <c r="J82" s="1" t="s">
        <v>639</v>
      </c>
      <c r="K82" s="1" t="s">
        <v>640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641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642</v>
      </c>
      <c r="H83" s="1" t="s">
        <v>643</v>
      </c>
      <c r="I83" s="1" t="s">
        <v>644</v>
      </c>
      <c r="J83" s="1" t="s">
        <v>645</v>
      </c>
      <c r="K83" s="1" t="s">
        <v>646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647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648</v>
      </c>
      <c r="H84" s="1" t="s">
        <v>649</v>
      </c>
      <c r="I84" s="1" t="s">
        <v>650</v>
      </c>
      <c r="J84" s="1" t="s">
        <v>651</v>
      </c>
      <c r="K84" s="1" t="s">
        <v>652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653</v>
      </c>
      <c r="C1" s="1" t="s">
        <v>654</v>
      </c>
      <c r="D1" s="1" t="s">
        <v>655</v>
      </c>
      <c r="E1" s="1" t="s">
        <v>656</v>
      </c>
      <c r="F1" s="1" t="s">
        <v>657</v>
      </c>
      <c r="G1" s="1" t="s">
        <v>658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659</v>
      </c>
      <c r="B2" s="1" t="s">
        <v>660</v>
      </c>
      <c r="C2" s="1" t="s">
        <v>661</v>
      </c>
      <c r="D2" s="1" t="s">
        <v>662</v>
      </c>
      <c r="E2" s="1" t="s">
        <v>663</v>
      </c>
      <c r="F2" s="1" t="s">
        <v>664</v>
      </c>
      <c r="G2" s="1" t="s">
        <v>665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666</v>
      </c>
      <c r="B3" s="1" t="s">
        <v>667</v>
      </c>
      <c r="C3" s="1" t="s">
        <v>668</v>
      </c>
      <c r="D3" s="1" t="s">
        <v>669</v>
      </c>
      <c r="E3" s="1" t="s">
        <v>670</v>
      </c>
      <c r="F3" s="1" t="s">
        <v>671</v>
      </c>
      <c r="G3" s="1" t="s">
        <v>672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673</v>
      </c>
      <c r="B4" s="1" t="s">
        <v>674</v>
      </c>
      <c r="C4" s="1" t="s">
        <v>675</v>
      </c>
      <c r="D4" s="1" t="s">
        <v>676</v>
      </c>
      <c r="E4" s="1" t="s">
        <v>677</v>
      </c>
      <c r="F4" s="1" t="s">
        <v>678</v>
      </c>
      <c r="G4" s="1" t="s">
        <v>679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666</v>
      </c>
      <c r="B5" s="1" t="s">
        <v>667</v>
      </c>
      <c r="C5" s="1" t="s">
        <v>680</v>
      </c>
      <c r="D5" s="1" t="s">
        <v>681</v>
      </c>
      <c r="E5" s="1" t="s">
        <v>682</v>
      </c>
      <c r="F5" s="1" t="s">
        <v>683</v>
      </c>
      <c r="G5" s="1" t="s">
        <v>684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685</v>
      </c>
      <c r="B6" s="1" t="s">
        <v>686</v>
      </c>
      <c r="C6" s="1" t="s">
        <v>687</v>
      </c>
      <c r="D6" s="1" t="s">
        <v>688</v>
      </c>
      <c r="E6" s="1" t="s">
        <v>689</v>
      </c>
      <c r="F6" s="1" t="s">
        <v>690</v>
      </c>
      <c r="G6" s="1" t="s">
        <v>691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692</v>
      </c>
      <c r="B7" s="1" t="s">
        <v>693</v>
      </c>
      <c r="C7" s="1" t="s">
        <v>694</v>
      </c>
      <c r="D7" s="1" t="s">
        <v>695</v>
      </c>
      <c r="E7" s="1" t="s">
        <v>696</v>
      </c>
      <c r="F7" s="1" t="s">
        <v>697</v>
      </c>
      <c r="G7" s="1" t="s">
        <v>698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699</v>
      </c>
      <c r="B8" s="1" t="s">
        <v>667</v>
      </c>
      <c r="C8" s="1" t="s">
        <v>700</v>
      </c>
      <c r="D8" s="1" t="s">
        <v>701</v>
      </c>
      <c r="E8" s="1" t="s">
        <v>702</v>
      </c>
      <c r="F8" s="1" t="s">
        <v>703</v>
      </c>
      <c r="G8" s="1" t="s">
        <v>704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705</v>
      </c>
      <c r="B9" s="1" t="s">
        <v>667</v>
      </c>
      <c r="C9" s="1" t="s">
        <v>667</v>
      </c>
      <c r="D9" s="1" t="s">
        <v>667</v>
      </c>
      <c r="E9" s="1" t="s">
        <v>667</v>
      </c>
      <c r="F9" s="1" t="s">
        <v>667</v>
      </c>
      <c r="G9" s="1" t="s">
        <v>667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706</v>
      </c>
      <c r="B10" s="1" t="s">
        <v>667</v>
      </c>
      <c r="C10" s="1" t="s">
        <v>667</v>
      </c>
      <c r="D10" s="1" t="s">
        <v>667</v>
      </c>
      <c r="E10" s="1" t="s">
        <v>667</v>
      </c>
      <c r="F10" s="1" t="s">
        <v>667</v>
      </c>
      <c r="G10" s="1" t="s">
        <v>667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707</v>
      </c>
      <c r="B11" s="1" t="s">
        <v>708</v>
      </c>
      <c r="C11" s="1" t="s">
        <v>709</v>
      </c>
      <c r="D11" s="1" t="s">
        <v>710</v>
      </c>
      <c r="E11" s="1" t="s">
        <v>711</v>
      </c>
      <c r="F11" s="1" t="s">
        <v>712</v>
      </c>
      <c r="G11" s="1" t="s">
        <v>713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714</v>
      </c>
      <c r="B12" s="1" t="s">
        <v>708</v>
      </c>
      <c r="C12" s="1" t="s">
        <v>709</v>
      </c>
      <c r="D12" s="1" t="s">
        <v>710</v>
      </c>
      <c r="E12" s="1" t="s">
        <v>711</v>
      </c>
      <c r="F12" s="1" t="s">
        <v>712</v>
      </c>
      <c r="G12" s="1" t="s">
        <v>713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715</v>
      </c>
      <c r="B13" s="1" t="s">
        <v>716</v>
      </c>
      <c r="C13" s="1" t="s">
        <v>717</v>
      </c>
      <c r="D13" s="1" t="s">
        <v>718</v>
      </c>
      <c r="E13" s="1" t="s">
        <v>719</v>
      </c>
      <c r="F13" s="1" t="s">
        <v>720</v>
      </c>
      <c r="G13" s="1" t="s">
        <v>721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722</v>
      </c>
      <c r="B14" s="1" t="s">
        <v>723</v>
      </c>
      <c r="C14" s="1" t="s">
        <v>724</v>
      </c>
      <c r="D14" s="1" t="s">
        <v>725</v>
      </c>
      <c r="E14" s="1" t="s">
        <v>726</v>
      </c>
      <c r="F14" s="1" t="s">
        <v>727</v>
      </c>
      <c r="G14" s="1" t="s">
        <v>728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729</v>
      </c>
      <c r="B15" s="1" t="s">
        <v>667</v>
      </c>
      <c r="C15" s="1" t="s">
        <v>667</v>
      </c>
      <c r="D15" s="1" t="s">
        <v>667</v>
      </c>
      <c r="E15" s="1" t="s">
        <v>667</v>
      </c>
      <c r="F15" s="1" t="s">
        <v>667</v>
      </c>
      <c r="G15" s="1" t="s">
        <v>667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730</v>
      </c>
      <c r="B16" s="1" t="s">
        <v>667</v>
      </c>
      <c r="C16" s="1" t="s">
        <v>667</v>
      </c>
      <c r="D16" s="1" t="s">
        <v>667</v>
      </c>
      <c r="E16" s="1" t="s">
        <v>667</v>
      </c>
      <c r="F16" s="1" t="s">
        <v>667</v>
      </c>
      <c r="G16" s="1" t="s">
        <v>667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731</v>
      </c>
      <c r="B17" s="1" t="s">
        <v>732</v>
      </c>
      <c r="C17" s="1" t="s">
        <v>733</v>
      </c>
      <c r="D17" s="1" t="s">
        <v>734</v>
      </c>
      <c r="E17" s="1" t="s">
        <v>735</v>
      </c>
      <c r="F17" s="1" t="s">
        <v>736</v>
      </c>
      <c r="G17" s="1" t="s">
        <v>737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738</v>
      </c>
      <c r="B18" s="1" t="s">
        <v>667</v>
      </c>
      <c r="C18" s="1" t="s">
        <v>667</v>
      </c>
      <c r="D18" s="1" t="s">
        <v>667</v>
      </c>
      <c r="E18" s="1" t="s">
        <v>667</v>
      </c>
      <c r="F18" s="1" t="s">
        <v>667</v>
      </c>
      <c r="G18" s="1" t="s">
        <v>667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739</v>
      </c>
      <c r="B19" s="1" t="s">
        <v>667</v>
      </c>
      <c r="C19" s="1" t="s">
        <v>667</v>
      </c>
      <c r="D19" s="1" t="s">
        <v>667</v>
      </c>
      <c r="E19" s="1" t="s">
        <v>667</v>
      </c>
      <c r="F19" s="1" t="s">
        <v>667</v>
      </c>
      <c r="G19" s="1" t="s">
        <v>667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740</v>
      </c>
      <c r="B20" s="1" t="s">
        <v>741</v>
      </c>
      <c r="C20" s="1" t="s">
        <v>742</v>
      </c>
      <c r="D20" s="1" t="s">
        <v>743</v>
      </c>
      <c r="E20" s="1" t="s">
        <v>744</v>
      </c>
      <c r="F20" s="1" t="s">
        <v>745</v>
      </c>
      <c r="G20" s="1" t="s">
        <v>746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747</v>
      </c>
      <c r="B21" s="1" t="s">
        <v>741</v>
      </c>
      <c r="C21" s="1" t="s">
        <v>742</v>
      </c>
      <c r="D21" s="1" t="s">
        <v>748</v>
      </c>
      <c r="E21" s="1" t="s">
        <v>744</v>
      </c>
      <c r="F21" s="1" t="s">
        <v>745</v>
      </c>
      <c r="G21" s="1" t="s">
        <v>749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750</v>
      </c>
      <c r="B22" s="1" t="s">
        <v>751</v>
      </c>
      <c r="C22" s="1" t="s">
        <v>752</v>
      </c>
      <c r="D22" s="1" t="s">
        <v>753</v>
      </c>
      <c r="E22" s="1" t="s">
        <v>754</v>
      </c>
      <c r="F22" s="1" t="s">
        <v>755</v>
      </c>
      <c r="G22" s="1" t="s">
        <v>756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757</v>
      </c>
      <c r="B23" s="1" t="s">
        <v>758</v>
      </c>
      <c r="C23" s="1" t="s">
        <v>759</v>
      </c>
      <c r="D23" s="1" t="s">
        <v>760</v>
      </c>
      <c r="E23" s="1" t="s">
        <v>761</v>
      </c>
      <c r="F23" s="1" t="s">
        <v>762</v>
      </c>
      <c r="G23" s="1" t="s">
        <v>763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764</v>
      </c>
      <c r="B24" s="1" t="s">
        <v>765</v>
      </c>
      <c r="C24" s="1" t="s">
        <v>766</v>
      </c>
      <c r="D24" s="1" t="s">
        <v>767</v>
      </c>
      <c r="E24" s="1" t="s">
        <v>768</v>
      </c>
      <c r="F24" s="1" t="s">
        <v>769</v>
      </c>
      <c r="G24" s="1" t="s">
        <v>770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771</v>
      </c>
      <c r="B25" s="1" t="s">
        <v>772</v>
      </c>
      <c r="C25" s="1" t="s">
        <v>772</v>
      </c>
      <c r="D25" s="1" t="s">
        <v>773</v>
      </c>
      <c r="E25" s="1" t="s">
        <v>774</v>
      </c>
      <c r="F25" s="1" t="s">
        <v>775</v>
      </c>
      <c r="G25" s="1" t="s">
        <v>776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777</v>
      </c>
      <c r="B26" s="1" t="s">
        <v>778</v>
      </c>
      <c r="C26" s="1" t="s">
        <v>779</v>
      </c>
      <c r="D26" s="1" t="s">
        <v>780</v>
      </c>
      <c r="E26" s="1" t="s">
        <v>781</v>
      </c>
      <c r="F26" s="1" t="s">
        <v>782</v>
      </c>
      <c r="G26" s="1" t="s">
        <v>783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784</v>
      </c>
      <c r="B2" s="1" t="s">
        <v>785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786</v>
      </c>
      <c r="B3" s="1" t="s">
        <v>787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788</v>
      </c>
      <c r="B4" s="1" t="s">
        <v>789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790</v>
      </c>
      <c r="B5" s="1" t="s">
        <v>791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792</v>
      </c>
      <c r="B6" s="1" t="s">
        <v>793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794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795</v>
      </c>
      <c r="B8" s="1" t="s">
        <v>796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797</v>
      </c>
      <c r="B9" s="4" t="s">
        <v>798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799</v>
      </c>
      <c r="B10" s="1" t="s">
        <v>800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801</v>
      </c>
      <c r="B11" s="1" t="s">
        <v>802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803</v>
      </c>
      <c r="B12" s="1" t="s">
        <v>800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804</v>
      </c>
      <c r="B13" s="1" t="s">
        <v>805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806</v>
      </c>
      <c r="B14" s="1" t="s">
        <v>807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808</v>
      </c>
      <c r="B15" s="1" t="s">
        <v>805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809</v>
      </c>
      <c r="B16" s="1" t="s">
        <v>810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811</v>
      </c>
      <c r="B17" s="1">
        <v>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812</v>
      </c>
      <c r="B18" s="1" t="s">
        <v>813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814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815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816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817</v>
      </c>
      <c r="B22" s="1">
        <v>0.48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818</v>
      </c>
      <c r="B23" s="1">
        <v>0.48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819</v>
      </c>
      <c r="B24" s="1">
        <v>0.4608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820</v>
      </c>
      <c r="B25" s="1">
        <v>0.49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821</v>
      </c>
      <c r="B26" s="1">
        <v>0.48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822</v>
      </c>
      <c r="B27" s="1">
        <v>0.48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823</v>
      </c>
      <c r="B28" s="1">
        <v>0.4608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824</v>
      </c>
      <c r="B29" s="1">
        <v>0.49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825</v>
      </c>
      <c r="B30" s="1">
        <v>0.25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826</v>
      </c>
      <c r="B31" s="1">
        <v>-0.8087931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827</v>
      </c>
      <c r="B32" s="1">
        <v>112911.0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828</v>
      </c>
      <c r="B33" s="1">
        <v>112911.0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829</v>
      </c>
      <c r="B34" s="1">
        <v>290573.0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830</v>
      </c>
      <c r="B35" s="1">
        <v>242940.0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831</v>
      </c>
      <c r="B36" s="1">
        <v>242940.0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832</v>
      </c>
      <c r="B37" s="1">
        <v>3350931.0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833</v>
      </c>
      <c r="B38" s="1">
        <v>0.44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834</v>
      </c>
      <c r="B39" s="1">
        <v>1.87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835</v>
      </c>
      <c r="B40" s="1">
        <v>0.58604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836</v>
      </c>
      <c r="B41" s="1">
        <v>0.872135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837</v>
      </c>
      <c r="B42" s="1" t="s">
        <v>838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839</v>
      </c>
      <c r="B43" s="1">
        <v>1836464.0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840</v>
      </c>
      <c r="B44" s="1">
        <v>3254895.0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841</v>
      </c>
      <c r="B45" s="1">
        <v>7143320.0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842</v>
      </c>
      <c r="B46" s="1">
        <v>89119.0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843</v>
      </c>
      <c r="B47" s="1">
        <v>151340.0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844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845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846</v>
      </c>
      <c r="B50" s="1">
        <v>0.0199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847</v>
      </c>
      <c r="B51" s="1">
        <v>0.14249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848</v>
      </c>
      <c r="B52" s="1">
        <v>0.057690002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849</v>
      </c>
      <c r="B53" s="1">
        <v>1.33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850</v>
      </c>
      <c r="B54" s="1">
        <v>0.0252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851</v>
      </c>
      <c r="B55" s="1">
        <v>7143320.0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852</v>
      </c>
      <c r="B56" s="1">
        <v>0.827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853</v>
      </c>
      <c r="B57" s="1">
        <v>0.56723094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854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855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856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857</v>
      </c>
      <c r="B61" s="1">
        <v>-6403626.0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858</v>
      </c>
      <c r="B62" s="1">
        <v>-1.27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859</v>
      </c>
      <c r="B63" s="1">
        <v>-0.58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860</v>
      </c>
      <c r="B64" s="1" t="s">
        <v>861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862</v>
      </c>
      <c r="B65" s="1">
        <v>1.6795296E9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863</v>
      </c>
      <c r="B66" s="1">
        <v>-0.306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864</v>
      </c>
      <c r="B67" s="1">
        <v>-0.4352941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865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866</v>
      </c>
      <c r="B69" s="1" t="s">
        <v>867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868</v>
      </c>
      <c r="B70" s="1" t="s">
        <v>869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870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871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872</v>
      </c>
      <c r="B73" s="1" t="s">
        <v>873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874</v>
      </c>
      <c r="B74" s="1" t="s">
        <v>873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875</v>
      </c>
      <c r="B75" s="1">
        <v>1.6195302E9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876</v>
      </c>
      <c r="B76" s="1" t="s">
        <v>877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878</v>
      </c>
      <c r="B77" s="1" t="s">
        <v>879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880</v>
      </c>
      <c r="B78" s="1" t="s">
        <v>881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882</v>
      </c>
      <c r="B79" s="1" t="s">
        <v>883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884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885</v>
      </c>
      <c r="B81" s="1">
        <v>0.4691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886</v>
      </c>
      <c r="B82" s="1" t="s">
        <v>887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888</v>
      </c>
      <c r="B83" s="1">
        <v>924596.0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889</v>
      </c>
      <c r="B84" s="1">
        <v>0.207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890</v>
      </c>
      <c r="B85" s="1">
        <v>-5996464.0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891</v>
      </c>
      <c r="B86" s="1">
        <v>1.371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892</v>
      </c>
      <c r="B87" s="1">
        <v>2.029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893</v>
      </c>
      <c r="B88" s="1">
        <v>-0.90172994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894</v>
      </c>
      <c r="B89" s="1">
        <v>-2.0636098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895</v>
      </c>
      <c r="B90" s="1">
        <v>-3115366.0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896</v>
      </c>
      <c r="B91" s="1">
        <v>-5011265.0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897</v>
      </c>
      <c r="B92" s="1" t="s">
        <v>838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898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14.0</v>
      </c>
      <c r="C3" s="1">
        <v>-3.0</v>
      </c>
      <c r="D3" s="1">
        <v>-25.0</v>
      </c>
      <c r="E3" s="1">
        <v>-64.0</v>
      </c>
      <c r="F3" s="1">
        <v>4.0</v>
      </c>
      <c r="G3" s="1">
        <v>-17.0</v>
      </c>
      <c r="H3" s="1">
        <v>-64.0</v>
      </c>
      <c r="I3" s="1">
        <v>-1.0</v>
      </c>
      <c r="J3" s="1">
        <v>-75.0</v>
      </c>
      <c r="K3" s="1">
        <v>-2.0</v>
      </c>
      <c r="L3" s="1">
        <f>IF(K3*FORECAST(L2,B3:K3,B2:K2)&gt;0,FORECAST(L2,B3:K3,B2:K2),K3)*$X$1</f>
        <v>-41.6</v>
      </c>
      <c r="M3" s="1">
        <f>IF(L3*FORECAST(M2,B3:L3,B2:L2)&gt;0,FORECAST(M2,B3:L3,B2:L2),L3)*$X$1</f>
        <v>-44.92727273</v>
      </c>
      <c r="N3" s="1">
        <f>IF(M3*FORECAST(N2,B3:M3,B2:M2)&gt;0,FORECAST(N2,B3:M3,B2:M2),M3)*$X$1</f>
        <v>-48.25454545</v>
      </c>
      <c r="O3" s="1">
        <f>IF(N3*FORECAST(O2,B3:N3,B2:N2)&gt;0,FORECAST(O2,B3:N3,B2:N2),N3)*$X$1</f>
        <v>-51.58181818</v>
      </c>
      <c r="P3" s="1">
        <f>IF(O3*FORECAST(P2,B3:O3,B2:O2)&gt;0,FORECAST(P2,B3:O3,B2:O2),O3)*$X$1</f>
        <v>-54.90909091</v>
      </c>
      <c r="Q3" s="1">
        <f>IF(P3*FORECAST(Q2,B3:P3,B2:P2)&gt;0,FORECAST(Q2,B3:P3,B2:P2),P3)*$X$1</f>
        <v>-58.23636364</v>
      </c>
      <c r="R3" s="1">
        <f>IF(Q3*FORECAST(R2,B3:Q3,B2:Q2)&gt;0,FORECAST(R2,B3:Q3,B2:Q2),Q3)*$X$1</f>
        <v>-61.56363636</v>
      </c>
      <c r="S3" s="5">
        <f>IF(R3*FORECAST(S2,B3:R3,B2:R2)&gt;0,FORECAST(S2,B3:R3,B2:R2),R3)*$X$1</f>
        <v>-64.89090909</v>
      </c>
      <c r="T3" s="5">
        <f>IF(S3*FORECAST(T2,B3:S3,B2:S2)&gt;0,FORECAST(T2,B3:S3,B2:S2),S3)*$X$1</f>
        <v>-68.21818182</v>
      </c>
      <c r="U3" s="5">
        <f>IF(T3*FORECAST(U2,B3:T3,B2:T2)&gt;0,FORECAST(U2,B3:T3,B2:T2),T3)*$X$1</f>
        <v>-71.54545455</v>
      </c>
      <c r="V3" s="5">
        <f>IF(U3*FORECAST(V2,B3:U3,B2:U2)&gt;0,FORECAST(V2,B3:U3,B2:U2),U3)*$X$1</f>
        <v>-74.87272727</v>
      </c>
      <c r="W3" s="5">
        <f>IF(V3*FORECAST(W2,B3:V3,B2:V2)&gt;0,FORECAST(W2,B3:V3,B2:V2),V3)*$X$1</f>
        <v>-78.2</v>
      </c>
      <c r="X3" s="2"/>
      <c r="Y3" s="2"/>
      <c r="Z3" s="2"/>
    </row>
    <row r="4">
      <c r="A4" s="3" t="s">
        <v>103</v>
      </c>
      <c r="B4" s="1">
        <v>-2.0</v>
      </c>
      <c r="C4" s="1">
        <v>39.0</v>
      </c>
      <c r="D4" s="1">
        <v>-3.0</v>
      </c>
      <c r="E4" s="1">
        <v>-1.0</v>
      </c>
      <c r="F4" s="1">
        <v>-61.0</v>
      </c>
      <c r="G4" s="1">
        <v>-51.0</v>
      </c>
      <c r="H4" s="1">
        <v>70.0</v>
      </c>
      <c r="I4" s="1">
        <v>-10.0</v>
      </c>
      <c r="J4" s="1">
        <v>-7.0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899</v>
      </c>
      <c r="B5" s="1">
        <v>1.0</v>
      </c>
      <c r="C5" s="1">
        <v>1.0</v>
      </c>
      <c r="D5" s="1">
        <v>1.0</v>
      </c>
      <c r="E5" s="1">
        <v>2.0</v>
      </c>
      <c r="F5" s="1">
        <v>2.0</v>
      </c>
      <c r="G5" s="1">
        <v>2.0</v>
      </c>
      <c r="H5" s="1">
        <v>2.0</v>
      </c>
      <c r="I5" s="1">
        <v>3.0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900</v>
      </c>
      <c r="L7" s="1">
        <f>IF(W3*FORECAST(W2,B3:W3,B2:W2)&gt;0,FORECAST(W2,B3:W3,B2:W2),V3)*$X$1 * (1+0.02)/(0.0874-0.02)</f>
        <v>-1183.442136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901</v>
      </c>
      <c r="L8" s="6">
        <f t="array" ref="L8">NPV(0.0874,M3:W3)</f>
        <v>-405.2105554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902</v>
      </c>
      <c r="L9" s="6">
        <f t="array" ref="L9">NPV(0.0874,M16:W16)</f>
        <v>-470.8303099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903</v>
      </c>
      <c r="L10" s="6">
        <f>L8 + L9</f>
        <v>-876.0408653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904</v>
      </c>
      <c r="L12" s="6">
        <f>L10 - L11</f>
        <v>-872.0408653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905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-218.0102163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-1183.442136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-30.0</v>
      </c>
      <c r="C3" s="1">
        <v>-1.0</v>
      </c>
      <c r="D3" s="1">
        <v>-2.0</v>
      </c>
      <c r="E3" s="1">
        <v>-2.0</v>
      </c>
      <c r="F3" s="1">
        <v>-2.0</v>
      </c>
      <c r="G3" s="1">
        <v>-1.0</v>
      </c>
      <c r="H3" s="1">
        <v>-2.0</v>
      </c>
      <c r="I3" s="1">
        <v>-4.0</v>
      </c>
      <c r="J3" s="1">
        <v>-3.0</v>
      </c>
      <c r="K3" s="1">
        <v>-5.0</v>
      </c>
      <c r="L3" s="1">
        <f>IF(K3*FORECAST(L2,B3:K3,B2:K2)&gt;0,FORECAST(L2,B3:K3,B2:K2),K3)*$X$1</f>
        <v>-5</v>
      </c>
      <c r="M3" s="1">
        <f>IF(L3*FORECAST(M2,B3:L3,B2:L2)&gt;0,FORECAST(M2,B3:L3,B2:L2),L3)*$X$1</f>
        <v>-5</v>
      </c>
      <c r="N3" s="1">
        <f>IF(M3*FORECAST(N2,B3:M3,B2:M2)&gt;0,FORECAST(N2,B3:M3,B2:M2),M3)*$X$1</f>
        <v>-0.4848484848</v>
      </c>
      <c r="O3" s="1">
        <f>IF(N3*FORECAST(O2,B3:N3,B2:N2)&gt;0,FORECAST(O2,B3:N3,B2:N2),N3)*$X$1</f>
        <v>-0.4848484848</v>
      </c>
      <c r="P3" s="1">
        <f>IF(O3*FORECAST(P2,B3:O3,B2:O2)&gt;0,FORECAST(P2,B3:O3,B2:O2),O3)*$X$1</f>
        <v>-0.4848484848</v>
      </c>
      <c r="Q3" s="1">
        <f>IF(P3*FORECAST(Q2,B3:P3,B2:P2)&gt;0,FORECAST(Q2,B3:P3,B2:P2),P3)*$X$1</f>
        <v>-0.4848484848</v>
      </c>
      <c r="R3" s="1">
        <f>IF(Q3*FORECAST(R2,B3:Q3,B2:Q2)&gt;0,FORECAST(R2,B3:Q3,B2:Q2),Q3)*$X$1</f>
        <v>-0.4848484848</v>
      </c>
      <c r="S3" s="5">
        <f>IF(R3*FORECAST(S2,B3:R3,B2:R2)&gt;0,FORECAST(S2,B3:R3,B2:R2),R3)*$X$1</f>
        <v>-0.4848484848</v>
      </c>
      <c r="T3" s="5">
        <f>IF(S3*FORECAST(T2,B3:S3,B2:S2)&gt;0,FORECAST(T2,B3:S3,B2:S2),S3)*$X$1</f>
        <v>-0.4848484848</v>
      </c>
      <c r="U3" s="5">
        <f>IF(T3*FORECAST(U2,B3:T3,B2:T2)&gt;0,FORECAST(U2,B3:T3,B2:T2),T3)*$X$1</f>
        <v>-0.4848484848</v>
      </c>
      <c r="V3" s="5">
        <f>IF(U3*FORECAST(V2,B3:U3,B2:U2)&gt;0,FORECAST(V2,B3:U3,B2:U2),U3)*$X$1</f>
        <v>-0.4848484848</v>
      </c>
      <c r="W3" s="5">
        <f>IF(V3*FORECAST(W2,B3:V3,B2:V2)&gt;0,FORECAST(W2,B3:V3,B2:V2),V3)*$X$1</f>
        <v>-0.4848484848</v>
      </c>
      <c r="X3" s="2"/>
      <c r="Y3" s="2"/>
      <c r="Z3" s="2"/>
    </row>
    <row r="4">
      <c r="A4" s="3" t="s">
        <v>103</v>
      </c>
      <c r="B4" s="1">
        <v>-2.0</v>
      </c>
      <c r="C4" s="1">
        <v>39.0</v>
      </c>
      <c r="D4" s="1">
        <v>-3.0</v>
      </c>
      <c r="E4" s="1">
        <v>-1.0</v>
      </c>
      <c r="F4" s="1">
        <v>-61.0</v>
      </c>
      <c r="G4" s="1">
        <v>-51.0</v>
      </c>
      <c r="H4" s="1">
        <v>70.0</v>
      </c>
      <c r="I4" s="1">
        <v>-10.0</v>
      </c>
      <c r="J4" s="1">
        <v>-7.0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899</v>
      </c>
      <c r="B5" s="1">
        <v>1.0</v>
      </c>
      <c r="C5" s="1">
        <v>1.0</v>
      </c>
      <c r="D5" s="1">
        <v>1.0</v>
      </c>
      <c r="E5" s="1">
        <v>2.0</v>
      </c>
      <c r="F5" s="1">
        <v>2.0</v>
      </c>
      <c r="G5" s="1">
        <v>2.0</v>
      </c>
      <c r="H5" s="1">
        <v>2.0</v>
      </c>
      <c r="I5" s="1">
        <v>3.0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900</v>
      </c>
      <c r="L7" s="1">
        <f>IF(W3*FORECAST(W2,B3:W3,B2:W2)&gt;0,FORECAST(W2,B3:W3,B2:W2),V3)*$X$1 * (1+0.02)/(0.0874-0.02)</f>
        <v>-7.337469652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901</v>
      </c>
      <c r="L8" s="6">
        <f t="array" ref="L8">NPV(0.0874,M3:W3)</f>
        <v>-7.49266168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902</v>
      </c>
      <c r="L9" s="6">
        <f t="array" ref="L9">NPV(0.0874,M16:W16)</f>
        <v>-2.919199007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903</v>
      </c>
      <c r="L10" s="6">
        <f>L8 + L9</f>
        <v>-10.41186069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904</v>
      </c>
      <c r="L12" s="6">
        <f>L10 - L11</f>
        <v>-6.411860688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905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-1.602965172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-7.337469652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