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<sst xmlns="http://schemas.openxmlformats.org/spreadsheetml/2006/main" count="1165" uniqueCount="1018">
  <si>
    <t>ticker</t>
  </si>
  <si>
    <t>PSTX</t>
  </si>
  <si>
    <t>nombre</t>
  </si>
  <si>
    <t>POSEIDA THERAPEUTICS INC</t>
  </si>
  <si>
    <t>empresa</t>
  </si>
  <si>
    <t>Biotechnology &amp; Medical Research</t>
  </si>
  <si>
    <t>Open</t>
  </si>
  <si>
    <t>Target Price</t>
  </si>
  <si>
    <t>Upside</t>
  </si>
  <si>
    <t>-294.89%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</si>
  <si>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</si>
  <si>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</si>
  <si>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</si>
  <si>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</si>
  <si>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</si>
  <si>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</si>
  <si>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</si>
  <si>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</si>
  <si>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240.00%</t>
  </si>
  <si>
    <t>Total Assets Growth</t>
  </si>
  <si>
    <t>12.00%</t>
  </si>
  <si>
    <t>Net Property, Plant and Equipment Growth</t>
  </si>
  <si>
    <t>0.00%</t>
  </si>
  <si>
    <t>EBITDA Growth</t>
  </si>
  <si>
    <t>-0.08%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</si>
  <si>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</si>
  <si>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</si>
  <si>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</si>
  <si>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</si>
  <si>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</si>
  <si>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</si>
  <si>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</si>
  <si>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</si>
  <si>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</si>
  <si>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</si>
  <si>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</si>
  <si>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</si>
  <si>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</si>
  <si>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</si>
  <si>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</si>
  <si>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</si>
  <si>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</si>
  <si>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</si>
  <si>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</si>
  <si>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</si>
  <si>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</si>
  <si>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</si>
  <si>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</si>
  <si>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</si>
  <si>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</si>
  <si>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</si>
  <si>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</si>
  <si>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</si>
  <si>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</si>
  <si>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</si>
  <si>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</si>
  <si>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</si>
  <si>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</si>
  <si>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</si>
  <si>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</si>
  <si>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</si>
  <si>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</si>
  <si>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</si>
  <si>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</si>
  <si>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</si>
  <si>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</si>
  <si>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</si>
  <si>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</si>
  <si>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</si>
  <si>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</si>
  <si>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</si>
  <si>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</si>
  <si>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</si>
  <si>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</si>
  <si>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</si>
  <si>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</si>
  <si>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</si>
  <si>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</si>
  <si>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</si>
  <si>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</si>
  <si>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</si>
  <si>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</si>
  <si>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</si>
  <si>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</si>
  <si>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</si>
  <si>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</si>
  <si>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</si>
  <si>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</si>
  <si>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</si>
  <si>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</si>
  <si>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</si>
  <si>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</si>
  <si>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</si>
  <si>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</si>
  <si>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</si>
  <si>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</si>
  <si>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</si>
  <si>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</si>
  <si>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</si>
  <si>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</si>
  <si>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</si>
  <si>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</si>
  <si>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</si>
  <si>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</si>
  <si>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</si>
  <si>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-1.32</t>
  </si>
  <si>
    <t>-2.85</t>
  </si>
  <si>
    <t>-6.25</t>
  </si>
  <si>
    <t>-11.33</t>
  </si>
  <si>
    <t>4.23</t>
  </si>
  <si>
    <t>2.5</t>
  </si>
  <si>
    <t>2.18</t>
  </si>
  <si>
    <t>1.08</t>
  </si>
  <si>
    <t>Tangible Book Value</t>
  </si>
  <si>
    <t>Tangible Book Value Per Share</t>
  </si>
  <si>
    <t>-1.97</t>
  </si>
  <si>
    <t>-3.43</t>
  </si>
  <si>
    <t>-6.7</t>
  </si>
  <si>
    <t>-11.75</t>
  </si>
  <si>
    <t>4.15</t>
  </si>
  <si>
    <t>2.41</t>
  </si>
  <si>
    <t>2.12</t>
  </si>
  <si>
    <t>1.03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</si>
  <si>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</si>
  <si>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</si>
  <si>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</si>
  <si>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</si>
  <si>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</si>
  <si>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</si>
  <si>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</si>
  <si>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</si>
  <si>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</si>
  <si>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</si>
  <si>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</si>
  <si>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</si>
  <si>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</si>
  <si>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</si>
  <si>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</si>
  <si>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</si>
  <si>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</si>
  <si>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</si>
  <si>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</si>
  <si>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</si>
  <si>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</si>
  <si>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</si>
  <si>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</si>
  <si>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</si>
  <si>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</si>
  <si>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</si>
  <si>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</si>
  <si>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</si>
  <si>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</si>
  <si>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</si>
  <si>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</si>
  <si>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-0.44</t>
  </si>
  <si>
    <t>-1.73</t>
  </si>
  <si>
    <t>-3.64</t>
  </si>
  <si>
    <t>-6.86</t>
  </si>
  <si>
    <t>-3.61</t>
  </si>
  <si>
    <t>-2.01</t>
  </si>
  <si>
    <t>-0.89</t>
  </si>
  <si>
    <t>-1.37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</si>
  <si>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</si>
  <si>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</si>
  <si>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</si>
  <si>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</si>
  <si>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</si>
  <si>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</si>
  <si>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-0.29</t>
  </si>
  <si>
    <t>-1.21</t>
  </si>
  <si>
    <t>-2.21</t>
  </si>
  <si>
    <t>-3.95</t>
  </si>
  <si>
    <t>-2.25</t>
  </si>
  <si>
    <t>-1.26</t>
  </si>
  <si>
    <t>-0.55</t>
  </si>
  <si>
    <t>-0.85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</si>
  <si>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</si>
  <si>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</si>
  <si>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</si>
  <si>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</si>
  <si>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</si>
  <si>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</si>
  <si>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</si>
  <si>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3.48</t>
  </si>
  <si>
    <t>2.61</t>
  </si>
  <si>
    <t>0.45</t>
  </si>
  <si>
    <t>-0.86</t>
  </si>
  <si>
    <t>-0.09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</si>
  <si>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</si>
  <si>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</si>
  <si>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</si>
  <si>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</si>
  <si>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</si>
  <si>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</si>
  <si>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</si>
  <si>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</si>
  <si>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</si>
  <si>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</si>
  <si>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</si>
  <si>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</si>
  <si>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</si>
  <si>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</si>
  <si>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</si>
  <si>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</si>
  <si>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</si>
  <si>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-50.32</t>
  </si>
  <si>
    <t>-71.83</t>
  </si>
  <si>
    <t>-51.3</t>
  </si>
  <si>
    <t>-30.51</t>
  </si>
  <si>
    <t>-27.59</t>
  </si>
  <si>
    <t>-12.06</t>
  </si>
  <si>
    <t>-25.87</t>
  </si>
  <si>
    <t>Return on Total Capital</t>
  </si>
  <si>
    <t>-77.11</t>
  </si>
  <si>
    <t>-144.83</t>
  </si>
  <si>
    <t>-80.79</t>
  </si>
  <si>
    <t>-37.06</t>
  </si>
  <si>
    <t>-32.66</t>
  </si>
  <si>
    <t>-15.18</t>
  </si>
  <si>
    <t>-34.78</t>
  </si>
  <si>
    <t>Return On Equity %</t>
  </si>
  <si>
    <t>-155.46</t>
  </si>
  <si>
    <t>-242.83</t>
  </si>
  <si>
    <t>-77.27</t>
  </si>
  <si>
    <t>-59.77</t>
  </si>
  <si>
    <t>-37.23</t>
  </si>
  <si>
    <t>-84.75</t>
  </si>
  <si>
    <t>Return on Common Equity</t>
  </si>
  <si>
    <t>81.61</t>
  </si>
  <si>
    <t>80.54</t>
  </si>
  <si>
    <t>76.5</t>
  </si>
  <si>
    <t>-230.8</t>
  </si>
  <si>
    <t>Margin Analysis</t>
  </si>
  <si>
    <t>Gross Profit Margin %</t>
  </si>
  <si>
    <t>-337.72</t>
  </si>
  <si>
    <t>-17.17</t>
  </si>
  <si>
    <t>-142.29</t>
  </si>
  <si>
    <t>SG&amp;A Margin</t>
  </si>
  <si>
    <t>54.8</t>
  </si>
  <si>
    <t>183.55</t>
  </si>
  <si>
    <t>114.97</t>
  </si>
  <si>
    <t>28.77</t>
  </si>
  <si>
    <t>57.86</t>
  </si>
  <si>
    <t>EBITDA Margin %</t>
  </si>
  <si>
    <t>-47.39</t>
  </si>
  <si>
    <t>-700.74</t>
  </si>
  <si>
    <t>-438.12</t>
  </si>
  <si>
    <t>-41.97</t>
  </si>
  <si>
    <t>-191.47</t>
  </si>
  <si>
    <t>EBITA Margin %</t>
  </si>
  <si>
    <t>-48.62</t>
  </si>
  <si>
    <t>-713.33</t>
  </si>
  <si>
    <t>-452.69</t>
  </si>
  <si>
    <t>-45.94</t>
  </si>
  <si>
    <t>-200.15</t>
  </si>
  <si>
    <t>EBIT Margin %</t>
  </si>
  <si>
    <t>-49.64</t>
  </si>
  <si>
    <t>-723.38</t>
  </si>
  <si>
    <t>Income From Continuing Operations Margin %</t>
  </si>
  <si>
    <t>-46.84</t>
  </si>
  <si>
    <t>-658.69</t>
  </si>
  <si>
    <t>-400.07</t>
  </si>
  <si>
    <t>-49.05</t>
  </si>
  <si>
    <t>-190.76</t>
  </si>
  <si>
    <t>Net Income Margin %</t>
  </si>
  <si>
    <t>Net Avail. For Common Margin %</t>
  </si>
  <si>
    <t>Normalized Net Income Margin</t>
  </si>
  <si>
    <t>-30.33</t>
  </si>
  <si>
    <t>-463.02</t>
  </si>
  <si>
    <t>-250.04</t>
  </si>
  <si>
    <t>-30.39</t>
  </si>
  <si>
    <t>-119.12</t>
  </si>
  <si>
    <t>Levered Free Cash Flow Margin</t>
  </si>
  <si>
    <t>-545.64</t>
  </si>
  <si>
    <t>-198.93</t>
  </si>
  <si>
    <t>-13.74</t>
  </si>
  <si>
    <t>-62.94</t>
  </si>
  <si>
    <t>Unlevered Free Cash Flow Margin</t>
  </si>
  <si>
    <t>-540.42</t>
  </si>
  <si>
    <t>-194.26</t>
  </si>
  <si>
    <t>-11.34</t>
  </si>
  <si>
    <t>-55.81</t>
  </si>
  <si>
    <t>Asset Turnover</t>
  </si>
  <si>
    <t>0.11</t>
  </si>
  <si>
    <t>0.1</t>
  </si>
  <si>
    <t>0.42</t>
  </si>
  <si>
    <t>0.21</t>
  </si>
  <si>
    <t>Fixed Assets Turnover</t>
  </si>
  <si>
    <t>1.65</t>
  </si>
  <si>
    <t>0.65</t>
  </si>
  <si>
    <t>2.75</t>
  </si>
  <si>
    <t>1.48</t>
  </si>
  <si>
    <t>Receivables Turnover (Average Receivables)</t>
  </si>
  <si>
    <t>7.15</t>
  </si>
  <si>
    <t>Short Term Liquidity</t>
  </si>
  <si>
    <t>Current Ratio</t>
  </si>
  <si>
    <t>1.79</t>
  </si>
  <si>
    <t>2.51</t>
  </si>
  <si>
    <t>5.82</t>
  </si>
  <si>
    <t>10.46</t>
  </si>
  <si>
    <t>4.94</t>
  </si>
  <si>
    <t>5.54</t>
  </si>
  <si>
    <t>3.18</t>
  </si>
  <si>
    <t>Quick Ratio</t>
  </si>
  <si>
    <t>1.76</t>
  </si>
  <si>
    <t>2.16</t>
  </si>
  <si>
    <t>2.33</t>
  </si>
  <si>
    <t>5.73</t>
  </si>
  <si>
    <t>10.3</t>
  </si>
  <si>
    <t>4.76</t>
  </si>
  <si>
    <t>5.41</t>
  </si>
  <si>
    <t>3.1</t>
  </si>
  <si>
    <t>Operating Cash Flow to Current Liabilities</t>
  </si>
  <si>
    <t>-0.94</t>
  </si>
  <si>
    <t>-3.13</t>
  </si>
  <si>
    <t>-2.92</t>
  </si>
  <si>
    <t>-2.95</t>
  </si>
  <si>
    <t>-3.77</t>
  </si>
  <si>
    <t>-2.37</t>
  </si>
  <si>
    <t>-0.5</t>
  </si>
  <si>
    <t>-1.29</t>
  </si>
  <si>
    <t>Days Sales Outstanding (Average Receivables)</t>
  </si>
  <si>
    <t>51.05</t>
  </si>
  <si>
    <t>Average Days Payable Outstanding</t>
  </si>
  <si>
    <t>12.98</t>
  </si>
  <si>
    <t>13.35</t>
  </si>
  <si>
    <t>6.4</t>
  </si>
  <si>
    <t>Long Term Solvency</t>
  </si>
  <si>
    <t>Total Debt/Equity</t>
  </si>
  <si>
    <t>109.35</t>
  </si>
  <si>
    <t>-715.64</t>
  </si>
  <si>
    <t>42.8</t>
  </si>
  <si>
    <t>22.64</t>
  </si>
  <si>
    <t>39.18</t>
  </si>
  <si>
    <t>47.31</t>
  </si>
  <si>
    <t>82.37</t>
  </si>
  <si>
    <t>Total Debt / Total Capital</t>
  </si>
  <si>
    <t>52.23</t>
  </si>
  <si>
    <t>116.24</t>
  </si>
  <si>
    <t>29.97</t>
  </si>
  <si>
    <t>18.46</t>
  </si>
  <si>
    <t>28.15</t>
  </si>
  <si>
    <t>32.12</t>
  </si>
  <si>
    <t>45.17</t>
  </si>
  <si>
    <t>LT Debt/Equity</t>
  </si>
  <si>
    <t>96.83</t>
  </si>
  <si>
    <t>38.74</t>
  </si>
  <si>
    <t>20.81</t>
  </si>
  <si>
    <t>35.12</t>
  </si>
  <si>
    <t>44.18</t>
  </si>
  <si>
    <t>76.64</t>
  </si>
  <si>
    <t>Long-Term Debt / Total Capital</t>
  </si>
  <si>
    <t>46.26</t>
  </si>
  <si>
    <t>27.13</t>
  </si>
  <si>
    <t>16.97</t>
  </si>
  <si>
    <t>25.23</t>
  </si>
  <si>
    <t>29.99</t>
  </si>
  <si>
    <t>42.02</t>
  </si>
  <si>
    <t>Total Liabilities / Total Assets</t>
  </si>
  <si>
    <t>41.76</t>
  </si>
  <si>
    <t>65.12</t>
  </si>
  <si>
    <t>105.91</t>
  </si>
  <si>
    <t>49.7</t>
  </si>
  <si>
    <t>29.48</t>
  </si>
  <si>
    <t>46.68</t>
  </si>
  <si>
    <t>62.14</t>
  </si>
  <si>
    <t>EBIT / Interest Expense</t>
  </si>
  <si>
    <t>-38.7</t>
  </si>
  <si>
    <t>-22.58</t>
  </si>
  <si>
    <t>-22.19</t>
  </si>
  <si>
    <t>-36.09</t>
  </si>
  <si>
    <t>-42.11</t>
  </si>
  <si>
    <t>-9.41</t>
  </si>
  <si>
    <t>-14.94</t>
  </si>
  <si>
    <t>EBITDA / Interest Expense</t>
  </si>
  <si>
    <t>-37.49</t>
  </si>
  <si>
    <t>-22.2</t>
  </si>
  <si>
    <t>-21.86</t>
  </si>
  <si>
    <t>-33.65</t>
  </si>
  <si>
    <t>-38.88</t>
  </si>
  <si>
    <t>-7.5</t>
  </si>
  <si>
    <t>-13.62</t>
  </si>
  <si>
    <t>(EBITDA - Capex) / Interest Expense</t>
  </si>
  <si>
    <t>-37.85</t>
  </si>
  <si>
    <t>-22.91</t>
  </si>
  <si>
    <t>-23.31</t>
  </si>
  <si>
    <t>-38.47</t>
  </si>
  <si>
    <t>-39.66</t>
  </si>
  <si>
    <t>-8.12</t>
  </si>
  <si>
    <t>-13.97</t>
  </si>
  <si>
    <t>Total Debt / EBITDA</t>
  </si>
  <si>
    <t>-0.46</t>
  </si>
  <si>
    <t>-0.48</t>
  </si>
  <si>
    <t>-0.41</t>
  </si>
  <si>
    <t>-0.47</t>
  </si>
  <si>
    <t>-1.86</t>
  </si>
  <si>
    <t>-0.72</t>
  </si>
  <si>
    <t>Net Debt / EBITDA</t>
  </si>
  <si>
    <t>3.87</t>
  </si>
  <si>
    <t>0.28</t>
  </si>
  <si>
    <t>1.21</t>
  </si>
  <si>
    <t>1.11</t>
  </si>
  <si>
    <t>4.06</t>
  </si>
  <si>
    <t>1.07</t>
  </si>
  <si>
    <t>Total Debt / (EBITDA - Capex)</t>
  </si>
  <si>
    <t>-0.38</t>
  </si>
  <si>
    <t>-1.72</t>
  </si>
  <si>
    <t>-0.71</t>
  </si>
  <si>
    <t>Net Debt / (EBITDA - Capex)</t>
  </si>
  <si>
    <t>2.78</t>
  </si>
  <si>
    <t>0.27</t>
  </si>
  <si>
    <t>1.13</t>
  </si>
  <si>
    <t>1.85</t>
  </si>
  <si>
    <t>1.09</t>
  </si>
  <si>
    <t>3.75</t>
  </si>
  <si>
    <t>1.05</t>
  </si>
  <si>
    <t>Growth Over Prior Year</t>
  </si>
  <si>
    <t>Total Revenues, 1 Yr. Growth %</t>
  </si>
  <si>
    <t>-69.44</t>
  </si>
  <si>
    <t>317.73</t>
  </si>
  <si>
    <t>-50.42</t>
  </si>
  <si>
    <t>Gross Profit, 1 Yr. Growth %</t>
  </si>
  <si>
    <t>1.91</t>
  </si>
  <si>
    <t>-78.76</t>
  </si>
  <si>
    <t>310.89</t>
  </si>
  <si>
    <t>EBITDA, 1 Yr. Growth %</t>
  </si>
  <si>
    <t>351.87</t>
  </si>
  <si>
    <t>90.6</t>
  </si>
  <si>
    <t>94.79</t>
  </si>
  <si>
    <t>59.63</t>
  </si>
  <si>
    <t>10.4</t>
  </si>
  <si>
    <t>-59.98</t>
  </si>
  <si>
    <t>126.18</t>
  </si>
  <si>
    <t>EBITA, 1 Yr. Growth %</t>
  </si>
  <si>
    <t>348.37</t>
  </si>
  <si>
    <t>89.53</t>
  </si>
  <si>
    <t>95.38</t>
  </si>
  <si>
    <t>60.49</t>
  </si>
  <si>
    <t>11.74</t>
  </si>
  <si>
    <t>-57.61</t>
  </si>
  <si>
    <t>116.03</t>
  </si>
  <si>
    <t>EBIT, 1 Yr. Growth %</t>
  </si>
  <si>
    <t>345.31</t>
  </si>
  <si>
    <t>87.82</t>
  </si>
  <si>
    <t>94.42</t>
  </si>
  <si>
    <t>Earnings From Cont. Operations, 1 Yr. Growth %</t>
  </si>
  <si>
    <t>329.77</t>
  </si>
  <si>
    <t>125.84</t>
  </si>
  <si>
    <t>94.86</t>
  </si>
  <si>
    <t>49.98</t>
  </si>
  <si>
    <t>-3.7</t>
  </si>
  <si>
    <t>-48.79</t>
  </si>
  <si>
    <t>92.85</t>
  </si>
  <si>
    <t>Net Income, 1 Yr. Growth %</t>
  </si>
  <si>
    <t>Normalized Net Income, 1 Yr. Growth %</t>
  </si>
  <si>
    <t>366.54</t>
  </si>
  <si>
    <t>95.23</t>
  </si>
  <si>
    <t>84.94</t>
  </si>
  <si>
    <t>62.54</t>
  </si>
  <si>
    <t>-49.22</t>
  </si>
  <si>
    <t>94.34</t>
  </si>
  <si>
    <t>Diluted EPS Before Extra, 1 Yr. Growth %</t>
  </si>
  <si>
    <t>290.75</t>
  </si>
  <si>
    <t>111.05</t>
  </si>
  <si>
    <t>88.15</t>
  </si>
  <si>
    <t>-47.43</t>
  </si>
  <si>
    <t>-44.3</t>
  </si>
  <si>
    <t>-55.72</t>
  </si>
  <si>
    <t>53.93</t>
  </si>
  <si>
    <t>Accounts Receivable, 1 Yr. Growth %</t>
  </si>
  <si>
    <t>Net Property, Plant and Equip., 1 Yr. Growth %</t>
  </si>
  <si>
    <t>-8.83</t>
  </si>
  <si>
    <t>98.03</t>
  </si>
  <si>
    <t>217.86</t>
  </si>
  <si>
    <t>345.04</t>
  </si>
  <si>
    <t>-0.2</t>
  </si>
  <si>
    <t>-3.23</t>
  </si>
  <si>
    <t>-12.62</t>
  </si>
  <si>
    <t>Total Assets, 1 Yr. Growth %</t>
  </si>
  <si>
    <t>-9.71</t>
  </si>
  <si>
    <t>77.26</t>
  </si>
  <si>
    <t>225.79</t>
  </si>
  <si>
    <t>152.72</t>
  </si>
  <si>
    <t>-27.5</t>
  </si>
  <si>
    <t>30.64</t>
  </si>
  <si>
    <t>-22.16</t>
  </si>
  <si>
    <t>Tangible Book Value, 1 Yr. Growth %</t>
  </si>
  <si>
    <t>85.5</t>
  </si>
  <si>
    <t>103.75</t>
  </si>
  <si>
    <t>88.48</t>
  </si>
  <si>
    <t>-265.37</t>
  </si>
  <si>
    <t>-41.24</t>
  </si>
  <si>
    <t>20.83</t>
  </si>
  <si>
    <t>-46.08</t>
  </si>
  <si>
    <t>Common Equity, 1 Yr. Growth %</t>
  </si>
  <si>
    <t>129.04</t>
  </si>
  <si>
    <t>128.72</t>
  </si>
  <si>
    <t>94.88</t>
  </si>
  <si>
    <t>-275.22</t>
  </si>
  <si>
    <t>-40.37</t>
  </si>
  <si>
    <t>20.09</t>
  </si>
  <si>
    <t>-44.72</t>
  </si>
  <si>
    <t>Cash From Operations, 1 Yr. Growth %</t>
  </si>
  <si>
    <t>127.24</t>
  </si>
  <si>
    <t>67.48</t>
  </si>
  <si>
    <t>69.38</t>
  </si>
  <si>
    <t>75.65</t>
  </si>
  <si>
    <t>-9.52</t>
  </si>
  <si>
    <t>-73.89</t>
  </si>
  <si>
    <t>244.27</t>
  </si>
  <si>
    <t>Capital Expenditures, 1 Yr. Growth %</t>
  </si>
  <si>
    <t>-88.89</t>
  </si>
  <si>
    <t>538.81</t>
  </si>
  <si>
    <t>301.56</t>
  </si>
  <si>
    <t>227.93</t>
  </si>
  <si>
    <t>-84.42</t>
  </si>
  <si>
    <t>48.97</t>
  </si>
  <si>
    <t>-21.87</t>
  </si>
  <si>
    <t>Levered Free Cash Flow, 1 Yr. Growth %</t>
  </si>
  <si>
    <t>27.14</t>
  </si>
  <si>
    <t>114.83</t>
  </si>
  <si>
    <t>89.25</t>
  </si>
  <si>
    <t>-26.2</t>
  </si>
  <si>
    <t>-71.15</t>
  </si>
  <si>
    <t>127.12</t>
  </si>
  <si>
    <t>Unlevered Free Cash Flow, 1 Yr. Growth %</t>
  </si>
  <si>
    <t>24.7</t>
  </si>
  <si>
    <t>118.6</t>
  </si>
  <si>
    <t>88.3</t>
  </si>
  <si>
    <t>-26.73</t>
  </si>
  <si>
    <t>-75.62</t>
  </si>
  <si>
    <t>144.12</t>
  </si>
  <si>
    <t>Compound Annual Growth Rate Over Two Years</t>
  </si>
  <si>
    <t>Total Revenues, 2 Yr. CAGR %</t>
  </si>
  <si>
    <t>43.92</t>
  </si>
  <si>
    <t>Gross Profit, 2 Yr. CAGR %</t>
  </si>
  <si>
    <t>-53.48</t>
  </si>
  <si>
    <t>-6.58</t>
  </si>
  <si>
    <t>EBITDA, 2 Yr. CAGR %</t>
  </si>
  <si>
    <t>193.47</t>
  </si>
  <si>
    <t>92.68</t>
  </si>
  <si>
    <t>76.33</t>
  </si>
  <si>
    <t>32.75</t>
  </si>
  <si>
    <t>-33.53</t>
  </si>
  <si>
    <t>-4.86</t>
  </si>
  <si>
    <t>EBITA, 2 Yr. CAGR %</t>
  </si>
  <si>
    <t>191.51</t>
  </si>
  <si>
    <t>92.43</t>
  </si>
  <si>
    <t>77.08</t>
  </si>
  <si>
    <t>33.92</t>
  </si>
  <si>
    <t>-31.17</t>
  </si>
  <si>
    <t>-4.3</t>
  </si>
  <si>
    <t>EBIT, 2 Yr. CAGR %</t>
  </si>
  <si>
    <t>189.21</t>
  </si>
  <si>
    <t>91.09</t>
  </si>
  <si>
    <t>Earnings From Cont. Operations, 2 Yr. CAGR %</t>
  </si>
  <si>
    <t>211.54</t>
  </si>
  <si>
    <t>109.78</t>
  </si>
  <si>
    <t>70.96</t>
  </si>
  <si>
    <t>20.18</t>
  </si>
  <si>
    <t>-29.77</t>
  </si>
  <si>
    <t>-0.62</t>
  </si>
  <si>
    <t>Net Income, 2 Yr. CAGR %</t>
  </si>
  <si>
    <t>Normalized Net Income, 2 Yr. CAGR %</t>
  </si>
  <si>
    <t>201.8</t>
  </si>
  <si>
    <t>90.01</t>
  </si>
  <si>
    <t>73.37</t>
  </si>
  <si>
    <t>25.11</t>
  </si>
  <si>
    <t>-30.07</t>
  </si>
  <si>
    <t>-0.66</t>
  </si>
  <si>
    <t>Diluted EPS Before Extra, 2 Yr. CAGR %</t>
  </si>
  <si>
    <t>187.17</t>
  </si>
  <si>
    <t>99.27</t>
  </si>
  <si>
    <t>-0.54</t>
  </si>
  <si>
    <t>-45.89</t>
  </si>
  <si>
    <t>-50.31</t>
  </si>
  <si>
    <t>-17.44</t>
  </si>
  <si>
    <t>Net Property, Plant and Equip., 2 Yr. CAGR %</t>
  </si>
  <si>
    <t>34.37</t>
  </si>
  <si>
    <t>150.89</t>
  </si>
  <si>
    <t>276.11</t>
  </si>
  <si>
    <t>110.75</t>
  </si>
  <si>
    <t>-8.04</t>
  </si>
  <si>
    <t>Total Assets, 2 Yr. CAGR %</t>
  </si>
  <si>
    <t>26.51</t>
  </si>
  <si>
    <t>140.31</t>
  </si>
  <si>
    <t>186.94</t>
  </si>
  <si>
    <t>35.35</t>
  </si>
  <si>
    <t>-2.68</t>
  </si>
  <si>
    <t>0.85</t>
  </si>
  <si>
    <t>Tangible Book Value, 2 Yr. CAGR %</t>
  </si>
  <si>
    <t>95.97</t>
  </si>
  <si>
    <t>76.55</t>
  </si>
  <si>
    <t>-1.43</t>
  </si>
  <si>
    <t>-15.74</t>
  </si>
  <si>
    <t>-19.29</t>
  </si>
  <si>
    <t>Common Equity, 2 Yr. CAGR %</t>
  </si>
  <si>
    <t>128.88</t>
  </si>
  <si>
    <t>111.12</t>
  </si>
  <si>
    <t>84.79</t>
  </si>
  <si>
    <t>2.22</t>
  </si>
  <si>
    <t>-15.38</t>
  </si>
  <si>
    <t>-18.52</t>
  </si>
  <si>
    <t>Cash From Operations, 2 Yr. CAGR %</t>
  </si>
  <si>
    <t>95.09</t>
  </si>
  <si>
    <t>68.43</t>
  </si>
  <si>
    <t>72.66</t>
  </si>
  <si>
    <t>26.07</t>
  </si>
  <si>
    <t>-51.4</t>
  </si>
  <si>
    <t>-5.19</t>
  </si>
  <si>
    <t>Capital Expenditures, 2 Yr. CAGR %</t>
  </si>
  <si>
    <t>-15.75</t>
  </si>
  <si>
    <t>406.48</t>
  </si>
  <si>
    <t>262.88</t>
  </si>
  <si>
    <t>-28.53</t>
  </si>
  <si>
    <t>-51.83</t>
  </si>
  <si>
    <t>7.89</t>
  </si>
  <si>
    <t>Levered Free Cash Flow, 2 Yr. CAGR %</t>
  </si>
  <si>
    <t>65.27</t>
  </si>
  <si>
    <t>101.63</t>
  </si>
  <si>
    <t>18.18</t>
  </si>
  <si>
    <t>-53.85</t>
  </si>
  <si>
    <t>-19.05</t>
  </si>
  <si>
    <t>Unlevered Free Cash Flow, 2 Yr. CAGR %</t>
  </si>
  <si>
    <t>65.11</t>
  </si>
  <si>
    <t>102.89</t>
  </si>
  <si>
    <t>17.46</t>
  </si>
  <si>
    <t>-57.74</t>
  </si>
  <si>
    <t>-22.86</t>
  </si>
  <si>
    <t>Compound Annual Growth Rate Over Three Years</t>
  </si>
  <si>
    <t>Gross Profit, 3 Yr. CAGR %</t>
  </si>
  <si>
    <t>-3.83</t>
  </si>
  <si>
    <t>EBITDA, 3 Yr. CAGR %</t>
  </si>
  <si>
    <t>155.99</t>
  </si>
  <si>
    <t>80.97</t>
  </si>
  <si>
    <t>50.85</t>
  </si>
  <si>
    <t>-10.98</t>
  </si>
  <si>
    <t>-0.02</t>
  </si>
  <si>
    <t>EBITA, 3 Yr. CAGR %</t>
  </si>
  <si>
    <t>155.11</t>
  </si>
  <si>
    <t>81.14</t>
  </si>
  <si>
    <t>51.89</t>
  </si>
  <si>
    <t>-8.73</t>
  </si>
  <si>
    <t>0.77</t>
  </si>
  <si>
    <t>EBIT, 3 Yr. CAGR %</t>
  </si>
  <si>
    <t>153.35</t>
  </si>
  <si>
    <t>80.29</t>
  </si>
  <si>
    <t>51.64</t>
  </si>
  <si>
    <t>Earnings From Cont. Operations, 3 Yr. CAGR %</t>
  </si>
  <si>
    <t>166.43</t>
  </si>
  <si>
    <t>87.58</t>
  </si>
  <si>
    <t>41.19</t>
  </si>
  <si>
    <t>-9.56</t>
  </si>
  <si>
    <t>-1.66</t>
  </si>
  <si>
    <t>Net Income, 3 Yr. CAGR %</t>
  </si>
  <si>
    <t>Normalized Net Income, 3 Yr. CAGR %</t>
  </si>
  <si>
    <t>156.34</t>
  </si>
  <si>
    <t>80.37</t>
  </si>
  <si>
    <t>42.52</t>
  </si>
  <si>
    <t>-7.37</t>
  </si>
  <si>
    <t>-1.69</t>
  </si>
  <si>
    <t>Diluted EPS Before Extra, 3 Yr. CAGR %</t>
  </si>
  <si>
    <t>149.42</t>
  </si>
  <si>
    <t>27.81</t>
  </si>
  <si>
    <t>-18.02</t>
  </si>
  <si>
    <t>-49.37</t>
  </si>
  <si>
    <t>-27.57</t>
  </si>
  <si>
    <t>Net Property, Plant and Equip., 3 Yr. CAGR %</t>
  </si>
  <si>
    <t>79.04</t>
  </si>
  <si>
    <t>203.7</t>
  </si>
  <si>
    <t>141.69</t>
  </si>
  <si>
    <t>62.59</t>
  </si>
  <si>
    <t>-5.5</t>
  </si>
  <si>
    <t>Total Assets, 3 Yr. CAGR %</t>
  </si>
  <si>
    <t>73.41</t>
  </si>
  <si>
    <t>144.38</t>
  </si>
  <si>
    <t>81.4</t>
  </si>
  <si>
    <t>33.77</t>
  </si>
  <si>
    <t>-9.66</t>
  </si>
  <si>
    <t>Tangible Book Value, 3 Yr. CAGR %</t>
  </si>
  <si>
    <t>92.42</t>
  </si>
  <si>
    <t>85.19</t>
  </si>
  <si>
    <t>22.35</t>
  </si>
  <si>
    <t>5.49</t>
  </si>
  <si>
    <t>-27.39</t>
  </si>
  <si>
    <t>Common Equity, 3 Yr. CAGR %</t>
  </si>
  <si>
    <t>116.93</t>
  </si>
  <si>
    <t>98.4</t>
  </si>
  <si>
    <t>26.75</t>
  </si>
  <si>
    <t>7.86</t>
  </si>
  <si>
    <t>-26.57</t>
  </si>
  <si>
    <t>Cash From Operations, 3 Yr. CAGR %</t>
  </si>
  <si>
    <t>86.11</t>
  </si>
  <si>
    <t>70.92</t>
  </si>
  <si>
    <t>39.2</t>
  </si>
  <si>
    <t>-25.41</t>
  </si>
  <si>
    <t>-6.66</t>
  </si>
  <si>
    <t>Capital Expenditures, 3 Yr. CAGR %</t>
  </si>
  <si>
    <t>41.78</t>
  </si>
  <si>
    <t>338.16</t>
  </si>
  <si>
    <t>27.06</t>
  </si>
  <si>
    <t>-8.7</t>
  </si>
  <si>
    <t>-43.4</t>
  </si>
  <si>
    <t>Levered Free Cash Flow, 3 Yr. CAGR %</t>
  </si>
  <si>
    <t>72.9</t>
  </si>
  <si>
    <t>44.23</t>
  </si>
  <si>
    <t>-26.14</t>
  </si>
  <si>
    <t>-21.5</t>
  </si>
  <si>
    <t>Unlevered Free Cash Flow, 3 Yr. CAGR %</t>
  </si>
  <si>
    <t>72.5</t>
  </si>
  <si>
    <t>44.48</t>
  </si>
  <si>
    <t>-30.45</t>
  </si>
  <si>
    <t>-24.17</t>
  </si>
  <si>
    <t>Compound Annual Growth Rate Over Five Years</t>
  </si>
  <si>
    <t>Total Revenues, 5 Yr. CAGR %</t>
  </si>
  <si>
    <t>26.18</t>
  </si>
  <si>
    <t>112.88</t>
  </si>
  <si>
    <t>Gross Profit, 5 Yr. CAGR %</t>
  </si>
  <si>
    <t>60.95</t>
  </si>
  <si>
    <t>49.65</t>
  </si>
  <si>
    <t>EBITDA, 5 Yr. CAGR %</t>
  </si>
  <si>
    <t>96.86</t>
  </si>
  <si>
    <t>21.23</t>
  </si>
  <si>
    <t>25.45</t>
  </si>
  <si>
    <t>EBITA, 5 Yr. CAGR %</t>
  </si>
  <si>
    <t>97.14</t>
  </si>
  <si>
    <t>26.26</t>
  </si>
  <si>
    <t>EBIT, 5 Yr. CAGR %</t>
  </si>
  <si>
    <t>96.32</t>
  </si>
  <si>
    <t>22.66</t>
  </si>
  <si>
    <t>26.14</t>
  </si>
  <si>
    <t>Earnings From Cont. Operations, 5 Yr. CAGR %</t>
  </si>
  <si>
    <t>93.77</t>
  </si>
  <si>
    <t>26.62</t>
  </si>
  <si>
    <t>22.69</t>
  </si>
  <si>
    <t>Net Income, 5 Yr. CAGR %</t>
  </si>
  <si>
    <t>Normalized Net Income, 5 Yr. CAGR %</t>
  </si>
  <si>
    <t>92.4</t>
  </si>
  <si>
    <t>23.47</t>
  </si>
  <si>
    <t>23.36</t>
  </si>
  <si>
    <t>Diluted EPS Before Extra, 5 Yr. CAGR %</t>
  </si>
  <si>
    <t>35.36</t>
  </si>
  <si>
    <t>-12.42</t>
  </si>
  <si>
    <t>-17.77</t>
  </si>
  <si>
    <t>Net Property, Plant and Equip., 5 Yr. CAGR %</t>
  </si>
  <si>
    <t>91.11</t>
  </si>
  <si>
    <t>93.4</t>
  </si>
  <si>
    <t>64.21</t>
  </si>
  <si>
    <t>Total Assets, 5 Yr. CAGR %</t>
  </si>
  <si>
    <t>57.05</t>
  </si>
  <si>
    <t>69.09</t>
  </si>
  <si>
    <t>43.43</t>
  </si>
  <si>
    <t>Tangible Book Value, 5 Yr. CAGR %</t>
  </si>
  <si>
    <t>47.25</t>
  </si>
  <si>
    <t>35.15</t>
  </si>
  <si>
    <t>3.59</t>
  </si>
  <si>
    <t>Common Equity, 5 Yr. CAGR %</t>
  </si>
  <si>
    <t>60.55</t>
  </si>
  <si>
    <t>41.1</t>
  </si>
  <si>
    <t>6.21</t>
  </si>
  <si>
    <t>Cash From Operations, 5 Yr. CAGR %</t>
  </si>
  <si>
    <t>59.33</t>
  </si>
  <si>
    <t>3.36</t>
  </si>
  <si>
    <t>19.38</t>
  </si>
  <si>
    <t>Capital Expenditures, 5 Yr. CAGR %</t>
  </si>
  <si>
    <t>7.8</t>
  </si>
  <si>
    <t>81.18</t>
  </si>
  <si>
    <t>19.01</t>
  </si>
  <si>
    <t>Levered Free Cash Flow, 5 Yr. CAGR %</t>
  </si>
  <si>
    <t>1.94</t>
  </si>
  <si>
    <t>14.48</t>
  </si>
  <si>
    <t>Unlevered Free Cash Flow, 5 Yr. CAGR %</t>
  </si>
  <si>
    <t>12.41</t>
  </si>
  <si>
    <t>2020</t>
  </si>
  <si>
    <t>2021</t>
  </si>
  <si>
    <t>2022</t>
  </si>
  <si>
    <t>2023</t>
  </si>
  <si>
    <t>Capitalization
                                    1</t>
  </si>
  <si>
    <t>678.2</t>
  </si>
  <si>
    <t>425.7</t>
  </si>
  <si>
    <t>455.5</t>
  </si>
  <si>
    <t>321.3</t>
  </si>
  <si>
    <t>Change</t>
  </si>
  <si>
    <t>-</t>
  </si>
  <si>
    <t>-37.23%</t>
  </si>
  <si>
    <t>7.02%</t>
  </si>
  <si>
    <t>-29.47%</t>
  </si>
  <si>
    <t>Enterprise Value (EV)
                                    1</t>
  </si>
  <si>
    <t>428.3</t>
  </si>
  <si>
    <t>280.5</t>
  </si>
  <si>
    <t>261.8</t>
  </si>
  <si>
    <t>194.5</t>
  </si>
  <si>
    <t>-34.5%</t>
  </si>
  <si>
    <t>-6.68%</t>
  </si>
  <si>
    <t>-25.7%</t>
  </si>
  <si>
    <t>P/E ratio</t>
  </si>
  <si>
    <t>-3.04x</t>
  </si>
  <si>
    <t>-3.39x</t>
  </si>
  <si>
    <t>-5.96x</t>
  </si>
  <si>
    <t>-2.45x</t>
  </si>
  <si>
    <t>PBR</t>
  </si>
  <si>
    <t>2.59x</t>
  </si>
  <si>
    <t>2.73x</t>
  </si>
  <si>
    <t>2.43x</t>
  </si>
  <si>
    <t>3.1x</t>
  </si>
  <si>
    <t>PEG</t>
  </si>
  <si>
    <t>0.1x</t>
  </si>
  <si>
    <t>-0x</t>
  </si>
  <si>
    <t>Capitalization / Revenue</t>
  </si>
  <si>
    <t>13,626,601x</t>
  </si>
  <si>
    <t>3,490,879x</t>
  </si>
  <si>
    <t>4,965,738x</t>
  </si>
  <si>
    <t>EV / Revenue</t>
  </si>
  <si>
    <t>8,980,753x</t>
  </si>
  <si>
    <t>2,006,182x</t>
  </si>
  <si>
    <t>3,006,338x</t>
  </si>
  <si>
    <t>EV / EBITDA</t>
  </si>
  <si>
    <t>-3.46x</t>
  </si>
  <si>
    <t>-2.05x</t>
  </si>
  <si>
    <t>-4.78x</t>
  </si>
  <si>
    <t>-1.57x</t>
  </si>
  <si>
    <t>EV / EBIT</t>
  </si>
  <si>
    <t>-3.38x</t>
  </si>
  <si>
    <t>-1.98x</t>
  </si>
  <si>
    <t>-4.37x</t>
  </si>
  <si>
    <t>-1.5x</t>
  </si>
  <si>
    <t>EV / FCF</t>
  </si>
  <si>
    <t>-5.09x</t>
  </si>
  <si>
    <t>-4.51x</t>
  </si>
  <si>
    <t>-14.6x</t>
  </si>
  <si>
    <t>FCF Yield</t>
  </si>
  <si>
    <t>-19.7%</t>
  </si>
  <si>
    <t>-22.2%</t>
  </si>
  <si>
    <t>-6.85%</t>
  </si>
  <si>
    <t>-20.9%</t>
  </si>
  <si>
    <t>Dividend per Share
                                    2</t>
  </si>
  <si>
    <t>Rate of return</t>
  </si>
  <si>
    <t>EPS
                                    2</t>
  </si>
  <si>
    <t>-3.605</t>
  </si>
  <si>
    <t>-2.008</t>
  </si>
  <si>
    <t>Distribution rate</t>
  </si>
  <si>
    <t>Net sales</t>
  </si>
  <si>
    <t>31.24</t>
  </si>
  <si>
    <t>130.5</t>
  </si>
  <si>
    <t>64.7</t>
  </si>
  <si>
    <t>EBITDA
                                    1</t>
  </si>
  <si>
    <t>-124</t>
  </si>
  <si>
    <t>-136.9</t>
  </si>
  <si>
    <t>-54.77</t>
  </si>
  <si>
    <t>-123.9</t>
  </si>
  <si>
    <t>EBIT
                                    1</t>
  </si>
  <si>
    <t>-126.5</t>
  </si>
  <si>
    <t>-141.4</t>
  </si>
  <si>
    <t>-59.95</t>
  </si>
  <si>
    <t>-129.5</t>
  </si>
  <si>
    <t>Net income
                                    1</t>
  </si>
  <si>
    <t>-129.8</t>
  </si>
  <si>
    <t>-125</t>
  </si>
  <si>
    <t>-64</t>
  </si>
  <si>
    <t>-123.4</t>
  </si>
  <si>
    <t>Net Debt
                                    1</t>
  </si>
  <si>
    <t>-249.8</t>
  </si>
  <si>
    <t>-145.1</t>
  </si>
  <si>
    <t>-193.7</t>
  </si>
  <si>
    <t>-126.8</t>
  </si>
  <si>
    <t>Reference price
                                    2</t>
  </si>
  <si>
    <t>10.970</t>
  </si>
  <si>
    <t>6.810</t>
  </si>
  <si>
    <t>5.300</t>
  </si>
  <si>
    <t>3.360</t>
  </si>
  <si>
    <t>Nbr of stocks (in thousands)</t>
  </si>
  <si>
    <t>61,820</t>
  </si>
  <si>
    <t>62,506</t>
  </si>
  <si>
    <t>85,949</t>
  </si>
  <si>
    <t>95,624</t>
  </si>
  <si>
    <t>Announcement Date</t>
  </si>
  <si>
    <t>3/11/21</t>
  </si>
  <si>
    <t>3/10/22</t>
  </si>
  <si>
    <t>3/9/23</t>
  </si>
  <si>
    <t>3/7/24</t>
  </si>
  <si>
    <t>address1</t>
  </si>
  <si>
    <t>9390 Towne Centre Drive</t>
  </si>
  <si>
    <t>address2</t>
  </si>
  <si>
    <t>Suite 200</t>
  </si>
  <si>
    <t>city</t>
  </si>
  <si>
    <t>San Diego</t>
  </si>
  <si>
    <t>state</t>
  </si>
  <si>
    <t>CA</t>
  </si>
  <si>
    <t>zip</t>
  </si>
  <si>
    <t>92121</t>
  </si>
  <si>
    <t>country</t>
  </si>
  <si>
    <t>phone</t>
  </si>
  <si>
    <t>858 779 3100</t>
  </si>
  <si>
    <t>website</t>
  </si>
  <si>
    <t>https://poseida.com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</si>
  <si>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</si>
  <si>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</si>
  <si>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</si>
  <si>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</si>
  <si>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</si>
  <si>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</si>
  <si>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</si>
  <si>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</si>
  <si>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</si>
  <si>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</si>
  <si>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</si>
  <si>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Poseida Therapeutics, Inc., a clinical-stage biopharmaceutical company, focuses on developing therapeutics for patients with high unmet medical needs. The company's development candidates for Heme Malignancies includes P-BCMA-ALLO1, which is in Phase I trial to treat patients with relapsed/refractory multiple myeloma; P-CD19CD20-ALLO1, which is in Phase I trial for treating B cell malignancies and other autoimmune diseases; P-BCMACD19-ALLO1, an allogeneic, off-the-shelf CAR-T product candidate in preclinical development for treating multiple myeloma; and P-CD70-ALLO1 under preclinical development to treat hematological indications. It is also involved in the development of P-MUC1C-ALLO1 that is in Phase I trial for treating a range of solid tumors, including breast, colorectal, lung, ovarian, pancreatic, and renal cancers; P-PSMA-ALLO1, an autologous chimeric antigen receptor T cell (CAR-T) product candidate that is in preclinical development for the treatment of patients with metastatic castrate resistant prostate cancer (mCRPC); and P-PSMA-101, an allogeneic CAR-T product candidate under Phase 1 clinical trial for treating mCRPC. In addition, the company engages in the development of P-FVIII-101, a clinical stage liver-directed gene therapy for the in vivo treatment of hemophilia A; P-OTC-101, a clinical stage liver-directed gene therapy for the in vivo treatment of ornithine transcarbamylase deficiency; and P-PAH-101, a clinical stage liver-directed gene therapy for the in vivo treatment of phenylketonuria. It has a research collaboration and license agreement with F. Hoffmann-La Roche Ltd, and Hoffmann-La Roche Inc. The company was incorporated in 2014 and is headquartered in San Diego, California. As of January 7, 2025, Poseida Therapeutics, Inc. operates as a subsidiary of Roche Holdings, Inc.</t>
  </si>
  <si>
    <t>fullTimeEmployees</t>
  </si>
  <si>
    <t>companyOfficers</t>
  </si>
  <si>
    <t>[{'maxAge': 1, 'name': 'Mr. Mark J. Gergen J.D.', 'age': 61, 'title': 'Executive Chairman of the Board', 'yearBorn': 1963, 'fiscalYear': 2023, 'totalPay': 961797, 'exercisedValue': 0, 'unexercisedValue': 174418}, {'maxAge': 1, 'name': 'Ms. Johanna M. Mylet CPA', 'age': 36, 'title': 'Chief Financial Officer', 'yearBorn': 1988, 'fiscalYear': 2023, 'exercisedValue': 0, 'unexercisedValue': 0}, {'maxAge': 1, 'name': 'Mr. Loren  Wagner', 'title': 'Chief Operations Officer', 'fiscalYear': 2023, 'exercisedValue': 0, 'unexercisedValue': 0}, {'maxAge': 1, 'name': 'Ms. Kristin  Martin', 'title': 'Chief People &amp; Administration Officer', 'fiscalYear': 2023, 'exercisedValue': 0, 'unexercisedValue': 0}, {'maxAge': 1, 'name': 'Mr. Alexander  Chapman', 'title': 'Senior VP of Investor Relations &amp; Corporate Communications', 'fiscalYear': 2023, 'exercisedValue': 0, 'unexercisedValue': 0}, {'maxAge': 1, 'name': 'Mr. Harry J. Leonhardt Esq., J.D.', 'age': 67, 'title': 'General Counsel, Chief Compliance Officer &amp; Corporate Secretary', 'yearBorn': 1957, 'fiscalYear': 2023, 'totalPay': 630233, 'exercisedValue': 0, 'unexercisedValue': 25579}, {'maxAge': 1, 'name': 'Dr. Devon J. Shedlock Ph.D.', 'title': 'Chief Scientific Officer of Cell Therapy', 'fiscalYear': 2023, 'exercisedValue': 0, 'unexercisedValue': 0}, {'maxAge': 1, 'name': 'Ms. Lisa  Portale', 'title': 'Senior Vice President of Regulatory Affairs', 'fiscalYear': 2023, 'exercisedValue': 0, 'unexercisedValue': 0}, {'maxAge': 1, 'name': 'Dr. Jeffrey  W. Winkelman J.D., Ph.D.', 'title': 'Senior VP &amp; Chief Patent Counsel', 'fiscalYear': 2023, 'exercisedValue': 0, 'unexercisedValue': 0}, {'maxAge': 1, 'name': 'Ms. Karen  Basbaum M.B.A.', 'title': 'Senior Vice President of Business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</si>
  <si>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</si>
  <si>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</si>
  <si>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</si>
  <si>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</si>
  <si>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</si>
  <si>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</si>
  <si>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</si>
  <si>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</si>
  <si>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</si>
  <si>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</si>
  <si>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</si>
  <si>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</si>
  <si>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</si>
  <si>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</si>
  <si>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</si>
  <si>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</si>
  <si>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</si>
  <si>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</si>
  <si>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</si>
  <si>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</si>
  <si>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</si>
  <si>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</si>
  <si>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</si>
  <si>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</si>
  <si>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</si>
  <si>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</si>
  <si>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</si>
  <si>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</si>
  <si>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</si>
  <si>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</si>
  <si>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</si>
  <si>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</si>
  <si>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</si>
  <si>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</si>
  <si>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</si>
  <si>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</si>
  <si>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</si>
  <si>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</si>
  <si>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</si>
  <si>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</si>
  <si>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</si>
  <si>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</si>
  <si>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</si>
  <si>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</si>
  <si>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</si>
  <si>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</si>
  <si>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</si>
  <si>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</si>
  <si>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</si>
  <si>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</si>
  <si>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</si>
  <si>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</si>
  <si>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</si>
  <si>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</si>
  <si>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</si>
  <si>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</si>
  <si>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</si>
  <si>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</si>
  <si>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</si>
  <si>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</si>
  <si>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</si>
  <si>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</si>
  <si>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</si>
  <si>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</si>
  <si>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</si>
  <si>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Poseida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</si>
  <si>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</si>
  <si>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</si>
  <si>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</si>
  <si>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</si>
  <si>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</si>
  <si>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</si>
  <si>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</si>
  <si>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291e20e1-54d3-33de-96cd-b23bf8be3533</t>
  </si>
  <si>
    <t>messageBoardId</t>
  </si>
  <si>
    <t>finmb_302863260</t>
  </si>
  <si>
    <t>gmtOffSetMilliseconds</t>
  </si>
  <si>
    <t>currentPrice</t>
  </si>
  <si>
    <t>recommendationMean</t>
  </si>
  <si>
    <t>recommendationKey</t>
  </si>
  <si>
    <t>hold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</si>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</sst>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oseid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-18.67034356569479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9.25933696E8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0.895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-4.52381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-19.0</v>
      </c>
      <c r="D2" s="1">
        <v>-44.0</v>
      </c>
      <c r="E2" s="1">
        <v>-86.0</v>
      </c>
      <c r="F2" s="1">
        <v>-130.0</v>
      </c>
      <c r="G2" s="1">
        <v>-125.0</v>
      </c>
      <c r="H2" s="1">
        <v>-64.0</v>
      </c>
      <c r="I2" s="1">
        <v>-123.0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12.0</v>
      </c>
      <c r="C3" s="1">
        <v>37.0</v>
      </c>
      <c r="D3" s="1">
        <v>48.0</v>
      </c>
      <c r="E3" s="1">
        <v>1.0</v>
      </c>
      <c r="F3" s="1">
        <v>2.0</v>
      </c>
      <c r="G3" s="1">
        <v>4.0</v>
      </c>
      <c r="H3" s="1">
        <v>5.0</v>
      </c>
      <c r="I3" s="1">
        <v>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10.0</v>
      </c>
      <c r="C4" s="1">
        <v>30.0</v>
      </c>
      <c r="D4" s="1">
        <v>20.0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22.0</v>
      </c>
      <c r="C5" s="1">
        <v>67.0</v>
      </c>
      <c r="D5" s="1">
        <v>68.0</v>
      </c>
      <c r="E5" s="1">
        <v>1.0</v>
      </c>
      <c r="F5" s="1">
        <v>2.0</v>
      </c>
      <c r="G5" s="1">
        <v>4.0</v>
      </c>
      <c r="H5" s="1">
        <v>5.0</v>
      </c>
      <c r="I5" s="1">
        <v>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19.0</v>
      </c>
      <c r="D6" s="1">
        <v>53.0</v>
      </c>
      <c r="E6" s="1">
        <v>1.0</v>
      </c>
      <c r="F6" s="1">
        <v>80.0</v>
      </c>
      <c r="G6" s="1">
        <v>63.0</v>
      </c>
      <c r="H6" s="1">
        <v>84.0</v>
      </c>
      <c r="I6" s="1">
        <v>80.0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44.0</v>
      </c>
      <c r="F7" s="1">
        <v>0.0</v>
      </c>
      <c r="G7" s="1">
        <v>0.0</v>
      </c>
      <c r="H7" s="1">
        <v>34.0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-17.0</v>
      </c>
      <c r="G8" s="1">
        <v>13.0</v>
      </c>
      <c r="H8" s="1">
        <v>-1.0</v>
      </c>
      <c r="I8" s="1">
        <v>-8.0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30.0</v>
      </c>
      <c r="C10" s="1">
        <v>40.0</v>
      </c>
      <c r="D10" s="1">
        <v>97.0</v>
      </c>
      <c r="E10" s="1">
        <v>3.0</v>
      </c>
      <c r="F10" s="1">
        <v>7.0</v>
      </c>
      <c r="G10" s="1">
        <v>16.0</v>
      </c>
      <c r="H10" s="1">
        <v>18.0</v>
      </c>
      <c r="I10" s="1">
        <v>23.0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-21.0</v>
      </c>
      <c r="C11" s="1">
        <v>-2.0</v>
      </c>
      <c r="D11" s="1">
        <v>2.0</v>
      </c>
      <c r="E11" s="1">
        <v>6.0</v>
      </c>
      <c r="F11" s="1">
        <v>38.0</v>
      </c>
      <c r="G11" s="1">
        <v>-19.0</v>
      </c>
      <c r="H11" s="1">
        <v>0.0</v>
      </c>
      <c r="I11" s="1">
        <v>-3.0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-28.0</v>
      </c>
      <c r="C12" s="1">
        <v>86.0</v>
      </c>
      <c r="D12" s="1">
        <v>0.0</v>
      </c>
      <c r="E12" s="1">
        <v>0.0</v>
      </c>
      <c r="F12" s="1">
        <v>0.0</v>
      </c>
      <c r="G12" s="1">
        <v>0.0</v>
      </c>
      <c r="H12" s="1">
        <v>-9.0</v>
      </c>
      <c r="I12" s="1">
        <v>7.0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95.0</v>
      </c>
      <c r="C13" s="1">
        <v>-4.0</v>
      </c>
      <c r="D13" s="1">
        <v>1.0</v>
      </c>
      <c r="E13" s="1">
        <v>1.0</v>
      </c>
      <c r="F13" s="1">
        <v>-4.0</v>
      </c>
      <c r="G13" s="1">
        <v>7.0</v>
      </c>
      <c r="H13" s="1">
        <v>-6.0</v>
      </c>
      <c r="I13" s="1">
        <v>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-7.0</v>
      </c>
      <c r="C14" s="1">
        <v>-2.0</v>
      </c>
      <c r="D14" s="1">
        <v>0.0</v>
      </c>
      <c r="E14" s="1">
        <v>0.0</v>
      </c>
      <c r="F14" s="1">
        <v>0.0</v>
      </c>
      <c r="G14" s="1">
        <v>13.0</v>
      </c>
      <c r="H14" s="1">
        <v>27.0</v>
      </c>
      <c r="I14" s="1">
        <v>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90.0</v>
      </c>
      <c r="C15" s="1">
        <v>3.0</v>
      </c>
      <c r="D15" s="1">
        <v>-28.0</v>
      </c>
      <c r="E15" s="1">
        <v>7.0</v>
      </c>
      <c r="F15" s="1">
        <v>9.0</v>
      </c>
      <c r="G15" s="1">
        <v>-1.0</v>
      </c>
      <c r="H15" s="1">
        <v>2.0</v>
      </c>
      <c r="I15" s="1">
        <v>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-9.0</v>
      </c>
      <c r="C16" s="1">
        <v>-22.0</v>
      </c>
      <c r="D16" s="1">
        <v>-38.0</v>
      </c>
      <c r="E16" s="1">
        <v>-64.0</v>
      </c>
      <c r="F16" s="1">
        <v>-113.0</v>
      </c>
      <c r="G16" s="1">
        <v>-103.0</v>
      </c>
      <c r="H16" s="1">
        <v>-26.0</v>
      </c>
      <c r="I16" s="1">
        <v>-92.0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-20.0</v>
      </c>
      <c r="D17" s="1">
        <v>-1.0</v>
      </c>
      <c r="E17" s="1">
        <v>-5.0</v>
      </c>
      <c r="F17" s="1">
        <v>-16.0</v>
      </c>
      <c r="G17" s="1">
        <v>-2.0</v>
      </c>
      <c r="H17" s="1">
        <v>-3.0</v>
      </c>
      <c r="I17" s="1">
        <v>-3.0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1.0</v>
      </c>
      <c r="H18" s="1">
        <v>1.0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-55.0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-37.0</v>
      </c>
      <c r="F20" s="1">
        <v>-188.0</v>
      </c>
      <c r="G20" s="1">
        <v>225.0</v>
      </c>
      <c r="H20" s="1">
        <v>-199.0</v>
      </c>
      <c r="I20" s="1">
        <v>42.0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-2.0</v>
      </c>
      <c r="C21" s="1">
        <v>-20.0</v>
      </c>
      <c r="D21" s="1">
        <v>-1.0</v>
      </c>
      <c r="E21" s="1">
        <v>-42.0</v>
      </c>
      <c r="F21" s="1">
        <v>-204.0</v>
      </c>
      <c r="G21" s="1">
        <v>222.0</v>
      </c>
      <c r="H21" s="1">
        <v>-203.0</v>
      </c>
      <c r="I21" s="1">
        <v>39.0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10.0</v>
      </c>
      <c r="D22" s="1">
        <v>10.0</v>
      </c>
      <c r="E22" s="1">
        <v>10.0</v>
      </c>
      <c r="F22" s="1">
        <v>0.0</v>
      </c>
      <c r="G22" s="1">
        <v>0.0</v>
      </c>
      <c r="H22" s="1">
        <v>30.0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10.0</v>
      </c>
      <c r="D23" s="1">
        <v>10.0</v>
      </c>
      <c r="E23" s="1">
        <v>10.0</v>
      </c>
      <c r="F23" s="1">
        <v>0.0</v>
      </c>
      <c r="G23" s="1">
        <v>0.0</v>
      </c>
      <c r="H23" s="1">
        <v>30.0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35.0</v>
      </c>
      <c r="C24" s="1">
        <v>36.0</v>
      </c>
      <c r="D24" s="1">
        <v>25.0</v>
      </c>
      <c r="E24" s="1">
        <v>6.0</v>
      </c>
      <c r="F24" s="1">
        <v>224.0</v>
      </c>
      <c r="G24" s="1">
        <v>2.0</v>
      </c>
      <c r="H24" s="1">
        <v>76.0</v>
      </c>
      <c r="I24" s="1">
        <v>16.0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-49.0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8.0</v>
      </c>
      <c r="C26" s="1">
        <v>11.0</v>
      </c>
      <c r="D26" s="1">
        <v>30.0</v>
      </c>
      <c r="E26" s="1">
        <v>150.0</v>
      </c>
      <c r="F26" s="1">
        <v>110.0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-83.0</v>
      </c>
      <c r="D27" s="1">
        <v>13.0</v>
      </c>
      <c r="E27" s="1">
        <v>4.0</v>
      </c>
      <c r="F27" s="1">
        <v>-19.0</v>
      </c>
      <c r="G27" s="1">
        <v>0.0</v>
      </c>
      <c r="H27" s="1">
        <v>-1.0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8.0</v>
      </c>
      <c r="C28" s="1">
        <v>20.0</v>
      </c>
      <c r="D28" s="1">
        <v>54.0</v>
      </c>
      <c r="E28" s="1">
        <v>164.0</v>
      </c>
      <c r="F28" s="1">
        <v>314.0</v>
      </c>
      <c r="G28" s="1">
        <v>2.0</v>
      </c>
      <c r="H28" s="1">
        <v>105.0</v>
      </c>
      <c r="I28" s="1">
        <v>16.0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-3.0</v>
      </c>
      <c r="C30" s="1">
        <v>-2.0</v>
      </c>
      <c r="D30" s="1">
        <v>14.0</v>
      </c>
      <c r="E30" s="1">
        <v>57.0</v>
      </c>
      <c r="F30" s="1">
        <v>-3.0</v>
      </c>
      <c r="G30" s="1">
        <v>122.0</v>
      </c>
      <c r="H30" s="1">
        <v>-125.0</v>
      </c>
      <c r="I30" s="1">
        <v>-36.0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29.0</v>
      </c>
      <c r="D32" s="1">
        <v>1.0</v>
      </c>
      <c r="E32" s="1">
        <v>2.0</v>
      </c>
      <c r="F32" s="1">
        <v>3.0</v>
      </c>
      <c r="G32" s="1">
        <v>2.0</v>
      </c>
      <c r="H32" s="1">
        <v>5.0</v>
      </c>
      <c r="I32" s="1">
        <v>7.0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-16.0</v>
      </c>
      <c r="D33" s="1">
        <v>-20.0</v>
      </c>
      <c r="E33" s="1">
        <v>-44.0</v>
      </c>
      <c r="F33" s="1">
        <v>-84.0</v>
      </c>
      <c r="G33" s="1">
        <v>-62.0</v>
      </c>
      <c r="H33" s="1">
        <v>-17.0</v>
      </c>
      <c r="I33" s="1">
        <v>-40.0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-16.0</v>
      </c>
      <c r="D34" s="1">
        <v>-20.0</v>
      </c>
      <c r="E34" s="1">
        <v>-43.0</v>
      </c>
      <c r="F34" s="1">
        <v>-82.0</v>
      </c>
      <c r="G34" s="1">
        <v>-60.0</v>
      </c>
      <c r="H34" s="1">
        <v>-14.0</v>
      </c>
      <c r="I34" s="1">
        <v>-36.0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3.0</v>
      </c>
      <c r="D35" s="1">
        <v>-4.0</v>
      </c>
      <c r="E35" s="1">
        <v>-6.0</v>
      </c>
      <c r="F35" s="1">
        <v>-3.0</v>
      </c>
      <c r="G35" s="1">
        <v>-9.0</v>
      </c>
      <c r="H35" s="1">
        <v>-2.0</v>
      </c>
      <c r="I35" s="1">
        <v>-19.0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10.0</v>
      </c>
      <c r="D36" s="1">
        <v>10.0</v>
      </c>
      <c r="E36" s="1">
        <v>10.0</v>
      </c>
      <c r="F36" s="1">
        <v>0.0</v>
      </c>
      <c r="G36" s="1">
        <v>0.0</v>
      </c>
      <c r="H36" s="1">
        <v>30.0</v>
      </c>
      <c r="I36" s="1">
        <v>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17.0</v>
      </c>
      <c r="C3" s="1">
        <v>15.0</v>
      </c>
      <c r="D3" s="1">
        <v>30.0</v>
      </c>
      <c r="E3" s="1">
        <v>87.0</v>
      </c>
      <c r="F3" s="1">
        <v>83.0</v>
      </c>
      <c r="G3" s="1">
        <v>206.0</v>
      </c>
      <c r="H3" s="1">
        <v>81.0</v>
      </c>
      <c r="I3" s="1">
        <v>44.0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37.0</v>
      </c>
      <c r="F4" s="1">
        <v>225.0</v>
      </c>
      <c r="G4" s="1">
        <v>0.0</v>
      </c>
      <c r="H4" s="1">
        <v>201.0</v>
      </c>
      <c r="I4" s="1">
        <v>168.0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17.0</v>
      </c>
      <c r="C5" s="1">
        <v>15.0</v>
      </c>
      <c r="D5" s="1">
        <v>30.0</v>
      </c>
      <c r="E5" s="1">
        <v>125.0</v>
      </c>
      <c r="F5" s="1">
        <v>309.0</v>
      </c>
      <c r="G5" s="1">
        <v>206.0</v>
      </c>
      <c r="H5" s="1">
        <v>282.0</v>
      </c>
      <c r="I5" s="1">
        <v>212.0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86.0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9.0</v>
      </c>
      <c r="I6" s="1">
        <v>9.0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86.0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9.0</v>
      </c>
      <c r="I7" s="1">
        <v>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35.0</v>
      </c>
      <c r="C8" s="1">
        <v>20.0</v>
      </c>
      <c r="D8" s="1">
        <v>12.0</v>
      </c>
      <c r="E8" s="1">
        <v>88.0</v>
      </c>
      <c r="F8" s="1">
        <v>2.0</v>
      </c>
      <c r="G8" s="1">
        <v>2.0</v>
      </c>
      <c r="H8" s="1">
        <v>2.0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2.0</v>
      </c>
      <c r="E9" s="1">
        <v>97.0</v>
      </c>
      <c r="F9" s="1">
        <v>2.0</v>
      </c>
      <c r="G9" s="1">
        <v>4.0</v>
      </c>
      <c r="H9" s="1">
        <v>4.0</v>
      </c>
      <c r="I9" s="1">
        <v>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19.0</v>
      </c>
      <c r="C10" s="1">
        <v>15.0</v>
      </c>
      <c r="D10" s="1">
        <v>32.0</v>
      </c>
      <c r="E10" s="1">
        <v>127.0</v>
      </c>
      <c r="F10" s="1">
        <v>314.0</v>
      </c>
      <c r="G10" s="1">
        <v>214.0</v>
      </c>
      <c r="H10" s="1">
        <v>299.0</v>
      </c>
      <c r="I10" s="1">
        <v>226.0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2.0</v>
      </c>
      <c r="C11" s="1">
        <v>2.0</v>
      </c>
      <c r="D11" s="1">
        <v>4.0</v>
      </c>
      <c r="E11" s="1">
        <v>12.0</v>
      </c>
      <c r="F11" s="1">
        <v>52.0</v>
      </c>
      <c r="G11" s="1">
        <v>57.0</v>
      </c>
      <c r="H11" s="1">
        <v>60.0</v>
      </c>
      <c r="I11" s="1">
        <v>59.0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-16.0</v>
      </c>
      <c r="C12" s="1">
        <v>-55.0</v>
      </c>
      <c r="D12" s="1">
        <v>-1.0</v>
      </c>
      <c r="E12" s="1">
        <v>-2.0</v>
      </c>
      <c r="F12" s="1">
        <v>-4.0</v>
      </c>
      <c r="G12" s="1">
        <v>-9.0</v>
      </c>
      <c r="H12" s="1">
        <v>-13.0</v>
      </c>
      <c r="I12" s="1">
        <v>-18.0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1.0</v>
      </c>
      <c r="C13" s="1">
        <v>1.0</v>
      </c>
      <c r="D13" s="1">
        <v>3.0</v>
      </c>
      <c r="E13" s="1">
        <v>10.0</v>
      </c>
      <c r="F13" s="1">
        <v>48.0</v>
      </c>
      <c r="G13" s="1">
        <v>48.0</v>
      </c>
      <c r="H13" s="1">
        <v>46.0</v>
      </c>
      <c r="I13" s="1">
        <v>40.0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4.0</v>
      </c>
      <c r="C14" s="1">
        <v>4.0</v>
      </c>
      <c r="D14" s="1">
        <v>4.0</v>
      </c>
      <c r="E14" s="1">
        <v>4.0</v>
      </c>
      <c r="F14" s="1">
        <v>4.0</v>
      </c>
      <c r="G14" s="1">
        <v>4.0</v>
      </c>
      <c r="H14" s="1">
        <v>4.0</v>
      </c>
      <c r="I14" s="1">
        <v>4.0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2.0</v>
      </c>
      <c r="C15" s="1">
        <v>2.0</v>
      </c>
      <c r="D15" s="1">
        <v>1.0</v>
      </c>
      <c r="E15" s="1">
        <v>1.0</v>
      </c>
      <c r="F15" s="1">
        <v>1.0</v>
      </c>
      <c r="G15" s="1">
        <v>1.0</v>
      </c>
      <c r="H15" s="1">
        <v>1.0</v>
      </c>
      <c r="I15" s="1">
        <v>1.0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1.0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6.0</v>
      </c>
      <c r="C17" s="1">
        <v>1.0</v>
      </c>
      <c r="D17" s="1">
        <v>1.0</v>
      </c>
      <c r="E17" s="1">
        <v>3.0</v>
      </c>
      <c r="F17" s="1">
        <v>3.0</v>
      </c>
      <c r="G17" s="1">
        <v>1.0</v>
      </c>
      <c r="H17" s="1">
        <v>1.0</v>
      </c>
      <c r="I17" s="1">
        <v>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28.0</v>
      </c>
      <c r="C18" s="1">
        <v>25.0</v>
      </c>
      <c r="D18" s="1">
        <v>45.0</v>
      </c>
      <c r="E18" s="1">
        <v>147.0</v>
      </c>
      <c r="F18" s="1">
        <v>371.0</v>
      </c>
      <c r="G18" s="1">
        <v>269.0</v>
      </c>
      <c r="H18" s="1">
        <v>352.0</v>
      </c>
      <c r="I18" s="1">
        <v>274.0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1.0</v>
      </c>
      <c r="C20" s="1">
        <v>1.0</v>
      </c>
      <c r="D20" s="1">
        <v>2.0</v>
      </c>
      <c r="E20" s="1">
        <v>4.0</v>
      </c>
      <c r="F20" s="1">
        <v>76.0</v>
      </c>
      <c r="G20" s="1">
        <v>8.0</v>
      </c>
      <c r="H20" s="1">
        <v>2.0</v>
      </c>
      <c r="I20" s="1">
        <v>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1.0</v>
      </c>
      <c r="C21" s="1">
        <v>2.0</v>
      </c>
      <c r="D21" s="1">
        <v>5.0</v>
      </c>
      <c r="E21" s="1">
        <v>12.0</v>
      </c>
      <c r="F21" s="1">
        <v>22.0</v>
      </c>
      <c r="G21" s="1">
        <v>21.0</v>
      </c>
      <c r="H21" s="1">
        <v>22.0</v>
      </c>
      <c r="I21" s="1">
        <v>27.0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1.0</v>
      </c>
      <c r="D22" s="1">
        <v>0.0</v>
      </c>
      <c r="E22" s="1">
        <v>3.0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0.0</v>
      </c>
      <c r="E23" s="1">
        <v>0.0</v>
      </c>
      <c r="F23" s="1">
        <v>4.0</v>
      </c>
      <c r="G23" s="1">
        <v>6.0</v>
      </c>
      <c r="H23" s="1">
        <v>5.0</v>
      </c>
      <c r="I23" s="1">
        <v>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2.0</v>
      </c>
      <c r="C24" s="1">
        <v>0.0</v>
      </c>
      <c r="D24" s="1">
        <v>0.0</v>
      </c>
      <c r="E24" s="1">
        <v>0.0</v>
      </c>
      <c r="F24" s="1">
        <v>0.0</v>
      </c>
      <c r="G24" s="1">
        <v>4.0</v>
      </c>
      <c r="H24" s="1">
        <v>19.0</v>
      </c>
      <c r="I24" s="1">
        <v>31.0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5.0</v>
      </c>
      <c r="C25" s="1">
        <v>2.0</v>
      </c>
      <c r="D25" s="1">
        <v>4.0</v>
      </c>
      <c r="E25" s="1">
        <v>1.0</v>
      </c>
      <c r="F25" s="1">
        <v>1.0</v>
      </c>
      <c r="G25" s="1">
        <v>2.0</v>
      </c>
      <c r="H25" s="1">
        <v>3.0</v>
      </c>
      <c r="I25" s="1">
        <v>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10.0</v>
      </c>
      <c r="C26" s="1">
        <v>7.0</v>
      </c>
      <c r="D26" s="1">
        <v>13.0</v>
      </c>
      <c r="E26" s="1">
        <v>21.0</v>
      </c>
      <c r="F26" s="1">
        <v>30.0</v>
      </c>
      <c r="G26" s="1">
        <v>43.0</v>
      </c>
      <c r="H26" s="1">
        <v>53.0</v>
      </c>
      <c r="I26" s="1">
        <v>71.0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8.0</v>
      </c>
      <c r="D27" s="1">
        <v>19.0</v>
      </c>
      <c r="E27" s="1">
        <v>28.0</v>
      </c>
      <c r="F27" s="1">
        <v>29.0</v>
      </c>
      <c r="G27" s="1">
        <v>29.0</v>
      </c>
      <c r="H27" s="1">
        <v>58.0</v>
      </c>
      <c r="I27" s="1">
        <v>58.0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0.0</v>
      </c>
      <c r="D28" s="1">
        <v>0.0</v>
      </c>
      <c r="E28" s="1">
        <v>0.0</v>
      </c>
      <c r="F28" s="1">
        <v>25.0</v>
      </c>
      <c r="G28" s="1">
        <v>25.0</v>
      </c>
      <c r="H28" s="1">
        <v>24.0</v>
      </c>
      <c r="I28" s="1">
        <v>20.0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14.0</v>
      </c>
      <c r="E29" s="1">
        <v>19.0</v>
      </c>
      <c r="F29" s="1">
        <v>23.0</v>
      </c>
      <c r="G29" s="1">
        <v>13.0</v>
      </c>
      <c r="H29" s="1">
        <v>25.0</v>
      </c>
      <c r="I29" s="1">
        <v>16.0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78.0</v>
      </c>
      <c r="C30" s="1">
        <v>25.0</v>
      </c>
      <c r="D30" s="1">
        <v>5.0</v>
      </c>
      <c r="E30" s="1">
        <v>5.0</v>
      </c>
      <c r="F30" s="1">
        <v>5.0</v>
      </c>
      <c r="G30" s="1">
        <v>5.0</v>
      </c>
      <c r="H30" s="1">
        <v>5.0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32.0</v>
      </c>
      <c r="C31" s="1">
        <v>47.0</v>
      </c>
      <c r="D31" s="1">
        <v>67.0</v>
      </c>
      <c r="E31" s="1">
        <v>2.0</v>
      </c>
      <c r="F31" s="1">
        <v>1.0</v>
      </c>
      <c r="G31" s="1">
        <v>1.0</v>
      </c>
      <c r="H31" s="1">
        <v>2.0</v>
      </c>
      <c r="I31" s="1">
        <v>2.0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11.0</v>
      </c>
      <c r="C32" s="1">
        <v>16.0</v>
      </c>
      <c r="D32" s="1">
        <v>47.0</v>
      </c>
      <c r="E32" s="1">
        <v>73.0</v>
      </c>
      <c r="F32" s="1">
        <v>110.0</v>
      </c>
      <c r="G32" s="1">
        <v>113.0</v>
      </c>
      <c r="H32" s="1">
        <v>164.0</v>
      </c>
      <c r="I32" s="1">
        <v>170.0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31.0</v>
      </c>
      <c r="C33" s="1">
        <v>42.0</v>
      </c>
      <c r="D33" s="1">
        <v>72.0</v>
      </c>
      <c r="E33" s="1">
        <v>222.0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27.0</v>
      </c>
      <c r="D34" s="1">
        <v>1.0</v>
      </c>
      <c r="E34" s="1">
        <v>1.0</v>
      </c>
      <c r="F34" s="1">
        <v>0.0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31.0</v>
      </c>
      <c r="C35" s="1">
        <v>42.0</v>
      </c>
      <c r="D35" s="1">
        <v>74.0</v>
      </c>
      <c r="E35" s="1">
        <v>223.0</v>
      </c>
      <c r="F35" s="1">
        <v>0.0</v>
      </c>
      <c r="G35" s="1">
        <v>0.0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1.0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0.0</v>
      </c>
      <c r="C37" s="1">
        <v>0.0</v>
      </c>
      <c r="D37" s="1">
        <v>0.0</v>
      </c>
      <c r="E37" s="1">
        <v>2.0</v>
      </c>
      <c r="F37" s="1">
        <v>544.0</v>
      </c>
      <c r="G37" s="1">
        <v>563.0</v>
      </c>
      <c r="H37" s="1">
        <v>659.0</v>
      </c>
      <c r="I37" s="1">
        <v>698.0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-1.0</v>
      </c>
      <c r="C38" s="1">
        <v>-21.0</v>
      </c>
      <c r="D38" s="1">
        <v>-65.0</v>
      </c>
      <c r="E38" s="1">
        <v>-152.0</v>
      </c>
      <c r="F38" s="1">
        <v>-282.0</v>
      </c>
      <c r="G38" s="1">
        <v>-407.0</v>
      </c>
      <c r="H38" s="1">
        <v>-471.0</v>
      </c>
      <c r="I38" s="1">
        <v>-594.0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-13.0</v>
      </c>
      <c r="C39" s="1">
        <v>-12.0</v>
      </c>
      <c r="D39" s="1">
        <v>-11.0</v>
      </c>
      <c r="E39" s="1">
        <v>1.0</v>
      </c>
      <c r="F39" s="1">
        <v>0.0</v>
      </c>
      <c r="G39" s="1">
        <v>0.0</v>
      </c>
      <c r="H39" s="1">
        <v>-14.0</v>
      </c>
      <c r="I39" s="1">
        <v>12.0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-14.0</v>
      </c>
      <c r="C40" s="1">
        <v>-33.0</v>
      </c>
      <c r="D40" s="1">
        <v>-76.0</v>
      </c>
      <c r="E40" s="1">
        <v>-150.0</v>
      </c>
      <c r="F40" s="1">
        <v>262.0</v>
      </c>
      <c r="G40" s="1">
        <v>156.0</v>
      </c>
      <c r="H40" s="1">
        <v>188.0</v>
      </c>
      <c r="I40" s="1">
        <v>104.0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16.0</v>
      </c>
      <c r="C41" s="1">
        <v>8.0</v>
      </c>
      <c r="D41" s="1">
        <v>-2.0</v>
      </c>
      <c r="E41" s="1">
        <v>73.0</v>
      </c>
      <c r="F41" s="1">
        <v>262.0</v>
      </c>
      <c r="G41" s="1">
        <v>156.0</v>
      </c>
      <c r="H41" s="1">
        <v>188.0</v>
      </c>
      <c r="I41" s="1">
        <v>104.0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28.0</v>
      </c>
      <c r="C42" s="1">
        <v>25.0</v>
      </c>
      <c r="D42" s="1">
        <v>45.0</v>
      </c>
      <c r="E42" s="1">
        <v>147.0</v>
      </c>
      <c r="F42" s="1">
        <v>371.0</v>
      </c>
      <c r="G42" s="1">
        <v>269.0</v>
      </c>
      <c r="H42" s="1">
        <v>352.0</v>
      </c>
      <c r="I42" s="1">
        <v>274.0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11.0</v>
      </c>
      <c r="C44" s="1">
        <v>12.0</v>
      </c>
      <c r="D44" s="1">
        <v>12.0</v>
      </c>
      <c r="E44" s="1">
        <v>13.0</v>
      </c>
      <c r="F44" s="1">
        <v>62.0</v>
      </c>
      <c r="G44" s="1">
        <v>62.0</v>
      </c>
      <c r="H44" s="1">
        <v>86.0</v>
      </c>
      <c r="I44" s="1">
        <v>96.0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11.0</v>
      </c>
      <c r="C45" s="1">
        <v>11.0</v>
      </c>
      <c r="D45" s="1">
        <v>12.0</v>
      </c>
      <c r="E45" s="1">
        <v>13.0</v>
      </c>
      <c r="F45" s="1">
        <v>61.0</v>
      </c>
      <c r="G45" s="1">
        <v>62.0</v>
      </c>
      <c r="H45" s="1">
        <v>85.0</v>
      </c>
      <c r="I45" s="1">
        <v>95.0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 t="s">
        <v>105</v>
      </c>
      <c r="C46" s="1" t="s">
        <v>106</v>
      </c>
      <c r="D46" s="1" t="s">
        <v>107</v>
      </c>
      <c r="E46" s="1" t="s">
        <v>108</v>
      </c>
      <c r="F46" s="1" t="s">
        <v>109</v>
      </c>
      <c r="G46" s="1" t="s">
        <v>110</v>
      </c>
      <c r="H46" s="1" t="s">
        <v>111</v>
      </c>
      <c r="I46" s="1" t="s">
        <v>112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-21.0</v>
      </c>
      <c r="C47" s="1">
        <v>-40.0</v>
      </c>
      <c r="D47" s="1">
        <v>-82.0</v>
      </c>
      <c r="E47" s="1">
        <v>-155.0</v>
      </c>
      <c r="F47" s="1">
        <v>256.0</v>
      </c>
      <c r="G47" s="1">
        <v>151.0</v>
      </c>
      <c r="H47" s="1">
        <v>182.0</v>
      </c>
      <c r="I47" s="1">
        <v>98.0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 t="s">
        <v>115</v>
      </c>
      <c r="C48" s="1" t="s">
        <v>116</v>
      </c>
      <c r="D48" s="1" t="s">
        <v>117</v>
      </c>
      <c r="E48" s="1" t="s">
        <v>118</v>
      </c>
      <c r="F48" s="1" t="s">
        <v>119</v>
      </c>
      <c r="G48" s="1" t="s">
        <v>120</v>
      </c>
      <c r="H48" s="1" t="s">
        <v>121</v>
      </c>
      <c r="I48" s="1" t="s">
        <v>122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 t="s">
        <v>124</v>
      </c>
      <c r="C49" s="1">
        <v>9.0</v>
      </c>
      <c r="D49" s="1">
        <v>19.0</v>
      </c>
      <c r="E49" s="1">
        <v>31.0</v>
      </c>
      <c r="F49" s="1">
        <v>59.0</v>
      </c>
      <c r="G49" s="1">
        <v>61.0</v>
      </c>
      <c r="H49" s="1">
        <v>88.0</v>
      </c>
      <c r="I49" s="1">
        <v>85.0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-17.0</v>
      </c>
      <c r="C50" s="1">
        <v>-5.0</v>
      </c>
      <c r="D50" s="1">
        <v>-11.0</v>
      </c>
      <c r="E50" s="1">
        <v>-93.0</v>
      </c>
      <c r="F50" s="1">
        <v>-250.0</v>
      </c>
      <c r="G50" s="1">
        <v>-145.0</v>
      </c>
      <c r="H50" s="1">
        <v>-194.0</v>
      </c>
      <c r="I50" s="1">
        <v>-127.0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6.0</v>
      </c>
      <c r="C51" s="1">
        <v>6.0</v>
      </c>
      <c r="D51" s="1">
        <v>6.0</v>
      </c>
      <c r="E51" s="1">
        <v>20.0</v>
      </c>
      <c r="F51" s="1">
        <v>48.0</v>
      </c>
      <c r="G51" s="1">
        <v>50.0</v>
      </c>
      <c r="H51" s="1">
        <v>56.0</v>
      </c>
      <c r="I51" s="1">
        <v>46.0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0.0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1.0</v>
      </c>
      <c r="C53" s="1">
        <v>1.0</v>
      </c>
      <c r="D53" s="1">
        <v>3.0</v>
      </c>
      <c r="E53" s="1">
        <v>7.0</v>
      </c>
      <c r="F53" s="1">
        <v>13.0</v>
      </c>
      <c r="G53" s="1">
        <v>17.0</v>
      </c>
      <c r="H53" s="1">
        <v>21.0</v>
      </c>
      <c r="I53" s="1">
        <v>23.0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0.0</v>
      </c>
      <c r="C54" s="1">
        <v>0.0</v>
      </c>
      <c r="D54" s="1">
        <v>50.0</v>
      </c>
      <c r="E54" s="1">
        <v>149.0</v>
      </c>
      <c r="F54" s="1">
        <v>206.0</v>
      </c>
      <c r="G54" s="1">
        <v>263.0</v>
      </c>
      <c r="H54" s="1">
        <v>314.0</v>
      </c>
      <c r="I54" s="1">
        <v>330.0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0.0</v>
      </c>
      <c r="C55" s="1">
        <v>0.0</v>
      </c>
      <c r="D55" s="1">
        <v>2.0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9.0</v>
      </c>
      <c r="C2" s="1">
        <v>2.0</v>
      </c>
      <c r="D2" s="1">
        <v>0.0</v>
      </c>
      <c r="E2" s="1">
        <v>0.0</v>
      </c>
      <c r="F2" s="1">
        <v>0.0</v>
      </c>
      <c r="G2" s="1">
        <v>31.0</v>
      </c>
      <c r="H2" s="1">
        <v>130.0</v>
      </c>
      <c r="I2" s="1">
        <v>64.0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9.0</v>
      </c>
      <c r="C3" s="1">
        <v>2.0</v>
      </c>
      <c r="D3" s="1">
        <v>0.0</v>
      </c>
      <c r="E3" s="1">
        <v>0.0</v>
      </c>
      <c r="F3" s="1">
        <v>0.0</v>
      </c>
      <c r="G3" s="1">
        <v>31.0</v>
      </c>
      <c r="H3" s="1">
        <v>130.0</v>
      </c>
      <c r="I3" s="1">
        <v>64.0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137.0</v>
      </c>
      <c r="H4" s="1">
        <v>153.0</v>
      </c>
      <c r="I4" s="1">
        <v>157.0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9.0</v>
      </c>
      <c r="C5" s="1">
        <v>2.0</v>
      </c>
      <c r="D5" s="1">
        <v>0.0</v>
      </c>
      <c r="E5" s="1">
        <v>0.0</v>
      </c>
      <c r="F5" s="1">
        <v>0.0</v>
      </c>
      <c r="G5" s="1">
        <v>-105.0</v>
      </c>
      <c r="H5" s="1">
        <v>-22.0</v>
      </c>
      <c r="I5" s="1">
        <v>-92.0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5.0</v>
      </c>
      <c r="C6" s="1">
        <v>5.0</v>
      </c>
      <c r="D6" s="1">
        <v>9.0</v>
      </c>
      <c r="E6" s="1">
        <v>18.0</v>
      </c>
      <c r="F6" s="1">
        <v>23.0</v>
      </c>
      <c r="G6" s="1">
        <v>35.0</v>
      </c>
      <c r="H6" s="1">
        <v>37.0</v>
      </c>
      <c r="I6" s="1">
        <v>37.0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9.0</v>
      </c>
      <c r="C7" s="1">
        <v>19.0</v>
      </c>
      <c r="D7" s="1">
        <v>30.0</v>
      </c>
      <c r="E7" s="1">
        <v>60.0</v>
      </c>
      <c r="F7" s="1">
        <v>104.0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14.0</v>
      </c>
      <c r="C8" s="1">
        <v>24.0</v>
      </c>
      <c r="D8" s="1">
        <v>40.0</v>
      </c>
      <c r="E8" s="1">
        <v>78.0</v>
      </c>
      <c r="F8" s="1">
        <v>127.0</v>
      </c>
      <c r="G8" s="1">
        <v>35.0</v>
      </c>
      <c r="H8" s="1">
        <v>37.0</v>
      </c>
      <c r="I8" s="1">
        <v>37.0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-4.0</v>
      </c>
      <c r="C9" s="1">
        <v>-21.0</v>
      </c>
      <c r="D9" s="1">
        <v>-40.0</v>
      </c>
      <c r="E9" s="1">
        <v>-78.0</v>
      </c>
      <c r="F9" s="1">
        <v>-127.0</v>
      </c>
      <c r="G9" s="1">
        <v>-141.0</v>
      </c>
      <c r="H9" s="1">
        <v>-59.0</v>
      </c>
      <c r="I9" s="1">
        <v>-130.0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0.0</v>
      </c>
      <c r="C10" s="1">
        <v>-55.0</v>
      </c>
      <c r="D10" s="1">
        <v>-1.0</v>
      </c>
      <c r="E10" s="1">
        <v>-3.0</v>
      </c>
      <c r="F10" s="1">
        <v>-3.0</v>
      </c>
      <c r="G10" s="1">
        <v>-3.0</v>
      </c>
      <c r="H10" s="1">
        <v>-6.0</v>
      </c>
      <c r="I10" s="1">
        <v>-8.0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0.0</v>
      </c>
      <c r="C11" s="1">
        <v>0.0</v>
      </c>
      <c r="D11" s="1">
        <v>0.0</v>
      </c>
      <c r="E11" s="1">
        <v>0.0</v>
      </c>
      <c r="F11" s="1">
        <v>70.0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-55.0</v>
      </c>
      <c r="D12" s="1">
        <v>-1.0</v>
      </c>
      <c r="E12" s="1">
        <v>-3.0</v>
      </c>
      <c r="F12" s="1">
        <v>-2.0</v>
      </c>
      <c r="G12" s="1">
        <v>-3.0</v>
      </c>
      <c r="H12" s="1">
        <v>-6.0</v>
      </c>
      <c r="I12" s="1">
        <v>-8.0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10.0</v>
      </c>
      <c r="C13" s="1">
        <v>3.0</v>
      </c>
      <c r="D13" s="1">
        <v>-82.0</v>
      </c>
      <c r="E13" s="1">
        <v>2.0</v>
      </c>
      <c r="F13" s="1">
        <v>-42.0</v>
      </c>
      <c r="G13" s="1">
        <v>19.0</v>
      </c>
      <c r="H13" s="1">
        <v>2.0</v>
      </c>
      <c r="I13" s="1">
        <v>14.0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-4.0</v>
      </c>
      <c r="C14" s="1">
        <v>-22.0</v>
      </c>
      <c r="D14" s="1">
        <v>-43.0</v>
      </c>
      <c r="E14" s="1">
        <v>-79.0</v>
      </c>
      <c r="F14" s="1">
        <v>-130.0</v>
      </c>
      <c r="G14" s="1">
        <v>-125.0</v>
      </c>
      <c r="H14" s="1">
        <v>-63.0</v>
      </c>
      <c r="I14" s="1">
        <v>-123.0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0.0</v>
      </c>
      <c r="C15" s="1">
        <v>1.0</v>
      </c>
      <c r="D15" s="1">
        <v>-1.0</v>
      </c>
      <c r="E15" s="1">
        <v>-6.0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-4.0</v>
      </c>
      <c r="C16" s="1">
        <v>-20.0</v>
      </c>
      <c r="D16" s="1">
        <v>-44.0</v>
      </c>
      <c r="E16" s="1">
        <v>-86.0</v>
      </c>
      <c r="F16" s="1">
        <v>-130.0</v>
      </c>
      <c r="G16" s="1">
        <v>-125.0</v>
      </c>
      <c r="H16" s="1">
        <v>-63.0</v>
      </c>
      <c r="I16" s="1">
        <v>-123.0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-16.0</v>
      </c>
      <c r="C17" s="1">
        <v>-52.0</v>
      </c>
      <c r="D17" s="1">
        <v>-20.0</v>
      </c>
      <c r="E17" s="1">
        <v>0.0</v>
      </c>
      <c r="F17" s="1">
        <v>0.0</v>
      </c>
      <c r="G17" s="1">
        <v>0.0</v>
      </c>
      <c r="H17" s="1">
        <v>54.0</v>
      </c>
      <c r="I17" s="1">
        <v>10.0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-4.0</v>
      </c>
      <c r="C18" s="1">
        <v>-19.0</v>
      </c>
      <c r="D18" s="1">
        <v>-44.0</v>
      </c>
      <c r="E18" s="1">
        <v>-86.0</v>
      </c>
      <c r="F18" s="1">
        <v>-130.0</v>
      </c>
      <c r="G18" s="1">
        <v>-125.0</v>
      </c>
      <c r="H18" s="1">
        <v>-64.0</v>
      </c>
      <c r="I18" s="1">
        <v>-123.0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-4.0</v>
      </c>
      <c r="C19" s="1">
        <v>-19.0</v>
      </c>
      <c r="D19" s="1">
        <v>-44.0</v>
      </c>
      <c r="E19" s="1">
        <v>-86.0</v>
      </c>
      <c r="F19" s="1">
        <v>-130.0</v>
      </c>
      <c r="G19" s="1">
        <v>-125.0</v>
      </c>
      <c r="H19" s="1">
        <v>-64.0</v>
      </c>
      <c r="I19" s="1">
        <v>-123.0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-4.0</v>
      </c>
      <c r="C20" s="1">
        <v>-19.0</v>
      </c>
      <c r="D20" s="1">
        <v>-44.0</v>
      </c>
      <c r="E20" s="1">
        <v>-86.0</v>
      </c>
      <c r="F20" s="1">
        <v>-130.0</v>
      </c>
      <c r="G20" s="1">
        <v>-125.0</v>
      </c>
      <c r="H20" s="1">
        <v>-64.0</v>
      </c>
      <c r="I20" s="1">
        <v>-123.0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-4.0</v>
      </c>
      <c r="C21" s="1">
        <v>-19.0</v>
      </c>
      <c r="D21" s="1">
        <v>-44.0</v>
      </c>
      <c r="E21" s="1">
        <v>-86.0</v>
      </c>
      <c r="F21" s="1">
        <v>-130.0</v>
      </c>
      <c r="G21" s="1">
        <v>-125.0</v>
      </c>
      <c r="H21" s="1">
        <v>-64.0</v>
      </c>
      <c r="I21" s="1">
        <v>-123.0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-4.0</v>
      </c>
      <c r="C22" s="1">
        <v>-19.0</v>
      </c>
      <c r="D22" s="1">
        <v>-44.0</v>
      </c>
      <c r="E22" s="1">
        <v>-86.0</v>
      </c>
      <c r="F22" s="1">
        <v>-130.0</v>
      </c>
      <c r="G22" s="1">
        <v>-125.0</v>
      </c>
      <c r="H22" s="1">
        <v>-64.0</v>
      </c>
      <c r="I22" s="1">
        <v>-123.0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 t="s">
        <v>154</v>
      </c>
      <c r="C24" s="1" t="s">
        <v>155</v>
      </c>
      <c r="D24" s="1" t="s">
        <v>156</v>
      </c>
      <c r="E24" s="1" t="s">
        <v>157</v>
      </c>
      <c r="F24" s="1" t="s">
        <v>158</v>
      </c>
      <c r="G24" s="1" t="s">
        <v>159</v>
      </c>
      <c r="H24" s="1" t="s">
        <v>160</v>
      </c>
      <c r="I24" s="1" t="s">
        <v>161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 t="s">
        <v>154</v>
      </c>
      <c r="C25" s="1" t="s">
        <v>155</v>
      </c>
      <c r="D25" s="1" t="s">
        <v>156</v>
      </c>
      <c r="E25" s="1" t="s">
        <v>157</v>
      </c>
      <c r="F25" s="1" t="s">
        <v>158</v>
      </c>
      <c r="G25" s="1" t="s">
        <v>159</v>
      </c>
      <c r="H25" s="1" t="s">
        <v>160</v>
      </c>
      <c r="I25" s="1" t="s">
        <v>161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10.0</v>
      </c>
      <c r="C26" s="1">
        <v>11.0</v>
      </c>
      <c r="D26" s="1">
        <v>12.0</v>
      </c>
      <c r="E26" s="1">
        <v>12.0</v>
      </c>
      <c r="F26" s="1">
        <v>36.0</v>
      </c>
      <c r="G26" s="1">
        <v>62.0</v>
      </c>
      <c r="H26" s="1">
        <v>71.0</v>
      </c>
      <c r="I26" s="1">
        <v>90.0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 t="s">
        <v>154</v>
      </c>
      <c r="C27" s="1" t="s">
        <v>155</v>
      </c>
      <c r="D27" s="1" t="s">
        <v>156</v>
      </c>
      <c r="E27" s="1" t="s">
        <v>157</v>
      </c>
      <c r="F27" s="1" t="s">
        <v>158</v>
      </c>
      <c r="G27" s="1" t="s">
        <v>159</v>
      </c>
      <c r="H27" s="1" t="s">
        <v>160</v>
      </c>
      <c r="I27" s="1" t="s">
        <v>161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 t="s">
        <v>154</v>
      </c>
      <c r="C28" s="1" t="s">
        <v>155</v>
      </c>
      <c r="D28" s="1" t="s">
        <v>156</v>
      </c>
      <c r="E28" s="1" t="s">
        <v>157</v>
      </c>
      <c r="F28" s="1" t="s">
        <v>158</v>
      </c>
      <c r="G28" s="1" t="s">
        <v>159</v>
      </c>
      <c r="H28" s="1" t="s">
        <v>160</v>
      </c>
      <c r="I28" s="1" t="s">
        <v>161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10.0</v>
      </c>
      <c r="C29" s="1">
        <v>11.0</v>
      </c>
      <c r="D29" s="1">
        <v>12.0</v>
      </c>
      <c r="E29" s="1">
        <v>12.0</v>
      </c>
      <c r="F29" s="1">
        <v>36.0</v>
      </c>
      <c r="G29" s="1">
        <v>62.0</v>
      </c>
      <c r="H29" s="1">
        <v>71.0</v>
      </c>
      <c r="I29" s="1">
        <v>90.0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 t="s">
        <v>168</v>
      </c>
      <c r="C31" s="1" t="s">
        <v>169</v>
      </c>
      <c r="D31" s="1" t="s">
        <v>170</v>
      </c>
      <c r="E31" s="1" t="s">
        <v>171</v>
      </c>
      <c r="F31" s="1" t="s">
        <v>172</v>
      </c>
      <c r="G31" s="1" t="s">
        <v>173</v>
      </c>
      <c r="H31" s="1" t="s">
        <v>174</v>
      </c>
      <c r="I31" s="1" t="s">
        <v>175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-4.0</v>
      </c>
      <c r="C33" s="1">
        <v>-20.0</v>
      </c>
      <c r="D33" s="1">
        <v>-39.0</v>
      </c>
      <c r="E33" s="1">
        <v>-77.0</v>
      </c>
      <c r="F33" s="1">
        <v>-124.0</v>
      </c>
      <c r="G33" s="1">
        <v>-137.0</v>
      </c>
      <c r="H33" s="1">
        <v>-54.0</v>
      </c>
      <c r="I33" s="1">
        <v>-124.0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-4.0</v>
      </c>
      <c r="C34" s="1">
        <v>-21.0</v>
      </c>
      <c r="D34" s="1">
        <v>-40.0</v>
      </c>
      <c r="E34" s="1">
        <v>-78.0</v>
      </c>
      <c r="F34" s="1">
        <v>-127.0</v>
      </c>
      <c r="G34" s="1">
        <v>-141.0</v>
      </c>
      <c r="H34" s="1">
        <v>-59.0</v>
      </c>
      <c r="I34" s="1">
        <v>-130.0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>
        <v>-4.0</v>
      </c>
      <c r="C35" s="1">
        <v>-21.0</v>
      </c>
      <c r="D35" s="1">
        <v>-40.0</v>
      </c>
      <c r="E35" s="1">
        <v>-78.0</v>
      </c>
      <c r="F35" s="1">
        <v>-127.0</v>
      </c>
      <c r="G35" s="1">
        <v>-141.0</v>
      </c>
      <c r="H35" s="1">
        <v>-59.0</v>
      </c>
      <c r="I35" s="1">
        <v>-130.0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-3.0</v>
      </c>
      <c r="C36" s="1">
        <v>-20.0</v>
      </c>
      <c r="D36" s="1">
        <v>-39.0</v>
      </c>
      <c r="E36" s="1">
        <v>-75.0</v>
      </c>
      <c r="F36" s="1">
        <v>-118.0</v>
      </c>
      <c r="G36" s="1">
        <v>-131.0</v>
      </c>
      <c r="H36" s="1">
        <v>-47.0</v>
      </c>
      <c r="I36" s="1">
        <v>-118.0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31.0</v>
      </c>
      <c r="H37" s="1">
        <v>130.0</v>
      </c>
      <c r="I37" s="1">
        <v>64.0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 t="s">
        <v>183</v>
      </c>
      <c r="C38" s="1" t="s">
        <v>184</v>
      </c>
      <c r="D38" s="1" t="s">
        <v>185</v>
      </c>
      <c r="E38" s="1">
        <v>0.0</v>
      </c>
      <c r="F38" s="1">
        <v>0.0</v>
      </c>
      <c r="G38" s="1">
        <v>0.0</v>
      </c>
      <c r="H38" s="1" t="s">
        <v>186</v>
      </c>
      <c r="I38" s="1" t="s">
        <v>187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54.0</v>
      </c>
      <c r="I39" s="1">
        <v>10.0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54.0</v>
      </c>
      <c r="I40" s="1">
        <v>10.0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-16.0</v>
      </c>
      <c r="C41" s="1">
        <v>-52.0</v>
      </c>
      <c r="D41" s="1">
        <v>-20.0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-16.0</v>
      </c>
      <c r="C42" s="1">
        <v>-52.0</v>
      </c>
      <c r="D42" s="1">
        <v>-20.0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-2.0</v>
      </c>
      <c r="C43" s="1">
        <v>-13.0</v>
      </c>
      <c r="D43" s="1">
        <v>-26.0</v>
      </c>
      <c r="E43" s="1">
        <v>-49.0</v>
      </c>
      <c r="F43" s="1">
        <v>-81.0</v>
      </c>
      <c r="G43" s="1">
        <v>-78.0</v>
      </c>
      <c r="H43" s="1">
        <v>-39.0</v>
      </c>
      <c r="I43" s="1">
        <v>-77.0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5.0</v>
      </c>
      <c r="C45" s="1">
        <v>5.0</v>
      </c>
      <c r="D45" s="1">
        <v>9.0</v>
      </c>
      <c r="E45" s="1">
        <v>18.0</v>
      </c>
      <c r="F45" s="1">
        <v>23.0</v>
      </c>
      <c r="G45" s="1">
        <v>35.0</v>
      </c>
      <c r="H45" s="1">
        <v>37.0</v>
      </c>
      <c r="I45" s="1">
        <v>37.0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9.0</v>
      </c>
      <c r="C46" s="1">
        <v>19.0</v>
      </c>
      <c r="D46" s="1">
        <v>30.0</v>
      </c>
      <c r="E46" s="1">
        <v>60.0</v>
      </c>
      <c r="F46" s="1">
        <v>104.0</v>
      </c>
      <c r="G46" s="1">
        <v>137.0</v>
      </c>
      <c r="H46" s="1">
        <v>153.0</v>
      </c>
      <c r="I46" s="1">
        <v>157.0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80.0</v>
      </c>
      <c r="C47" s="1">
        <v>80.0</v>
      </c>
      <c r="D47" s="1">
        <v>80.0</v>
      </c>
      <c r="E47" s="1">
        <v>2.0</v>
      </c>
      <c r="F47" s="1">
        <v>6.0</v>
      </c>
      <c r="G47" s="1">
        <v>6.0</v>
      </c>
      <c r="H47" s="1">
        <v>7.0</v>
      </c>
      <c r="I47" s="1">
        <v>5.0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0.0</v>
      </c>
      <c r="C48" s="1">
        <v>0.0</v>
      </c>
      <c r="D48" s="1">
        <v>79.0</v>
      </c>
      <c r="E48" s="1">
        <v>2.0</v>
      </c>
      <c r="F48" s="1">
        <v>3.0</v>
      </c>
      <c r="G48" s="1">
        <v>2.0</v>
      </c>
      <c r="H48" s="1">
        <v>4.0</v>
      </c>
      <c r="I48" s="1">
        <v>4.0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1">
        <v>0.0</v>
      </c>
      <c r="C49" s="1">
        <v>0.0</v>
      </c>
      <c r="D49" s="1">
        <v>0.0</v>
      </c>
      <c r="E49" s="1">
        <v>-30.0</v>
      </c>
      <c r="F49" s="1">
        <v>2.0</v>
      </c>
      <c r="G49" s="1">
        <v>3.0</v>
      </c>
      <c r="H49" s="1">
        <v>2.0</v>
      </c>
      <c r="I49" s="1">
        <v>1.0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199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8.0</v>
      </c>
      <c r="H50" s="1">
        <v>9.0</v>
      </c>
      <c r="I50" s="1">
        <v>12.0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200</v>
      </c>
      <c r="B51" s="1">
        <v>6.0</v>
      </c>
      <c r="C51" s="1">
        <v>12.0</v>
      </c>
      <c r="D51" s="1">
        <v>52.0</v>
      </c>
      <c r="E51" s="1">
        <v>1.0</v>
      </c>
      <c r="F51" s="1">
        <v>3.0</v>
      </c>
      <c r="G51" s="1">
        <v>0.0</v>
      </c>
      <c r="H51" s="1">
        <v>0.0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1">
        <v>23.0</v>
      </c>
      <c r="C52" s="1">
        <v>27.0</v>
      </c>
      <c r="D52" s="1">
        <v>44.0</v>
      </c>
      <c r="E52" s="1">
        <v>1.0</v>
      </c>
      <c r="F52" s="1">
        <v>3.0</v>
      </c>
      <c r="G52" s="1">
        <v>8.0</v>
      </c>
      <c r="H52" s="1">
        <v>9.0</v>
      </c>
      <c r="I52" s="1">
        <v>10.0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30.0</v>
      </c>
      <c r="C53" s="1">
        <v>40.0</v>
      </c>
      <c r="D53" s="1">
        <v>97.0</v>
      </c>
      <c r="E53" s="1">
        <v>3.0</v>
      </c>
      <c r="F53" s="1">
        <v>7.0</v>
      </c>
      <c r="G53" s="1">
        <v>16.0</v>
      </c>
      <c r="H53" s="1">
        <v>18.0</v>
      </c>
      <c r="I53" s="1">
        <v>23.0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1" t="s">
        <v>210</v>
      </c>
      <c r="I3" s="1" t="s">
        <v>211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212</v>
      </c>
      <c r="B4" s="1">
        <v>0.0</v>
      </c>
      <c r="C4" s="1" t="s">
        <v>213</v>
      </c>
      <c r="D4" s="1" t="s">
        <v>214</v>
      </c>
      <c r="E4" s="1" t="s">
        <v>215</v>
      </c>
      <c r="F4" s="1" t="s">
        <v>216</v>
      </c>
      <c r="G4" s="1" t="s">
        <v>217</v>
      </c>
      <c r="H4" s="1" t="s">
        <v>218</v>
      </c>
      <c r="I4" s="1" t="s">
        <v>219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>
        <v>0.0</v>
      </c>
      <c r="C5" s="1" t="s">
        <v>221</v>
      </c>
      <c r="D5" s="1">
        <v>0.0</v>
      </c>
      <c r="E5" s="1" t="s">
        <v>222</v>
      </c>
      <c r="F5" s="1" t="s">
        <v>223</v>
      </c>
      <c r="G5" s="1" t="s">
        <v>224</v>
      </c>
      <c r="H5" s="1" t="s">
        <v>225</v>
      </c>
      <c r="I5" s="1" t="s">
        <v>226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227</v>
      </c>
      <c r="B6" s="1">
        <v>0.0</v>
      </c>
      <c r="C6" s="1" t="s">
        <v>228</v>
      </c>
      <c r="D6" s="1" t="s">
        <v>229</v>
      </c>
      <c r="E6" s="1" t="s">
        <v>230</v>
      </c>
      <c r="F6" s="1" t="s">
        <v>231</v>
      </c>
      <c r="G6" s="1" t="s">
        <v>224</v>
      </c>
      <c r="H6" s="1" t="s">
        <v>225</v>
      </c>
      <c r="I6" s="1" t="s">
        <v>226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233</v>
      </c>
      <c r="B8" s="1">
        <v>100.0</v>
      </c>
      <c r="C8" s="1">
        <v>100.0</v>
      </c>
      <c r="D8" s="1">
        <v>0.0</v>
      </c>
      <c r="E8" s="1">
        <v>0.0</v>
      </c>
      <c r="F8" s="1">
        <v>0.0</v>
      </c>
      <c r="G8" s="1" t="s">
        <v>234</v>
      </c>
      <c r="H8" s="1" t="s">
        <v>235</v>
      </c>
      <c r="I8" s="1" t="s">
        <v>236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237</v>
      </c>
      <c r="B9" s="1" t="s">
        <v>238</v>
      </c>
      <c r="C9" s="1" t="s">
        <v>239</v>
      </c>
      <c r="D9" s="1">
        <v>0.0</v>
      </c>
      <c r="E9" s="1">
        <v>0.0</v>
      </c>
      <c r="F9" s="1">
        <v>0.0</v>
      </c>
      <c r="G9" s="1" t="s">
        <v>240</v>
      </c>
      <c r="H9" s="1" t="s">
        <v>241</v>
      </c>
      <c r="I9" s="1" t="s">
        <v>242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 t="s">
        <v>245</v>
      </c>
      <c r="D10" s="1">
        <v>0.0</v>
      </c>
      <c r="E10" s="1">
        <v>0.0</v>
      </c>
      <c r="F10" s="1">
        <v>0.0</v>
      </c>
      <c r="G10" s="1" t="s">
        <v>246</v>
      </c>
      <c r="H10" s="1" t="s">
        <v>247</v>
      </c>
      <c r="I10" s="1" t="s">
        <v>248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 t="s">
        <v>250</v>
      </c>
      <c r="C11" s="1" t="s">
        <v>251</v>
      </c>
      <c r="D11" s="1">
        <v>0.0</v>
      </c>
      <c r="E11" s="1">
        <v>0.0</v>
      </c>
      <c r="F11" s="1">
        <v>0.0</v>
      </c>
      <c r="G11" s="1" t="s">
        <v>252</v>
      </c>
      <c r="H11" s="1" t="s">
        <v>253</v>
      </c>
      <c r="I11" s="1" t="s">
        <v>254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 t="s">
        <v>256</v>
      </c>
      <c r="C12" s="1" t="s">
        <v>257</v>
      </c>
      <c r="D12" s="1">
        <v>0.0</v>
      </c>
      <c r="E12" s="1">
        <v>0.0</v>
      </c>
      <c r="F12" s="1">
        <v>0.0</v>
      </c>
      <c r="G12" s="1" t="s">
        <v>252</v>
      </c>
      <c r="H12" s="1" t="s">
        <v>253</v>
      </c>
      <c r="I12" s="1" t="s">
        <v>254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 t="s">
        <v>259</v>
      </c>
      <c r="C13" s="1" t="s">
        <v>260</v>
      </c>
      <c r="D13" s="1">
        <v>0.0</v>
      </c>
      <c r="E13" s="1">
        <v>0.0</v>
      </c>
      <c r="F13" s="1">
        <v>0.0</v>
      </c>
      <c r="G13" s="1" t="s">
        <v>261</v>
      </c>
      <c r="H13" s="1" t="s">
        <v>262</v>
      </c>
      <c r="I13" s="1" t="s">
        <v>263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 t="s">
        <v>259</v>
      </c>
      <c r="C14" s="1" t="s">
        <v>260</v>
      </c>
      <c r="D14" s="1">
        <v>0.0</v>
      </c>
      <c r="E14" s="1">
        <v>0.0</v>
      </c>
      <c r="F14" s="1">
        <v>0.0</v>
      </c>
      <c r="G14" s="1" t="s">
        <v>261</v>
      </c>
      <c r="H14" s="1" t="s">
        <v>262</v>
      </c>
      <c r="I14" s="1" t="s">
        <v>263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265</v>
      </c>
      <c r="B15" s="1" t="s">
        <v>259</v>
      </c>
      <c r="C15" s="1" t="s">
        <v>260</v>
      </c>
      <c r="D15" s="1">
        <v>0.0</v>
      </c>
      <c r="E15" s="1">
        <v>0.0</v>
      </c>
      <c r="F15" s="1">
        <v>0.0</v>
      </c>
      <c r="G15" s="1" t="s">
        <v>261</v>
      </c>
      <c r="H15" s="1" t="s">
        <v>262</v>
      </c>
      <c r="I15" s="1" t="s">
        <v>263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266</v>
      </c>
      <c r="B16" s="1" t="s">
        <v>267</v>
      </c>
      <c r="C16" s="1" t="s">
        <v>268</v>
      </c>
      <c r="D16" s="1">
        <v>0.0</v>
      </c>
      <c r="E16" s="1">
        <v>0.0</v>
      </c>
      <c r="F16" s="1">
        <v>0.0</v>
      </c>
      <c r="G16" s="1" t="s">
        <v>269</v>
      </c>
      <c r="H16" s="1" t="s">
        <v>270</v>
      </c>
      <c r="I16" s="1" t="s">
        <v>271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272</v>
      </c>
      <c r="B17" s="1">
        <v>0.0</v>
      </c>
      <c r="C17" s="1" t="s">
        <v>273</v>
      </c>
      <c r="D17" s="1">
        <v>0.0</v>
      </c>
      <c r="E17" s="1">
        <v>0.0</v>
      </c>
      <c r="F17" s="1">
        <v>0.0</v>
      </c>
      <c r="G17" s="1" t="s">
        <v>274</v>
      </c>
      <c r="H17" s="1" t="s">
        <v>275</v>
      </c>
      <c r="I17" s="1" t="s">
        <v>276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277</v>
      </c>
      <c r="B18" s="1">
        <v>0.0</v>
      </c>
      <c r="C18" s="1" t="s">
        <v>278</v>
      </c>
      <c r="D18" s="1">
        <v>0.0</v>
      </c>
      <c r="E18" s="1">
        <v>0.0</v>
      </c>
      <c r="F18" s="1">
        <v>0.0</v>
      </c>
      <c r="G18" s="1" t="s">
        <v>279</v>
      </c>
      <c r="H18" s="1" t="s">
        <v>280</v>
      </c>
      <c r="I18" s="1" t="s">
        <v>281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282</v>
      </c>
      <c r="B20" s="1">
        <v>0.0</v>
      </c>
      <c r="C20" s="1" t="s">
        <v>283</v>
      </c>
      <c r="D20" s="1">
        <v>0.0</v>
      </c>
      <c r="E20" s="1">
        <v>0.0</v>
      </c>
      <c r="F20" s="1">
        <v>0.0</v>
      </c>
      <c r="G20" s="1" t="s">
        <v>284</v>
      </c>
      <c r="H20" s="1" t="s">
        <v>285</v>
      </c>
      <c r="I20" s="1" t="s">
        <v>286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287</v>
      </c>
      <c r="B21" s="1">
        <v>0.0</v>
      </c>
      <c r="C21" s="1" t="s">
        <v>288</v>
      </c>
      <c r="D21" s="1">
        <v>0.0</v>
      </c>
      <c r="E21" s="1">
        <v>0.0</v>
      </c>
      <c r="F21" s="1">
        <v>0.0</v>
      </c>
      <c r="G21" s="1" t="s">
        <v>289</v>
      </c>
      <c r="H21" s="1" t="s">
        <v>290</v>
      </c>
      <c r="I21" s="1" t="s">
        <v>291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293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295</v>
      </c>
      <c r="B24" s="1" t="s">
        <v>296</v>
      </c>
      <c r="C24" s="1" t="s">
        <v>111</v>
      </c>
      <c r="D24" s="1" t="s">
        <v>297</v>
      </c>
      <c r="E24" s="1" t="s">
        <v>298</v>
      </c>
      <c r="F24" s="1" t="s">
        <v>299</v>
      </c>
      <c r="G24" s="1" t="s">
        <v>300</v>
      </c>
      <c r="H24" s="1" t="s">
        <v>301</v>
      </c>
      <c r="I24" s="1" t="s">
        <v>302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303</v>
      </c>
      <c r="B25" s="1" t="s">
        <v>304</v>
      </c>
      <c r="C25" s="1" t="s">
        <v>305</v>
      </c>
      <c r="D25" s="1" t="s">
        <v>306</v>
      </c>
      <c r="E25" s="1" t="s">
        <v>307</v>
      </c>
      <c r="F25" s="1" t="s">
        <v>308</v>
      </c>
      <c r="G25" s="1" t="s">
        <v>309</v>
      </c>
      <c r="H25" s="1" t="s">
        <v>310</v>
      </c>
      <c r="I25" s="1" t="s">
        <v>311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312</v>
      </c>
      <c r="B26" s="1" t="s">
        <v>313</v>
      </c>
      <c r="C26" s="1" t="s">
        <v>314</v>
      </c>
      <c r="D26" s="1" t="s">
        <v>315</v>
      </c>
      <c r="E26" s="1" t="s">
        <v>316</v>
      </c>
      <c r="F26" s="1" t="s">
        <v>317</v>
      </c>
      <c r="G26" s="1" t="s">
        <v>318</v>
      </c>
      <c r="H26" s="1" t="s">
        <v>319</v>
      </c>
      <c r="I26" s="1" t="s">
        <v>320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 t="s">
        <v>322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324</v>
      </c>
      <c r="H28" s="1" t="s">
        <v>325</v>
      </c>
      <c r="I28" s="1" t="s">
        <v>326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328</v>
      </c>
      <c r="B30" s="1">
        <v>0.0</v>
      </c>
      <c r="C30" s="1" t="s">
        <v>329</v>
      </c>
      <c r="D30" s="1" t="s">
        <v>330</v>
      </c>
      <c r="E30" s="1" t="s">
        <v>331</v>
      </c>
      <c r="F30" s="1" t="s">
        <v>332</v>
      </c>
      <c r="G30" s="1" t="s">
        <v>333</v>
      </c>
      <c r="H30" s="1" t="s">
        <v>334</v>
      </c>
      <c r="I30" s="1" t="s">
        <v>335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336</v>
      </c>
      <c r="B31" s="1">
        <v>0.0</v>
      </c>
      <c r="C31" s="1" t="s">
        <v>337</v>
      </c>
      <c r="D31" s="1" t="s">
        <v>338</v>
      </c>
      <c r="E31" s="1" t="s">
        <v>339</v>
      </c>
      <c r="F31" s="1" t="s">
        <v>340</v>
      </c>
      <c r="G31" s="1" t="s">
        <v>341</v>
      </c>
      <c r="H31" s="1" t="s">
        <v>342</v>
      </c>
      <c r="I31" s="1" t="s">
        <v>343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344</v>
      </c>
      <c r="B32" s="1">
        <v>0.0</v>
      </c>
      <c r="C32" s="1" t="s">
        <v>345</v>
      </c>
      <c r="D32" s="1" t="s">
        <v>330</v>
      </c>
      <c r="E32" s="1" t="s">
        <v>346</v>
      </c>
      <c r="F32" s="1" t="s">
        <v>347</v>
      </c>
      <c r="G32" s="1" t="s">
        <v>348</v>
      </c>
      <c r="H32" s="1" t="s">
        <v>349</v>
      </c>
      <c r="I32" s="1" t="s">
        <v>350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351</v>
      </c>
      <c r="B33" s="1">
        <v>0.0</v>
      </c>
      <c r="C33" s="1" t="s">
        <v>352</v>
      </c>
      <c r="D33" s="1" t="s">
        <v>338</v>
      </c>
      <c r="E33" s="1" t="s">
        <v>353</v>
      </c>
      <c r="F33" s="1" t="s">
        <v>354</v>
      </c>
      <c r="G33" s="1" t="s">
        <v>355</v>
      </c>
      <c r="H33" s="1" t="s">
        <v>356</v>
      </c>
      <c r="I33" s="1" t="s">
        <v>357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358</v>
      </c>
      <c r="B34" s="1" t="s">
        <v>359</v>
      </c>
      <c r="C34" s="1" t="s">
        <v>360</v>
      </c>
      <c r="D34" s="1" t="s">
        <v>361</v>
      </c>
      <c r="E34" s="1" t="s">
        <v>362</v>
      </c>
      <c r="F34" s="1" t="s">
        <v>363</v>
      </c>
      <c r="G34" s="1">
        <v>42.0</v>
      </c>
      <c r="H34" s="1" t="s">
        <v>364</v>
      </c>
      <c r="I34" s="1" t="s">
        <v>365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366</v>
      </c>
      <c r="B35" s="1">
        <v>0.0</v>
      </c>
      <c r="C35" s="1" t="s">
        <v>367</v>
      </c>
      <c r="D35" s="1" t="s">
        <v>368</v>
      </c>
      <c r="E35" s="1" t="s">
        <v>369</v>
      </c>
      <c r="F35" s="1" t="s">
        <v>370</v>
      </c>
      <c r="G35" s="1" t="s">
        <v>371</v>
      </c>
      <c r="H35" s="1" t="s">
        <v>372</v>
      </c>
      <c r="I35" s="1" t="s">
        <v>373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374</v>
      </c>
      <c r="B36" s="1">
        <v>0.0</v>
      </c>
      <c r="C36" s="1" t="s">
        <v>375</v>
      </c>
      <c r="D36" s="1" t="s">
        <v>376</v>
      </c>
      <c r="E36" s="1" t="s">
        <v>377</v>
      </c>
      <c r="F36" s="1" t="s">
        <v>378</v>
      </c>
      <c r="G36" s="1" t="s">
        <v>379</v>
      </c>
      <c r="H36" s="1" t="s">
        <v>380</v>
      </c>
      <c r="I36" s="1" t="s">
        <v>381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382</v>
      </c>
      <c r="B37" s="1">
        <v>0.0</v>
      </c>
      <c r="C37" s="1" t="s">
        <v>383</v>
      </c>
      <c r="D37" s="1" t="s">
        <v>384</v>
      </c>
      <c r="E37" s="1" t="s">
        <v>385</v>
      </c>
      <c r="F37" s="1" t="s">
        <v>386</v>
      </c>
      <c r="G37" s="1" t="s">
        <v>387</v>
      </c>
      <c r="H37" s="1" t="s">
        <v>388</v>
      </c>
      <c r="I37" s="1" t="s">
        <v>389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390</v>
      </c>
      <c r="B38" s="1">
        <v>0.0</v>
      </c>
      <c r="C38" s="1" t="s">
        <v>391</v>
      </c>
      <c r="D38" s="1" t="s">
        <v>392</v>
      </c>
      <c r="E38" s="1" t="s">
        <v>393</v>
      </c>
      <c r="F38" s="1" t="s">
        <v>319</v>
      </c>
      <c r="G38" s="1" t="s">
        <v>394</v>
      </c>
      <c r="H38" s="1" t="s">
        <v>395</v>
      </c>
      <c r="I38" s="1" t="s">
        <v>396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397</v>
      </c>
      <c r="B39" s="1" t="s">
        <v>398</v>
      </c>
      <c r="C39" s="1" t="s">
        <v>399</v>
      </c>
      <c r="D39" s="1" t="s">
        <v>399</v>
      </c>
      <c r="E39" s="1" t="s">
        <v>400</v>
      </c>
      <c r="F39" s="1" t="s">
        <v>121</v>
      </c>
      <c r="G39" s="1" t="s">
        <v>401</v>
      </c>
      <c r="H39" s="1" t="s">
        <v>402</v>
      </c>
      <c r="I39" s="1" t="s">
        <v>403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404</v>
      </c>
      <c r="B40" s="1">
        <v>0.0</v>
      </c>
      <c r="C40" s="1" t="s">
        <v>391</v>
      </c>
      <c r="D40" s="1" t="s">
        <v>391</v>
      </c>
      <c r="E40" s="1" t="s">
        <v>405</v>
      </c>
      <c r="F40" s="1" t="s">
        <v>154</v>
      </c>
      <c r="G40" s="1" t="s">
        <v>391</v>
      </c>
      <c r="H40" s="1" t="s">
        <v>406</v>
      </c>
      <c r="I40" s="1" t="s">
        <v>407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408</v>
      </c>
      <c r="B41" s="1" t="s">
        <v>409</v>
      </c>
      <c r="C41" s="1" t="s">
        <v>399</v>
      </c>
      <c r="D41" s="1" t="s">
        <v>410</v>
      </c>
      <c r="E41" s="1" t="s">
        <v>411</v>
      </c>
      <c r="F41" s="1" t="s">
        <v>412</v>
      </c>
      <c r="G41" s="1" t="s">
        <v>413</v>
      </c>
      <c r="H41" s="1" t="s">
        <v>414</v>
      </c>
      <c r="I41" s="1" t="s">
        <v>415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417</v>
      </c>
      <c r="B43" s="1">
        <v>0.0</v>
      </c>
      <c r="C43" s="1" t="s">
        <v>418</v>
      </c>
      <c r="D43" s="1">
        <v>0.0</v>
      </c>
      <c r="E43" s="1">
        <v>0.0</v>
      </c>
      <c r="F43" s="1">
        <v>0.0</v>
      </c>
      <c r="G43" s="1">
        <v>0.0</v>
      </c>
      <c r="H43" s="1" t="s">
        <v>419</v>
      </c>
      <c r="I43" s="1" t="s">
        <v>420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421</v>
      </c>
      <c r="B44" s="1">
        <v>0.0</v>
      </c>
      <c r="C44" s="1" t="s">
        <v>418</v>
      </c>
      <c r="D44" s="1">
        <v>0.0</v>
      </c>
      <c r="E44" s="1">
        <v>0.0</v>
      </c>
      <c r="F44" s="1">
        <v>0.0</v>
      </c>
      <c r="G44" s="1" t="s">
        <v>422</v>
      </c>
      <c r="H44" s="1" t="s">
        <v>423</v>
      </c>
      <c r="I44" s="1" t="s">
        <v>424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425</v>
      </c>
      <c r="B45" s="1">
        <v>0.0</v>
      </c>
      <c r="C45" s="1" t="s">
        <v>426</v>
      </c>
      <c r="D45" s="1" t="s">
        <v>427</v>
      </c>
      <c r="E45" s="1" t="s">
        <v>428</v>
      </c>
      <c r="F45" s="1" t="s">
        <v>429</v>
      </c>
      <c r="G45" s="1" t="s">
        <v>430</v>
      </c>
      <c r="H45" s="1" t="s">
        <v>431</v>
      </c>
      <c r="I45" s="1" t="s">
        <v>432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433</v>
      </c>
      <c r="B46" s="1">
        <v>0.0</v>
      </c>
      <c r="C46" s="1" t="s">
        <v>434</v>
      </c>
      <c r="D46" s="1" t="s">
        <v>435</v>
      </c>
      <c r="E46" s="1" t="s">
        <v>436</v>
      </c>
      <c r="F46" s="1" t="s">
        <v>437</v>
      </c>
      <c r="G46" s="1" t="s">
        <v>438</v>
      </c>
      <c r="H46" s="1" t="s">
        <v>439</v>
      </c>
      <c r="I46" s="1" t="s">
        <v>440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441</v>
      </c>
      <c r="B47" s="1">
        <v>0.0</v>
      </c>
      <c r="C47" s="1" t="s">
        <v>442</v>
      </c>
      <c r="D47" s="1" t="s">
        <v>443</v>
      </c>
      <c r="E47" s="1" t="s">
        <v>444</v>
      </c>
      <c r="F47" s="1" t="s">
        <v>437</v>
      </c>
      <c r="G47" s="1" t="s">
        <v>438</v>
      </c>
      <c r="H47" s="1" t="s">
        <v>439</v>
      </c>
      <c r="I47" s="1" t="s">
        <v>440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445</v>
      </c>
      <c r="B48" s="1">
        <v>0.0</v>
      </c>
      <c r="C48" s="1" t="s">
        <v>446</v>
      </c>
      <c r="D48" s="1" t="s">
        <v>447</v>
      </c>
      <c r="E48" s="1" t="s">
        <v>448</v>
      </c>
      <c r="F48" s="1" t="s">
        <v>449</v>
      </c>
      <c r="G48" s="1" t="s">
        <v>450</v>
      </c>
      <c r="H48" s="1" t="s">
        <v>451</v>
      </c>
      <c r="I48" s="1" t="s">
        <v>452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453</v>
      </c>
      <c r="B49" s="1">
        <v>0.0</v>
      </c>
      <c r="C49" s="1" t="s">
        <v>446</v>
      </c>
      <c r="D49" s="1" t="s">
        <v>447</v>
      </c>
      <c r="E49" s="1" t="s">
        <v>448</v>
      </c>
      <c r="F49" s="1" t="s">
        <v>449</v>
      </c>
      <c r="G49" s="1" t="s">
        <v>450</v>
      </c>
      <c r="H49" s="1" t="s">
        <v>451</v>
      </c>
      <c r="I49" s="1" t="s">
        <v>452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454</v>
      </c>
      <c r="B50" s="1">
        <v>0.0</v>
      </c>
      <c r="C50" s="1" t="s">
        <v>455</v>
      </c>
      <c r="D50" s="1" t="s">
        <v>456</v>
      </c>
      <c r="E50" s="1" t="s">
        <v>457</v>
      </c>
      <c r="F50" s="1" t="s">
        <v>458</v>
      </c>
      <c r="G50" s="1" t="s">
        <v>450</v>
      </c>
      <c r="H50" s="1" t="s">
        <v>459</v>
      </c>
      <c r="I50" s="1" t="s">
        <v>460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461</v>
      </c>
      <c r="B51" s="1">
        <v>0.0</v>
      </c>
      <c r="C51" s="1" t="s">
        <v>462</v>
      </c>
      <c r="D51" s="1" t="s">
        <v>463</v>
      </c>
      <c r="E51" s="1" t="s">
        <v>464</v>
      </c>
      <c r="F51" s="1" t="s">
        <v>465</v>
      </c>
      <c r="G51" s="1" t="s">
        <v>466</v>
      </c>
      <c r="H51" s="1" t="s">
        <v>467</v>
      </c>
      <c r="I51" s="1" t="s">
        <v>468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 t="s">
        <v>186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470</v>
      </c>
      <c r="B53" s="1">
        <v>0.0</v>
      </c>
      <c r="C53" s="1" t="s">
        <v>471</v>
      </c>
      <c r="D53" s="1" t="s">
        <v>472</v>
      </c>
      <c r="E53" s="1" t="s">
        <v>473</v>
      </c>
      <c r="F53" s="1" t="s">
        <v>474</v>
      </c>
      <c r="G53" s="1" t="s">
        <v>475</v>
      </c>
      <c r="H53" s="1" t="s">
        <v>476</v>
      </c>
      <c r="I53" s="1" t="s">
        <v>477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478</v>
      </c>
      <c r="B54" s="1">
        <v>0.0</v>
      </c>
      <c r="C54" s="1" t="s">
        <v>479</v>
      </c>
      <c r="D54" s="1" t="s">
        <v>480</v>
      </c>
      <c r="E54" s="1" t="s">
        <v>481</v>
      </c>
      <c r="F54" s="1" t="s">
        <v>482</v>
      </c>
      <c r="G54" s="1" t="s">
        <v>483</v>
      </c>
      <c r="H54" s="1" t="s">
        <v>484</v>
      </c>
      <c r="I54" s="1" t="s">
        <v>485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486</v>
      </c>
      <c r="B55" s="1">
        <v>0.0</v>
      </c>
      <c r="C55" s="1" t="s">
        <v>487</v>
      </c>
      <c r="D55" s="1" t="s">
        <v>488</v>
      </c>
      <c r="E55" s="1" t="s">
        <v>489</v>
      </c>
      <c r="F55" s="1" t="s">
        <v>490</v>
      </c>
      <c r="G55" s="1" t="s">
        <v>491</v>
      </c>
      <c r="H55" s="1" t="s">
        <v>492</v>
      </c>
      <c r="I55" s="1" t="s">
        <v>493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494</v>
      </c>
      <c r="B56" s="1">
        <v>0.0</v>
      </c>
      <c r="C56" s="1" t="s">
        <v>495</v>
      </c>
      <c r="D56" s="1" t="s">
        <v>496</v>
      </c>
      <c r="E56" s="1" t="s">
        <v>497</v>
      </c>
      <c r="F56" s="1" t="s">
        <v>498</v>
      </c>
      <c r="G56" s="1" t="s">
        <v>499</v>
      </c>
      <c r="H56" s="1" t="s">
        <v>500</v>
      </c>
      <c r="I56" s="1" t="s">
        <v>501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502</v>
      </c>
      <c r="B57" s="1">
        <v>0.0</v>
      </c>
      <c r="C57" s="1" t="s">
        <v>503</v>
      </c>
      <c r="D57" s="1" t="s">
        <v>504</v>
      </c>
      <c r="E57" s="1" t="s">
        <v>505</v>
      </c>
      <c r="F57" s="1" t="s">
        <v>506</v>
      </c>
      <c r="G57" s="1" t="s">
        <v>507</v>
      </c>
      <c r="H57" s="1" t="s">
        <v>508</v>
      </c>
      <c r="I57" s="1" t="s">
        <v>509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510</v>
      </c>
      <c r="B58" s="1">
        <v>0.0</v>
      </c>
      <c r="C58" s="1" t="s">
        <v>511</v>
      </c>
      <c r="D58" s="1" t="s">
        <v>512</v>
      </c>
      <c r="E58" s="1" t="s">
        <v>513</v>
      </c>
      <c r="F58" s="1" t="s">
        <v>514</v>
      </c>
      <c r="G58" s="1" t="s">
        <v>515</v>
      </c>
      <c r="H58" s="1" t="s">
        <v>516</v>
      </c>
      <c r="I58" s="1" t="s">
        <v>517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518</v>
      </c>
      <c r="B59" s="1">
        <v>0.0</v>
      </c>
      <c r="C59" s="1">
        <v>0.0</v>
      </c>
      <c r="D59" s="1" t="s">
        <v>519</v>
      </c>
      <c r="E59" s="1" t="s">
        <v>520</v>
      </c>
      <c r="F59" s="1" t="s">
        <v>521</v>
      </c>
      <c r="G59" s="1" t="s">
        <v>522</v>
      </c>
      <c r="H59" s="1" t="s">
        <v>523</v>
      </c>
      <c r="I59" s="1" t="s">
        <v>524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525</v>
      </c>
      <c r="B60" s="1">
        <v>0.0</v>
      </c>
      <c r="C60" s="1">
        <v>0.0</v>
      </c>
      <c r="D60" s="1" t="s">
        <v>526</v>
      </c>
      <c r="E60" s="1" t="s">
        <v>527</v>
      </c>
      <c r="F60" s="1" t="s">
        <v>528</v>
      </c>
      <c r="G60" s="1" t="s">
        <v>529</v>
      </c>
      <c r="H60" s="1" t="s">
        <v>530</v>
      </c>
      <c r="I60" s="1" t="s">
        <v>531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533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 t="s">
        <v>534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 t="s">
        <v>536</v>
      </c>
      <c r="I63" s="1" t="s">
        <v>537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538</v>
      </c>
      <c r="B64" s="1">
        <v>0.0</v>
      </c>
      <c r="C64" s="1">
        <v>0.0</v>
      </c>
      <c r="D64" s="1" t="s">
        <v>539</v>
      </c>
      <c r="E64" s="1" t="s">
        <v>540</v>
      </c>
      <c r="F64" s="1" t="s">
        <v>541</v>
      </c>
      <c r="G64" s="1" t="s">
        <v>542</v>
      </c>
      <c r="H64" s="1" t="s">
        <v>543</v>
      </c>
      <c r="I64" s="1" t="s">
        <v>544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545</v>
      </c>
      <c r="B65" s="1">
        <v>0.0</v>
      </c>
      <c r="C65" s="1">
        <v>0.0</v>
      </c>
      <c r="D65" s="1" t="s">
        <v>546</v>
      </c>
      <c r="E65" s="1" t="s">
        <v>547</v>
      </c>
      <c r="F65" s="1" t="s">
        <v>548</v>
      </c>
      <c r="G65" s="1" t="s">
        <v>549</v>
      </c>
      <c r="H65" s="1" t="s">
        <v>550</v>
      </c>
      <c r="I65" s="1" t="s">
        <v>551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552</v>
      </c>
      <c r="B66" s="1">
        <v>0.0</v>
      </c>
      <c r="C66" s="1">
        <v>0.0</v>
      </c>
      <c r="D66" s="1" t="s">
        <v>553</v>
      </c>
      <c r="E66" s="1" t="s">
        <v>554</v>
      </c>
      <c r="F66" s="1" t="s">
        <v>350</v>
      </c>
      <c r="G66" s="1" t="s">
        <v>549</v>
      </c>
      <c r="H66" s="1" t="s">
        <v>550</v>
      </c>
      <c r="I66" s="1" t="s">
        <v>551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555</v>
      </c>
      <c r="B67" s="1">
        <v>0.0</v>
      </c>
      <c r="C67" s="1">
        <v>0.0</v>
      </c>
      <c r="D67" s="1" t="s">
        <v>556</v>
      </c>
      <c r="E67" s="1" t="s">
        <v>557</v>
      </c>
      <c r="F67" s="1" t="s">
        <v>558</v>
      </c>
      <c r="G67" s="1" t="s">
        <v>559</v>
      </c>
      <c r="H67" s="1" t="s">
        <v>560</v>
      </c>
      <c r="I67" s="1" t="s">
        <v>561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562</v>
      </c>
      <c r="B68" s="1">
        <v>0.0</v>
      </c>
      <c r="C68" s="1">
        <v>0.0</v>
      </c>
      <c r="D68" s="1" t="s">
        <v>556</v>
      </c>
      <c r="E68" s="1" t="s">
        <v>557</v>
      </c>
      <c r="F68" s="1" t="s">
        <v>558</v>
      </c>
      <c r="G68" s="1" t="s">
        <v>559</v>
      </c>
      <c r="H68" s="1" t="s">
        <v>560</v>
      </c>
      <c r="I68" s="1" t="s">
        <v>561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563</v>
      </c>
      <c r="B69" s="1">
        <v>0.0</v>
      </c>
      <c r="C69" s="1">
        <v>0.0</v>
      </c>
      <c r="D69" s="1" t="s">
        <v>564</v>
      </c>
      <c r="E69" s="1" t="s">
        <v>565</v>
      </c>
      <c r="F69" s="1" t="s">
        <v>566</v>
      </c>
      <c r="G69" s="1" t="s">
        <v>567</v>
      </c>
      <c r="H69" s="1" t="s">
        <v>568</v>
      </c>
      <c r="I69" s="1" t="s">
        <v>569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570</v>
      </c>
      <c r="B70" s="1">
        <v>0.0</v>
      </c>
      <c r="C70" s="1">
        <v>0.0</v>
      </c>
      <c r="D70" s="1" t="s">
        <v>571</v>
      </c>
      <c r="E70" s="1" t="s">
        <v>572</v>
      </c>
      <c r="F70" s="1" t="s">
        <v>573</v>
      </c>
      <c r="G70" s="1" t="s">
        <v>574</v>
      </c>
      <c r="H70" s="1" t="s">
        <v>575</v>
      </c>
      <c r="I70" s="1" t="s">
        <v>576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577</v>
      </c>
      <c r="B71" s="1">
        <v>0.0</v>
      </c>
      <c r="C71" s="1">
        <v>0.0</v>
      </c>
      <c r="D71" s="1" t="s">
        <v>578</v>
      </c>
      <c r="E71" s="1" t="s">
        <v>579</v>
      </c>
      <c r="F71" s="1" t="s">
        <v>580</v>
      </c>
      <c r="G71" s="1" t="s">
        <v>581</v>
      </c>
      <c r="H71" s="1" t="s">
        <v>406</v>
      </c>
      <c r="I71" s="1" t="s">
        <v>582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583</v>
      </c>
      <c r="B72" s="1">
        <v>0.0</v>
      </c>
      <c r="C72" s="1">
        <v>0.0</v>
      </c>
      <c r="D72" s="1" t="s">
        <v>584</v>
      </c>
      <c r="E72" s="1" t="s">
        <v>585</v>
      </c>
      <c r="F72" s="1" t="s">
        <v>586</v>
      </c>
      <c r="G72" s="1" t="s">
        <v>587</v>
      </c>
      <c r="H72" s="1" t="s">
        <v>588</v>
      </c>
      <c r="I72" s="1" t="s">
        <v>589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590</v>
      </c>
      <c r="B73" s="1">
        <v>0.0</v>
      </c>
      <c r="C73" s="1">
        <v>0.0</v>
      </c>
      <c r="D73" s="1" t="s">
        <v>444</v>
      </c>
      <c r="E73" s="1" t="s">
        <v>591</v>
      </c>
      <c r="F73" s="1" t="s">
        <v>592</v>
      </c>
      <c r="G73" s="1" t="s">
        <v>593</v>
      </c>
      <c r="H73" s="1" t="s">
        <v>594</v>
      </c>
      <c r="I73" s="1" t="s">
        <v>595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596</v>
      </c>
      <c r="B74" s="1">
        <v>0.0</v>
      </c>
      <c r="C74" s="1">
        <v>0.0</v>
      </c>
      <c r="D74" s="1" t="s">
        <v>597</v>
      </c>
      <c r="E74" s="1" t="s">
        <v>598</v>
      </c>
      <c r="F74" s="1" t="s">
        <v>599</v>
      </c>
      <c r="G74" s="1" t="s">
        <v>600</v>
      </c>
      <c r="H74" s="1" t="s">
        <v>601</v>
      </c>
      <c r="I74" s="1" t="s">
        <v>602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603</v>
      </c>
      <c r="B75" s="1">
        <v>0.0</v>
      </c>
      <c r="C75" s="1">
        <v>0.0</v>
      </c>
      <c r="D75" s="1" t="s">
        <v>604</v>
      </c>
      <c r="E75" s="1" t="s">
        <v>605</v>
      </c>
      <c r="F75" s="1" t="s">
        <v>606</v>
      </c>
      <c r="G75" s="1" t="s">
        <v>607</v>
      </c>
      <c r="H75" s="1" t="s">
        <v>608</v>
      </c>
      <c r="I75" s="1" t="s">
        <v>609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610</v>
      </c>
      <c r="B76" s="1">
        <v>0.0</v>
      </c>
      <c r="C76" s="1">
        <v>0.0</v>
      </c>
      <c r="D76" s="1" t="s">
        <v>611</v>
      </c>
      <c r="E76" s="1" t="s">
        <v>612</v>
      </c>
      <c r="F76" s="1" t="s">
        <v>613</v>
      </c>
      <c r="G76" s="1" t="s">
        <v>614</v>
      </c>
      <c r="H76" s="1" t="s">
        <v>615</v>
      </c>
      <c r="I76" s="1" t="s">
        <v>616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617</v>
      </c>
      <c r="B77" s="1">
        <v>0.0</v>
      </c>
      <c r="C77" s="1">
        <v>0.0</v>
      </c>
      <c r="D77" s="1">
        <v>0.0</v>
      </c>
      <c r="E77" s="1" t="s">
        <v>618</v>
      </c>
      <c r="F77" s="1" t="s">
        <v>619</v>
      </c>
      <c r="G77" s="1" t="s">
        <v>620</v>
      </c>
      <c r="H77" s="1" t="s">
        <v>621</v>
      </c>
      <c r="I77" s="1" t="s">
        <v>622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623</v>
      </c>
      <c r="B78" s="1">
        <v>0.0</v>
      </c>
      <c r="C78" s="1">
        <v>0.0</v>
      </c>
      <c r="D78" s="1">
        <v>0.0</v>
      </c>
      <c r="E78" s="1" t="s">
        <v>624</v>
      </c>
      <c r="F78" s="1" t="s">
        <v>625</v>
      </c>
      <c r="G78" s="1" t="s">
        <v>626</v>
      </c>
      <c r="H78" s="1" t="s">
        <v>627</v>
      </c>
      <c r="I78" s="1" t="s">
        <v>628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629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630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>
        <v>0.0</v>
      </c>
      <c r="I80" s="1" t="s">
        <v>631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632</v>
      </c>
      <c r="B81" s="1">
        <v>0.0</v>
      </c>
      <c r="C81" s="1">
        <v>0.0</v>
      </c>
      <c r="D81" s="1">
        <v>0.0</v>
      </c>
      <c r="E81" s="1" t="s">
        <v>633</v>
      </c>
      <c r="F81" s="1" t="s">
        <v>634</v>
      </c>
      <c r="G81" s="1" t="s">
        <v>635</v>
      </c>
      <c r="H81" s="1" t="s">
        <v>636</v>
      </c>
      <c r="I81" s="1" t="s">
        <v>637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638</v>
      </c>
      <c r="B82" s="1">
        <v>0.0</v>
      </c>
      <c r="C82" s="1">
        <v>0.0</v>
      </c>
      <c r="D82" s="1">
        <v>0.0</v>
      </c>
      <c r="E82" s="1" t="s">
        <v>639</v>
      </c>
      <c r="F82" s="1" t="s">
        <v>640</v>
      </c>
      <c r="G82" s="1" t="s">
        <v>641</v>
      </c>
      <c r="H82" s="1" t="s">
        <v>642</v>
      </c>
      <c r="I82" s="1" t="s">
        <v>643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644</v>
      </c>
      <c r="B83" s="1">
        <v>0.0</v>
      </c>
      <c r="C83" s="1">
        <v>0.0</v>
      </c>
      <c r="D83" s="1">
        <v>0.0</v>
      </c>
      <c r="E83" s="1" t="s">
        <v>645</v>
      </c>
      <c r="F83" s="1" t="s">
        <v>646</v>
      </c>
      <c r="G83" s="1" t="s">
        <v>647</v>
      </c>
      <c r="H83" s="1" t="s">
        <v>642</v>
      </c>
      <c r="I83" s="1" t="s">
        <v>643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648</v>
      </c>
      <c r="B84" s="1">
        <v>0.0</v>
      </c>
      <c r="C84" s="1">
        <v>0.0</v>
      </c>
      <c r="D84" s="1">
        <v>0.0</v>
      </c>
      <c r="E84" s="1" t="s">
        <v>649</v>
      </c>
      <c r="F84" s="1" t="s">
        <v>650</v>
      </c>
      <c r="G84" s="1" t="s">
        <v>651</v>
      </c>
      <c r="H84" s="1" t="s">
        <v>652</v>
      </c>
      <c r="I84" s="1" t="s">
        <v>653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654</v>
      </c>
      <c r="B85" s="1">
        <v>0.0</v>
      </c>
      <c r="C85" s="1">
        <v>0.0</v>
      </c>
      <c r="D85" s="1">
        <v>0.0</v>
      </c>
      <c r="E85" s="1" t="s">
        <v>649</v>
      </c>
      <c r="F85" s="1" t="s">
        <v>650</v>
      </c>
      <c r="G85" s="1" t="s">
        <v>651</v>
      </c>
      <c r="H85" s="1" t="s">
        <v>652</v>
      </c>
      <c r="I85" s="1" t="s">
        <v>653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655</v>
      </c>
      <c r="B86" s="1">
        <v>0.0</v>
      </c>
      <c r="C86" s="1">
        <v>0.0</v>
      </c>
      <c r="D86" s="1">
        <v>0.0</v>
      </c>
      <c r="E86" s="1" t="s">
        <v>656</v>
      </c>
      <c r="F86" s="1" t="s">
        <v>657</v>
      </c>
      <c r="G86" s="1" t="s">
        <v>658</v>
      </c>
      <c r="H86" s="1" t="s">
        <v>659</v>
      </c>
      <c r="I86" s="1" t="s">
        <v>660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661</v>
      </c>
      <c r="B87" s="1">
        <v>0.0</v>
      </c>
      <c r="C87" s="1">
        <v>0.0</v>
      </c>
      <c r="D87" s="1">
        <v>0.0</v>
      </c>
      <c r="E87" s="1" t="s">
        <v>662</v>
      </c>
      <c r="F87" s="1" t="s">
        <v>663</v>
      </c>
      <c r="G87" s="1" t="s">
        <v>664</v>
      </c>
      <c r="H87" s="1" t="s">
        <v>665</v>
      </c>
      <c r="I87" s="1" t="s">
        <v>666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667</v>
      </c>
      <c r="B88" s="1">
        <v>0.0</v>
      </c>
      <c r="C88" s="1">
        <v>0.0</v>
      </c>
      <c r="D88" s="1">
        <v>0.0</v>
      </c>
      <c r="E88" s="1" t="s">
        <v>668</v>
      </c>
      <c r="F88" s="1" t="s">
        <v>669</v>
      </c>
      <c r="G88" s="1" t="s">
        <v>670</v>
      </c>
      <c r="H88" s="1" t="s">
        <v>671</v>
      </c>
      <c r="I88" s="1" t="s">
        <v>672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673</v>
      </c>
      <c r="B89" s="1">
        <v>0.0</v>
      </c>
      <c r="C89" s="1">
        <v>0.0</v>
      </c>
      <c r="D89" s="1">
        <v>0.0</v>
      </c>
      <c r="E89" s="1" t="s">
        <v>674</v>
      </c>
      <c r="F89" s="1" t="s">
        <v>675</v>
      </c>
      <c r="G89" s="1" t="s">
        <v>676</v>
      </c>
      <c r="H89" s="1" t="s">
        <v>677</v>
      </c>
      <c r="I89" s="1" t="s">
        <v>678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679</v>
      </c>
      <c r="B90" s="1">
        <v>0.0</v>
      </c>
      <c r="C90" s="1">
        <v>0.0</v>
      </c>
      <c r="D90" s="1">
        <v>0.0</v>
      </c>
      <c r="E90" s="1" t="s">
        <v>680</v>
      </c>
      <c r="F90" s="1" t="s">
        <v>681</v>
      </c>
      <c r="G90" s="1" t="s">
        <v>682</v>
      </c>
      <c r="H90" s="1" t="s">
        <v>683</v>
      </c>
      <c r="I90" s="1" t="s">
        <v>684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685</v>
      </c>
      <c r="B91" s="1">
        <v>0.0</v>
      </c>
      <c r="C91" s="1">
        <v>0.0</v>
      </c>
      <c r="D91" s="1">
        <v>0.0</v>
      </c>
      <c r="E91" s="1" t="s">
        <v>686</v>
      </c>
      <c r="F91" s="1" t="s">
        <v>687</v>
      </c>
      <c r="G91" s="1" t="s">
        <v>688</v>
      </c>
      <c r="H91" s="1" t="s">
        <v>689</v>
      </c>
      <c r="I91" s="1" t="s">
        <v>690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691</v>
      </c>
      <c r="B92" s="1">
        <v>0.0</v>
      </c>
      <c r="C92" s="1">
        <v>0.0</v>
      </c>
      <c r="D92" s="1">
        <v>0.0</v>
      </c>
      <c r="E92" s="1" t="s">
        <v>692</v>
      </c>
      <c r="F92" s="1" t="s">
        <v>693</v>
      </c>
      <c r="G92" s="1" t="s">
        <v>694</v>
      </c>
      <c r="H92" s="1" t="s">
        <v>695</v>
      </c>
      <c r="I92" s="1" t="s">
        <v>696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697</v>
      </c>
      <c r="B93" s="1">
        <v>0.0</v>
      </c>
      <c r="C93" s="1">
        <v>0.0</v>
      </c>
      <c r="D93" s="1">
        <v>0.0</v>
      </c>
      <c r="E93" s="1" t="s">
        <v>698</v>
      </c>
      <c r="F93" s="1" t="s">
        <v>699</v>
      </c>
      <c r="G93" s="1" t="s">
        <v>700</v>
      </c>
      <c r="H93" s="1" t="s">
        <v>701</v>
      </c>
      <c r="I93" s="1" t="s">
        <v>702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703</v>
      </c>
      <c r="B94" s="1">
        <v>0.0</v>
      </c>
      <c r="C94" s="1">
        <v>0.0</v>
      </c>
      <c r="D94" s="1">
        <v>0.0</v>
      </c>
      <c r="E94" s="1">
        <v>0.0</v>
      </c>
      <c r="F94" s="1" t="s">
        <v>704</v>
      </c>
      <c r="G94" s="1" t="s">
        <v>705</v>
      </c>
      <c r="H94" s="1" t="s">
        <v>706</v>
      </c>
      <c r="I94" s="1" t="s">
        <v>707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708</v>
      </c>
      <c r="B95" s="1">
        <v>0.0</v>
      </c>
      <c r="C95" s="1">
        <v>0.0</v>
      </c>
      <c r="D95" s="1">
        <v>0.0</v>
      </c>
      <c r="E95" s="1">
        <v>0.0</v>
      </c>
      <c r="F95" s="1" t="s">
        <v>709</v>
      </c>
      <c r="G95" s="1" t="s">
        <v>710</v>
      </c>
      <c r="H95" s="1" t="s">
        <v>711</v>
      </c>
      <c r="I95" s="1" t="s">
        <v>712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713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714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715</v>
      </c>
      <c r="H97" s="1" t="s">
        <v>716</v>
      </c>
      <c r="I97" s="1">
        <v>0.0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717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718</v>
      </c>
      <c r="H98" s="1" t="s">
        <v>719</v>
      </c>
      <c r="I98" s="1">
        <v>0.0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720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721</v>
      </c>
      <c r="H99" s="1" t="s">
        <v>722</v>
      </c>
      <c r="I99" s="1" t="s">
        <v>723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724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725</v>
      </c>
      <c r="H100" s="1">
        <v>23.0</v>
      </c>
      <c r="I100" s="1" t="s">
        <v>726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727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728</v>
      </c>
      <c r="H101" s="1" t="s">
        <v>729</v>
      </c>
      <c r="I101" s="1" t="s">
        <v>730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731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732</v>
      </c>
      <c r="H102" s="1" t="s">
        <v>733</v>
      </c>
      <c r="I102" s="1" t="s">
        <v>734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735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732</v>
      </c>
      <c r="H103" s="1" t="s">
        <v>733</v>
      </c>
      <c r="I103" s="1" t="s">
        <v>734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736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737</v>
      </c>
      <c r="H104" s="1" t="s">
        <v>738</v>
      </c>
      <c r="I104" s="1" t="s">
        <v>739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740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741</v>
      </c>
      <c r="H105" s="1" t="s">
        <v>742</v>
      </c>
      <c r="I105" s="1" t="s">
        <v>743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744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745</v>
      </c>
      <c r="H106" s="1" t="s">
        <v>746</v>
      </c>
      <c r="I106" s="1" t="s">
        <v>747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748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749</v>
      </c>
      <c r="H107" s="1" t="s">
        <v>750</v>
      </c>
      <c r="I107" s="1" t="s">
        <v>751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752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753</v>
      </c>
      <c r="H108" s="1" t="s">
        <v>754</v>
      </c>
      <c r="I108" s="1" t="s">
        <v>755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756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757</v>
      </c>
      <c r="H109" s="1" t="s">
        <v>758</v>
      </c>
      <c r="I109" s="1" t="s">
        <v>759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760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761</v>
      </c>
      <c r="H110" s="1" t="s">
        <v>762</v>
      </c>
      <c r="I110" s="1" t="s">
        <v>763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764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765</v>
      </c>
      <c r="H111" s="1" t="s">
        <v>766</v>
      </c>
      <c r="I111" s="1" t="s">
        <v>767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768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769</v>
      </c>
      <c r="I112" s="1" t="s">
        <v>770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771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406</v>
      </c>
      <c r="I113" s="1" t="s">
        <v>772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773</v>
      </c>
      <c r="C1" s="1" t="s">
        <v>774</v>
      </c>
      <c r="D1" s="1" t="s">
        <v>775</v>
      </c>
      <c r="E1" s="1" t="s">
        <v>776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777</v>
      </c>
      <c r="B2" s="1" t="s">
        <v>778</v>
      </c>
      <c r="C2" s="1" t="s">
        <v>779</v>
      </c>
      <c r="D2" s="1" t="s">
        <v>780</v>
      </c>
      <c r="E2" s="1" t="s">
        <v>781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782</v>
      </c>
      <c r="B3" s="1" t="s">
        <v>783</v>
      </c>
      <c r="C3" s="1" t="s">
        <v>784</v>
      </c>
      <c r="D3" s="1" t="s">
        <v>785</v>
      </c>
      <c r="E3" s="1" t="s">
        <v>786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787</v>
      </c>
      <c r="B4" s="1" t="s">
        <v>788</v>
      </c>
      <c r="C4" s="1" t="s">
        <v>789</v>
      </c>
      <c r="D4" s="1" t="s">
        <v>790</v>
      </c>
      <c r="E4" s="1" t="s">
        <v>791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782</v>
      </c>
      <c r="B5" s="1" t="s">
        <v>783</v>
      </c>
      <c r="C5" s="1" t="s">
        <v>792</v>
      </c>
      <c r="D5" s="1" t="s">
        <v>793</v>
      </c>
      <c r="E5" s="1" t="s">
        <v>794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795</v>
      </c>
      <c r="B6" s="1" t="s">
        <v>796</v>
      </c>
      <c r="C6" s="1" t="s">
        <v>797</v>
      </c>
      <c r="D6" s="1" t="s">
        <v>798</v>
      </c>
      <c r="E6" s="1" t="s">
        <v>799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800</v>
      </c>
      <c r="B7" s="1" t="s">
        <v>801</v>
      </c>
      <c r="C7" s="1" t="s">
        <v>802</v>
      </c>
      <c r="D7" s="1" t="s">
        <v>803</v>
      </c>
      <c r="E7" s="1" t="s">
        <v>804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805</v>
      </c>
      <c r="B8" s="1" t="s">
        <v>806</v>
      </c>
      <c r="C8" s="1" t="s">
        <v>806</v>
      </c>
      <c r="D8" s="1" t="s">
        <v>806</v>
      </c>
      <c r="E8" s="1" t="s">
        <v>807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808</v>
      </c>
      <c r="B9" s="1" t="s">
        <v>783</v>
      </c>
      <c r="C9" s="1" t="s">
        <v>809</v>
      </c>
      <c r="D9" s="1" t="s">
        <v>810</v>
      </c>
      <c r="E9" s="1" t="s">
        <v>811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812</v>
      </c>
      <c r="B10" s="1" t="s">
        <v>783</v>
      </c>
      <c r="C10" s="1" t="s">
        <v>813</v>
      </c>
      <c r="D10" s="1" t="s">
        <v>814</v>
      </c>
      <c r="E10" s="1" t="s">
        <v>815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816</v>
      </c>
      <c r="B11" s="1" t="s">
        <v>817</v>
      </c>
      <c r="C11" s="1" t="s">
        <v>818</v>
      </c>
      <c r="D11" s="1" t="s">
        <v>819</v>
      </c>
      <c r="E11" s="1" t="s">
        <v>820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821</v>
      </c>
      <c r="B12" s="1" t="s">
        <v>822</v>
      </c>
      <c r="C12" s="1" t="s">
        <v>823</v>
      </c>
      <c r="D12" s="1" t="s">
        <v>824</v>
      </c>
      <c r="E12" s="1" t="s">
        <v>825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826</v>
      </c>
      <c r="B13" s="1" t="s">
        <v>827</v>
      </c>
      <c r="C13" s="1" t="s">
        <v>828</v>
      </c>
      <c r="D13" s="1" t="s">
        <v>829</v>
      </c>
      <c r="E13" s="1" t="s">
        <v>819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830</v>
      </c>
      <c r="B14" s="1" t="s">
        <v>831</v>
      </c>
      <c r="C14" s="1" t="s">
        <v>832</v>
      </c>
      <c r="D14" s="1" t="s">
        <v>833</v>
      </c>
      <c r="E14" s="1" t="s">
        <v>834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835</v>
      </c>
      <c r="B15" s="1" t="s">
        <v>783</v>
      </c>
      <c r="C15" s="1" t="s">
        <v>783</v>
      </c>
      <c r="D15" s="1" t="s">
        <v>783</v>
      </c>
      <c r="E15" s="1" t="s">
        <v>783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836</v>
      </c>
      <c r="B16" s="1" t="s">
        <v>783</v>
      </c>
      <c r="C16" s="1" t="s">
        <v>783</v>
      </c>
      <c r="D16" s="1" t="s">
        <v>783</v>
      </c>
      <c r="E16" s="1" t="s">
        <v>783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837</v>
      </c>
      <c r="B17" s="1" t="s">
        <v>838</v>
      </c>
      <c r="C17" s="1" t="s">
        <v>839</v>
      </c>
      <c r="D17" s="1" t="s">
        <v>160</v>
      </c>
      <c r="E17" s="1" t="s">
        <v>161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840</v>
      </c>
      <c r="B18" s="1" t="s">
        <v>783</v>
      </c>
      <c r="C18" s="1" t="s">
        <v>783</v>
      </c>
      <c r="D18" s="1" t="s">
        <v>783</v>
      </c>
      <c r="E18" s="1" t="s">
        <v>783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841</v>
      </c>
      <c r="B19" s="1" t="s">
        <v>783</v>
      </c>
      <c r="C19" s="1" t="s">
        <v>842</v>
      </c>
      <c r="D19" s="1" t="s">
        <v>843</v>
      </c>
      <c r="E19" s="1" t="s">
        <v>844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845</v>
      </c>
      <c r="B20" s="1" t="s">
        <v>846</v>
      </c>
      <c r="C20" s="1" t="s">
        <v>847</v>
      </c>
      <c r="D20" s="1" t="s">
        <v>848</v>
      </c>
      <c r="E20" s="1" t="s">
        <v>849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850</v>
      </c>
      <c r="B21" s="1" t="s">
        <v>851</v>
      </c>
      <c r="C21" s="1" t="s">
        <v>852</v>
      </c>
      <c r="D21" s="1" t="s">
        <v>853</v>
      </c>
      <c r="E21" s="1" t="s">
        <v>854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855</v>
      </c>
      <c r="B22" s="1" t="s">
        <v>856</v>
      </c>
      <c r="C22" s="1" t="s">
        <v>857</v>
      </c>
      <c r="D22" s="1" t="s">
        <v>858</v>
      </c>
      <c r="E22" s="1" t="s">
        <v>859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860</v>
      </c>
      <c r="B23" s="1" t="s">
        <v>861</v>
      </c>
      <c r="C23" s="1" t="s">
        <v>862</v>
      </c>
      <c r="D23" s="1" t="s">
        <v>863</v>
      </c>
      <c r="E23" s="1" t="s">
        <v>864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865</v>
      </c>
      <c r="B24" s="1" t="s">
        <v>866</v>
      </c>
      <c r="C24" s="1" t="s">
        <v>867</v>
      </c>
      <c r="D24" s="1" t="s">
        <v>868</v>
      </c>
      <c r="E24" s="1" t="s">
        <v>869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870</v>
      </c>
      <c r="B25" s="1" t="s">
        <v>871</v>
      </c>
      <c r="C25" s="1" t="s">
        <v>872</v>
      </c>
      <c r="D25" s="1" t="s">
        <v>873</v>
      </c>
      <c r="E25" s="1" t="s">
        <v>874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875</v>
      </c>
      <c r="B26" s="1" t="s">
        <v>876</v>
      </c>
      <c r="C26" s="1" t="s">
        <v>877</v>
      </c>
      <c r="D26" s="1" t="s">
        <v>878</v>
      </c>
      <c r="E26" s="1" t="s">
        <v>879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880</v>
      </c>
      <c r="B2" s="1" t="s">
        <v>881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882</v>
      </c>
      <c r="B3" s="1" t="s">
        <v>883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884</v>
      </c>
      <c r="B4" s="1" t="s">
        <v>885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886</v>
      </c>
      <c r="B5" s="1" t="s">
        <v>887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888</v>
      </c>
      <c r="B6" s="1" t="s">
        <v>889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891</v>
      </c>
      <c r="B8" s="1" t="s">
        <v>892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893</v>
      </c>
      <c r="B9" s="4" t="s">
        <v>894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895</v>
      </c>
      <c r="B10" s="1" t="s">
        <v>896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897</v>
      </c>
      <c r="B11" s="1" t="s">
        <v>898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899</v>
      </c>
      <c r="B12" s="1" t="s">
        <v>896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900</v>
      </c>
      <c r="B13" s="1" t="s">
        <v>901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902</v>
      </c>
      <c r="B14" s="1" t="s">
        <v>903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904</v>
      </c>
      <c r="B15" s="1" t="s">
        <v>901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905</v>
      </c>
      <c r="B16" s="1" t="s">
        <v>906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907</v>
      </c>
      <c r="B17" s="1">
        <v>350.0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908</v>
      </c>
      <c r="B18" s="1" t="s">
        <v>909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910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911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912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913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914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915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916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917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918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919</v>
      </c>
      <c r="B28" s="1">
        <v>9.5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920</v>
      </c>
      <c r="B29" s="1">
        <v>9.58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921</v>
      </c>
      <c r="B30" s="1">
        <v>9.5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922</v>
      </c>
      <c r="B31" s="1">
        <v>9.5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923</v>
      </c>
      <c r="B32" s="1">
        <v>9.5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924</v>
      </c>
      <c r="B33" s="1">
        <v>9.58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925</v>
      </c>
      <c r="B34" s="1">
        <v>9.5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926</v>
      </c>
      <c r="B35" s="1">
        <v>9.5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927</v>
      </c>
      <c r="B36" s="1">
        <v>0.536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928</v>
      </c>
      <c r="B37" s="1">
        <v>-4.52381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929</v>
      </c>
      <c r="B38" s="1">
        <v>2.1344052E7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930</v>
      </c>
      <c r="B39" s="1">
        <v>2.1344052E7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931</v>
      </c>
      <c r="B40" s="1">
        <v>1755909.0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932</v>
      </c>
      <c r="B41" s="1">
        <v>4030896.0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933</v>
      </c>
      <c r="B42" s="1">
        <v>4030896.0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934</v>
      </c>
      <c r="B43" s="1">
        <v>9.25933696E8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935</v>
      </c>
      <c r="B44" s="1">
        <v>1.87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936</v>
      </c>
      <c r="B45" s="1">
        <v>9.67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937</v>
      </c>
      <c r="B46" s="1">
        <v>6.137783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938</v>
      </c>
      <c r="B47" s="1">
        <v>7.2286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939</v>
      </c>
      <c r="B48" s="1">
        <v>3.945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940</v>
      </c>
      <c r="B49" s="1" t="s">
        <v>941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942</v>
      </c>
      <c r="B50" s="1">
        <v>7.77792704E8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943</v>
      </c>
      <c r="B51" s="1">
        <v>-0.40276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944</v>
      </c>
      <c r="B52" s="1">
        <v>6.4695334E7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945</v>
      </c>
      <c r="B53" s="1">
        <v>9.7466704E7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946</v>
      </c>
      <c r="B54" s="1">
        <v>3586931.0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947</v>
      </c>
      <c r="B55" s="1">
        <v>4607915.0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948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949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950</v>
      </c>
      <c r="B58" s="1">
        <v>0.0368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951</v>
      </c>
      <c r="B59" s="1">
        <v>0.27641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952</v>
      </c>
      <c r="B60" s="1">
        <v>0.58443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953</v>
      </c>
      <c r="B61" s="1">
        <v>1.49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954</v>
      </c>
      <c r="B62" s="1">
        <v>0.0508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955</v>
      </c>
      <c r="B63" s="1">
        <v>9.7466704E7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956</v>
      </c>
      <c r="B64" s="1">
        <v>0.895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957</v>
      </c>
      <c r="B65" s="1">
        <v>10.614526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958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959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960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961</v>
      </c>
      <c r="B69" s="1">
        <v>-6.0759E7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962</v>
      </c>
      <c r="B70" s="1">
        <v>-0.63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963</v>
      </c>
      <c r="B71" s="1">
        <v>-1.68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964</v>
      </c>
      <c r="B72" s="1">
        <v>5.156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965</v>
      </c>
      <c r="B73" s="1">
        <v>-13.641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966</v>
      </c>
      <c r="B74" s="1">
        <v>2.4050179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967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968</v>
      </c>
      <c r="B76" s="1" t="s">
        <v>969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970</v>
      </c>
      <c r="B77" s="1" t="s">
        <v>971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972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973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974</v>
      </c>
      <c r="B80" s="1" t="s">
        <v>975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976</v>
      </c>
      <c r="B81" s="1" t="s">
        <v>975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977</v>
      </c>
      <c r="B82" s="1">
        <v>1.5943878E9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978</v>
      </c>
      <c r="B83" s="1" t="s">
        <v>979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980</v>
      </c>
      <c r="B84" s="1" t="s">
        <v>981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982</v>
      </c>
      <c r="B85" s="1" t="s">
        <v>983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984</v>
      </c>
      <c r="B86" s="1" t="s">
        <v>985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986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987</v>
      </c>
      <c r="B88" s="1">
        <v>9.5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988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989</v>
      </c>
      <c r="B90" s="1" t="s">
        <v>990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991</v>
      </c>
      <c r="B91" s="1">
        <v>2.30852E8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992</v>
      </c>
      <c r="B92" s="1">
        <v>2.369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993</v>
      </c>
      <c r="B93" s="1">
        <v>-5.7017E7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994</v>
      </c>
      <c r="B94" s="1">
        <v>8.2727E7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995</v>
      </c>
      <c r="B95" s="1">
        <v>3.138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996</v>
      </c>
      <c r="B96" s="1">
        <v>3.203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997</v>
      </c>
      <c r="B97" s="1">
        <v>1.50858E8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998</v>
      </c>
      <c r="B98" s="1">
        <v>94.858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999</v>
      </c>
      <c r="B99" s="1">
        <v>1.564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1000</v>
      </c>
      <c r="B100" s="1">
        <v>-0.13112001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1001</v>
      </c>
      <c r="B101" s="1">
        <v>-0.57627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1002</v>
      </c>
      <c r="B102" s="1">
        <v>-2.1569E7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1003</v>
      </c>
      <c r="B103" s="1">
        <v>-2.223775E7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1004</v>
      </c>
      <c r="B104" s="1">
        <v>-1.5023E7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1005</v>
      </c>
      <c r="B105" s="1">
        <v>6.672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1006</v>
      </c>
      <c r="B106" s="1">
        <v>-0.14298001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1007</v>
      </c>
      <c r="B107" s="1">
        <v>-0.37794998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1008</v>
      </c>
      <c r="B108" s="1">
        <v>0.27516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1009</v>
      </c>
      <c r="B109" s="1" t="s">
        <v>941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1010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-16.0</v>
      </c>
      <c r="D3" s="1">
        <v>-20.0</v>
      </c>
      <c r="E3" s="1">
        <v>-43.0</v>
      </c>
      <c r="F3" s="1">
        <v>-82.0</v>
      </c>
      <c r="G3" s="1">
        <v>-60.0</v>
      </c>
      <c r="H3" s="1">
        <v>-14.0</v>
      </c>
      <c r="I3" s="1">
        <v>-36.0</v>
      </c>
      <c r="J3" s="1">
        <f>IF(I3*FORECAST(J2,B3:I3,B2:I2)&gt;0,FORECAST(J2,B3:I3,B2:I2),I3)*$X$1</f>
        <v>-55.35714286</v>
      </c>
      <c r="K3" s="1">
        <f>IF(J3*FORECAST(K2,B3:J3,B2:J2)&gt;0,FORECAST(K2,B3:J3,B2:J2),J3)*$X$1</f>
        <v>-60.13095238</v>
      </c>
      <c r="L3" s="1">
        <f>IF(K3*FORECAST(L2,B3:K3,B2:K2)&gt;0,FORECAST(L2,B3:K3,B2:K2),K3)*$X$1</f>
        <v>-64.9047619</v>
      </c>
      <c r="M3" s="1">
        <f>IF(L3*FORECAST(M2,B3:L3,B2:L2)&gt;0,FORECAST(M2,B3:L3,B2:L2),L3)*$X$1</f>
        <v>-69.67857143</v>
      </c>
      <c r="N3" s="1">
        <f>IF(M3*FORECAST(N2,B3:M3,B2:M2)&gt;0,FORECAST(N2,B3:M3,B2:M2),M3)*$X$1</f>
        <v>-74.45238095</v>
      </c>
      <c r="O3" s="1">
        <f>IF(N3*FORECAST(O2,B3:N3,B2:N2)&gt;0,FORECAST(O2,B3:N3,B2:N2),N3)*$X$1</f>
        <v>-79.22619048</v>
      </c>
      <c r="P3" s="1">
        <f>IF(O3*FORECAST(P2,B3:O3,B2:O2)&gt;0,FORECAST(P2,B3:O3,B2:O2),O3)*$X$1</f>
        <v>-84</v>
      </c>
      <c r="Q3" s="5">
        <f>IF(P3*FORECAST(Q2,B3:P3,B2:P2)&gt;0,FORECAST(Q2,B3:P3,B2:P2),P3)*$X$1</f>
        <v>-88.77380952</v>
      </c>
      <c r="R3" s="5">
        <f>IF(Q3*FORECAST(R2,B3:Q3,B2:Q2)&gt;0,FORECAST(R2,B3:Q3,B2:Q2),Q3)*$X$1</f>
        <v>-93.54761905</v>
      </c>
      <c r="S3" s="5">
        <f>IF(R3*FORECAST(S2,B3:R3,B2:R2)&gt;0,FORECAST(S2,B3:R3,B2:R2),R3)*$X$1</f>
        <v>-98.32142857</v>
      </c>
      <c r="T3" s="5">
        <f>IF(S3*FORECAST(T2,B3:S3,B2:S2)&gt;0,FORECAST(T2,B3:S3,B2:S2),S3)*$X$1</f>
        <v>-103.0952381</v>
      </c>
      <c r="U3" s="5">
        <f>IF(T3*FORECAST(U2,B3:T3,B2:T2)&gt;0,FORECAST(U2,B3:T3,B2:T2),T3)*$X$1</f>
        <v>-107.8690476</v>
      </c>
      <c r="V3" s="2"/>
      <c r="W3" s="2"/>
      <c r="X3" s="2"/>
      <c r="Y3" s="2"/>
      <c r="Z3" s="2"/>
    </row>
    <row r="4">
      <c r="A4" s="3" t="s">
        <v>123</v>
      </c>
      <c r="B4" s="1">
        <v>-17.0</v>
      </c>
      <c r="C4" s="1">
        <v>-5.0</v>
      </c>
      <c r="D4" s="1">
        <v>-11.0</v>
      </c>
      <c r="E4" s="1">
        <v>-93.0</v>
      </c>
      <c r="F4" s="1">
        <v>-250.0</v>
      </c>
      <c r="G4" s="1">
        <v>-145.0</v>
      </c>
      <c r="H4" s="1">
        <v>-194.0</v>
      </c>
      <c r="I4" s="1">
        <v>-127.0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1011</v>
      </c>
      <c r="B5" s="1">
        <v>10.0</v>
      </c>
      <c r="C5" s="1">
        <v>11.0</v>
      </c>
      <c r="D5" s="1">
        <v>12.0</v>
      </c>
      <c r="E5" s="1">
        <v>12.0</v>
      </c>
      <c r="F5" s="1">
        <v>36.0</v>
      </c>
      <c r="G5" s="1">
        <v>62.0</v>
      </c>
      <c r="H5" s="1">
        <v>71.0</v>
      </c>
      <c r="I5" s="1">
        <v>90.0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1012</v>
      </c>
      <c r="L7" s="1">
        <f>IF(U3*FORECAST(U2,B3:U3,B2:U2)&gt;0,FORECAST(U2,B3:U3,B2:U2),T3)*$X$1 * (1+0.02)/(0.0874-0.02)</f>
        <v>-1632.439593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1013</v>
      </c>
      <c r="L8" s="6">
        <f t="array" ref="L8">NPV(0.0874,K3:U3)</f>
        <v>-551.5546453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1014</v>
      </c>
      <c r="L9" s="6">
        <f t="array" ref="L9">NPV(0.0874,K16:U16)</f>
        <v>-649.4631345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1015</v>
      </c>
      <c r="L10" s="6">
        <f>L8 + L9</f>
        <v>-1201.01778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1016</v>
      </c>
      <c r="L12" s="6">
        <f>L10 - L11</f>
        <v>-1074.01778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1017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-11.93353089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-1632.439593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-4.0</v>
      </c>
      <c r="C3" s="1">
        <v>-19.0</v>
      </c>
      <c r="D3" s="1">
        <v>-44.0</v>
      </c>
      <c r="E3" s="1">
        <v>-86.0</v>
      </c>
      <c r="F3" s="1">
        <v>-130.0</v>
      </c>
      <c r="G3" s="1">
        <v>-125.0</v>
      </c>
      <c r="H3" s="1">
        <v>-64.0</v>
      </c>
      <c r="I3" s="1">
        <v>-123.0</v>
      </c>
      <c r="J3" s="1">
        <f>IF(I3*FORECAST(J2,B3:I3,B2:I2)&gt;0,FORECAST(J2,B3:I3,B2:I2),I3)*$X$1</f>
        <v>-146.4285714</v>
      </c>
      <c r="K3" s="1">
        <f>IF(J3*FORECAST(K2,B3:J3,B2:J2)&gt;0,FORECAST(K2,B3:J3,B2:J2),J3)*$X$1</f>
        <v>-162.4404762</v>
      </c>
      <c r="L3" s="1">
        <f>IF(K3*FORECAST(L2,B3:K3,B2:K2)&gt;0,FORECAST(L2,B3:K3,B2:K2),K3)*$X$1</f>
        <v>-178.452381</v>
      </c>
      <c r="M3" s="1">
        <f>IF(L3*FORECAST(M2,B3:L3,B2:L2)&gt;0,FORECAST(M2,B3:L3,B2:L2),L3)*$X$1</f>
        <v>-194.4642857</v>
      </c>
      <c r="N3" s="1">
        <f>IF(M3*FORECAST(N2,B3:M3,B2:M2)&gt;0,FORECAST(N2,B3:M3,B2:M2),M3)*$X$1</f>
        <v>-210.4761905</v>
      </c>
      <c r="O3" s="1">
        <f>IF(N3*FORECAST(O2,B3:N3,B2:N2)&gt;0,FORECAST(O2,B3:N3,B2:N2),N3)*$X$1</f>
        <v>-226.4880952</v>
      </c>
      <c r="P3" s="1">
        <f>IF(O3*FORECAST(P2,B3:O3,B2:O2)&gt;0,FORECAST(P2,B3:O3,B2:O2),O3)*$X$1</f>
        <v>-242.5</v>
      </c>
      <c r="Q3" s="5">
        <f>IF(P3*FORECAST(Q2,B3:P3,B2:P2)&gt;0,FORECAST(Q2,B3:P3,B2:P2),P3)*$X$1</f>
        <v>-258.5119048</v>
      </c>
      <c r="R3" s="5">
        <f>IF(Q3*FORECAST(R2,B3:Q3,B2:Q2)&gt;0,FORECAST(R2,B3:Q3,B2:Q2),Q3)*$X$1</f>
        <v>-274.5238095</v>
      </c>
      <c r="S3" s="5">
        <f>IF(R3*FORECAST(S2,B3:R3,B2:R2)&gt;0,FORECAST(S2,B3:R3,B2:R2),R3)*$X$1</f>
        <v>-290.5357143</v>
      </c>
      <c r="T3" s="5">
        <f>IF(S3*FORECAST(T2,B3:S3,B2:S2)&gt;0,FORECAST(T2,B3:S3,B2:S2),S3)*$X$1</f>
        <v>-306.547619</v>
      </c>
      <c r="U3" s="5">
        <f>IF(T3*FORECAST(U2,B3:T3,B2:T2)&gt;0,FORECAST(U2,B3:T3,B2:T2),T3)*$X$1</f>
        <v>-322.5595238</v>
      </c>
      <c r="V3" s="2"/>
      <c r="W3" s="2"/>
      <c r="X3" s="2"/>
      <c r="Y3" s="2"/>
      <c r="Z3" s="2"/>
    </row>
    <row r="4">
      <c r="A4" s="3" t="s">
        <v>123</v>
      </c>
      <c r="B4" s="1">
        <v>-17.0</v>
      </c>
      <c r="C4" s="1">
        <v>-5.0</v>
      </c>
      <c r="D4" s="1">
        <v>-11.0</v>
      </c>
      <c r="E4" s="1">
        <v>-93.0</v>
      </c>
      <c r="F4" s="1">
        <v>-250.0</v>
      </c>
      <c r="G4" s="1">
        <v>-145.0</v>
      </c>
      <c r="H4" s="1">
        <v>-194.0</v>
      </c>
      <c r="I4" s="1">
        <v>-127.0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1011</v>
      </c>
      <c r="B5" s="1">
        <v>10.0</v>
      </c>
      <c r="C5" s="1">
        <v>11.0</v>
      </c>
      <c r="D5" s="1">
        <v>12.0</v>
      </c>
      <c r="E5" s="1">
        <v>12.0</v>
      </c>
      <c r="F5" s="1">
        <v>36.0</v>
      </c>
      <c r="G5" s="1">
        <v>62.0</v>
      </c>
      <c r="H5" s="1">
        <v>71.0</v>
      </c>
      <c r="I5" s="1">
        <v>90.0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1012</v>
      </c>
      <c r="L7" s="1">
        <f>IF(U3*FORECAST(U2,B3:U3,B2:U2)&gt;0,FORECAST(U2,B3:U3,B2:U2),T3)*$X$1 * (1+0.02)/(0.0874-0.02)</f>
        <v>-4881.464604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1013</v>
      </c>
      <c r="L8" s="6">
        <f t="array" ref="L8">NPV(0.0874,K3:U3)</f>
        <v>-1579.590471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1014</v>
      </c>
      <c r="L9" s="6">
        <f t="array" ref="L9">NPV(0.0874,K16:U16)</f>
        <v>-1942.081849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1015</v>
      </c>
      <c r="L10" s="6">
        <f>L8 + L9</f>
        <v>-3521.67232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1016</v>
      </c>
      <c r="L12" s="6">
        <f>L10 - L11</f>
        <v>-3394.67232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1017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-37.71858133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-4881.464604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