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<sst xmlns="http://schemas.openxmlformats.org/spreadsheetml/2006/main" count="969" uniqueCount="862">
  <si>
    <t>ticker</t>
  </si>
  <si>
    <t>PSNY</t>
  </si>
  <si>
    <t>nombre</t>
  </si>
  <si>
    <t>POLESTAR AUTOMOTIVE HOLDI</t>
  </si>
  <si>
    <t>empresa</t>
  </si>
  <si>
    <t>Auto &amp; Truck Manufacturers</t>
  </si>
  <si>
    <t>Open</t>
  </si>
  <si>
    <t>Target Price</t>
  </si>
  <si>
    <t>Upside</t>
  </si>
  <si>
    <t>-5978.69%</t>
  </si>
  <si>
    <t>Country</t>
  </si>
  <si>
    <t>Sweden</t>
  </si>
  <si>
    <t>Market Cap</t>
  </si>
  <si>
    <t>Book Value</t>
  </si>
  <si>
    <t>Pe ratio</t>
  </si>
  <si>
    <t>Dividend Ratio</t>
  </si>
  <si>
    <t>No encontrado</t>
  </si>
  <si>
    <t>Net Debt Growth</t>
  </si>
  <si>
    <t>160.00%</t>
  </si>
  <si>
    <t>Total Assets Growth</t>
  </si>
  <si>
    <t>-39.22%</t>
  </si>
  <si>
    <t>Net Property, Plant and Equipment Growth</t>
  </si>
  <si>
    <t>-40.59%</t>
  </si>
  <si>
    <t>EBITDA Growth</t>
  </si>
  <si>
    <t>-117.05%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</si>
  <si>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</si>
  <si>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</si>
  <si>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</si>
  <si>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</si>
  <si>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</si>
  <si>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</si>
  <si>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</si>
  <si>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</si>
  <si>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</si>
  <si>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</si>
  <si>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</si>
  <si>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</si>
  <si>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</si>
  <si>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</si>
  <si>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</si>
  <si>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</si>
  <si>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</si>
  <si>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</si>
  <si>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</si>
  <si>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</si>
  <si>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</si>
  <si>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</si>
  <si>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</si>
  <si>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</si>
  <si>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</si>
  <si>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</si>
  <si>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</si>
  <si>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</si>
  <si>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</si>
  <si>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</si>
  <si>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</si>
  <si>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</si>
  <si>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</si>
  <si>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</si>
  <si>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</si>
  <si>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</si>
  <si>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</si>
  <si>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</si>
  <si>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</si>
  <si>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</si>
  <si>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</si>
  <si>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</si>
  <si>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</si>
  <si>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</si>
  <si>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</si>
  <si>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</si>
  <si>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</si>
  <si>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</si>
  <si>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</si>
  <si>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</si>
  <si>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</si>
  <si>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</si>
  <si>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</si>
  <si>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</si>
  <si>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</si>
  <si>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</si>
  <si>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</si>
  <si>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</si>
  <si>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</si>
  <si>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</si>
  <si>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</si>
  <si>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</si>
  <si>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</si>
  <si>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</si>
  <si>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</si>
  <si>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</si>
  <si>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</si>
  <si>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</si>
  <si>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</si>
  <si>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</si>
  <si>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</si>
  <si>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</si>
  <si>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</si>
  <si>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</si>
  <si>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</si>
  <si>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</si>
  <si>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</si>
  <si>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</si>
  <si>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</si>
  <si>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</si>
  <si>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</si>
  <si>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</si>
  <si>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</si>
  <si>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</si>
  <si>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</si>
  <si>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</si>
  <si>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</si>
  <si>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</si>
  <si>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</si>
  <si>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2.96</t>
  </si>
  <si>
    <t>2.85</t>
  </si>
  <si>
    <t>0.06</t>
  </si>
  <si>
    <t>-0.06</t>
  </si>
  <si>
    <t>-0.6</t>
  </si>
  <si>
    <t>Tangible Book Value</t>
  </si>
  <si>
    <t>Tangible Book Value Per Share</t>
  </si>
  <si>
    <t>-1.52</t>
  </si>
  <si>
    <t>-2.9</t>
  </si>
  <si>
    <t>-0.59</t>
  </si>
  <si>
    <t>-0.73</t>
  </si>
  <si>
    <t>-1.27</t>
  </si>
  <si>
    <t>Total Debt</t>
  </si>
  <si>
    <t>Net Debt</t>
  </si>
  <si>
    <t>Debt Equivalent Oper. Leases</t>
  </si>
  <si>
    <t>Account Code - Inventory Valuation</t>
  </si>
  <si>
    <t>Inventories - Work In Process, Total</t>
  </si>
  <si>
    <t>Inventories - Finished Goods, Total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</si>
  <si>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</si>
  <si>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</si>
  <si>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</si>
  <si>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</si>
  <si>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</si>
  <si>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</si>
  <si>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</si>
  <si>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</si>
  <si>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</si>
  <si>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</si>
  <si>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</si>
  <si>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</si>
  <si>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</si>
  <si>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</si>
  <si>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</si>
  <si>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</si>
  <si>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</si>
  <si>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</si>
  <si>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</si>
  <si>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</si>
  <si>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</si>
  <si>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</si>
  <si>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</si>
  <si>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</si>
  <si>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</si>
  <si>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</si>
  <si>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</si>
  <si>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</si>
  <si>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</si>
  <si>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</si>
  <si>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</si>
  <si>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</si>
  <si>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-0.99</t>
  </si>
  <si>
    <t>-2.4</t>
  </si>
  <si>
    <t>-4.39</t>
  </si>
  <si>
    <t>-0.23</t>
  </si>
  <si>
    <t>-0.57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</si>
  <si>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</si>
  <si>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</si>
  <si>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</si>
  <si>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</si>
  <si>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</si>
  <si>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</si>
  <si>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-0.61</t>
  </si>
  <si>
    <t>-1.46</t>
  </si>
  <si>
    <t>-2.74</t>
  </si>
  <si>
    <t>-0.31</t>
  </si>
  <si>
    <t>-0.5</t>
  </si>
  <si>
    <t>Normalized Diluted EPS</t>
  </si>
  <si>
    <t>American Depositary Receipts Ratio (ADR)</t>
  </si>
  <si>
    <t>EBITDA</t>
  </si>
  <si>
    <t>EBITA</t>
  </si>
  <si>
    <t>EBIT</t>
  </si>
  <si>
    <t>EBITDAR</t>
  </si>
  <si>
    <t>Effective Tax Rate - (Ratio)</t>
  </si>
  <si>
    <t>-1.03</t>
  </si>
  <si>
    <t>-2.87</t>
  </si>
  <si>
    <t>-0.03</t>
  </si>
  <si>
    <t>-3.74</t>
  </si>
  <si>
    <t>0.59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</si>
  <si>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</si>
  <si>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</si>
  <si>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</si>
  <si>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</si>
  <si>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</si>
  <si>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</si>
  <si>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</si>
  <si>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</si>
  <si>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</si>
  <si>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</si>
  <si>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</si>
  <si>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</si>
  <si>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</si>
  <si>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-13.52</t>
  </si>
  <si>
    <t>-20.18</t>
  </si>
  <si>
    <t>-15.69</t>
  </si>
  <si>
    <t>-23.78</t>
  </si>
  <si>
    <t>Return on Total Capital</t>
  </si>
  <si>
    <t>-25.68</t>
  </si>
  <si>
    <t>-60.14</t>
  </si>
  <si>
    <t>-48.5</t>
  </si>
  <si>
    <t>-50.46</t>
  </si>
  <si>
    <t>Return On Equity %</t>
  </si>
  <si>
    <t>-82.75</t>
  </si>
  <si>
    <t>-286.53</t>
  </si>
  <si>
    <t>176.95</t>
  </si>
  <si>
    <t>Return on Common Equity</t>
  </si>
  <si>
    <t>Margin Analysis</t>
  </si>
  <si>
    <t>Gross Profit Margin %</t>
  </si>
  <si>
    <t>56.94</t>
  </si>
  <si>
    <t>9.26</t>
  </si>
  <si>
    <t>4.85</t>
  </si>
  <si>
    <t>-17.37</t>
  </si>
  <si>
    <t>SG&amp;A Margin</t>
  </si>
  <si>
    <t>227.85</t>
  </si>
  <si>
    <t>51.61</t>
  </si>
  <si>
    <t>53.45</t>
  </si>
  <si>
    <t>35.12</t>
  </si>
  <si>
    <t>39.93</t>
  </si>
  <si>
    <t>EBITDA Margin %</t>
  </si>
  <si>
    <t>-176.3</t>
  </si>
  <si>
    <t>-38.88</t>
  </si>
  <si>
    <t>-54.01</t>
  </si>
  <si>
    <t>-31.99</t>
  </si>
  <si>
    <t>-61.12</t>
  </si>
  <si>
    <t>EBITA Margin %</t>
  </si>
  <si>
    <t>-184.05</t>
  </si>
  <si>
    <t>-45.45</t>
  </si>
  <si>
    <t>-56.71</t>
  </si>
  <si>
    <t>-32.86</t>
  </si>
  <si>
    <t>-59.99</t>
  </si>
  <si>
    <t>EBIT Margin %</t>
  </si>
  <si>
    <t>-207.66</t>
  </si>
  <si>
    <t>-72.59</t>
  </si>
  <si>
    <t>-70.71</t>
  </si>
  <si>
    <t>-36.98</t>
  </si>
  <si>
    <t>-64.43</t>
  </si>
  <si>
    <t>Income From Continuing Operations Margin %</t>
  </si>
  <si>
    <t>-214.22</t>
  </si>
  <si>
    <t>-79.45</t>
  </si>
  <si>
    <t>-75.34</t>
  </si>
  <si>
    <t>-18.92</t>
  </si>
  <si>
    <t>-50.23</t>
  </si>
  <si>
    <t>Net Income Margin %</t>
  </si>
  <si>
    <t>Net Avail. For Common Margin %</t>
  </si>
  <si>
    <t>Normalized Net Income Margin</t>
  </si>
  <si>
    <t>-132.53</t>
  </si>
  <si>
    <t>-48.27</t>
  </si>
  <si>
    <t>-47.07</t>
  </si>
  <si>
    <t>-25.74</t>
  </si>
  <si>
    <t>Levered Free Cash Flow Margin</t>
  </si>
  <si>
    <t>33.14</t>
  </si>
  <si>
    <t>21.34</t>
  </si>
  <si>
    <t>-81.27</t>
  </si>
  <si>
    <t>-96.08</t>
  </si>
  <si>
    <t>Unlevered Free Cash Flow Margin</t>
  </si>
  <si>
    <t>35.85</t>
  </si>
  <si>
    <t>23.44</t>
  </si>
  <si>
    <t>-79.3</t>
  </si>
  <si>
    <t>-90.66</t>
  </si>
  <si>
    <t>Asset Turnover</t>
  </si>
  <si>
    <t>0.3</t>
  </si>
  <si>
    <t>0.46</t>
  </si>
  <si>
    <t>0.68</t>
  </si>
  <si>
    <t>Fixed Assets Turnover</t>
  </si>
  <si>
    <t>3.79</t>
  </si>
  <si>
    <t>5.04</t>
  </si>
  <si>
    <t>7.25</t>
  </si>
  <si>
    <t>6.28</t>
  </si>
  <si>
    <t>Receivables Turnover (Average Receivables)</t>
  </si>
  <si>
    <t>3.46</t>
  </si>
  <si>
    <t>5.57</t>
  </si>
  <si>
    <t>9.98</t>
  </si>
  <si>
    <t>9.4</t>
  </si>
  <si>
    <t>Inventory Turnover (Average Inventory)</t>
  </si>
  <si>
    <t>2.43</t>
  </si>
  <si>
    <t>2.73</t>
  </si>
  <si>
    <t>3.89</t>
  </si>
  <si>
    <t>3.56</t>
  </si>
  <si>
    <t>Short Term Liquidity</t>
  </si>
  <si>
    <t>Current Ratio</t>
  </si>
  <si>
    <t>0.56</t>
  </si>
  <si>
    <t>0.63</t>
  </si>
  <si>
    <t>0.53</t>
  </si>
  <si>
    <t>0.67</t>
  </si>
  <si>
    <t>0.65</t>
  </si>
  <si>
    <t>Quick Ratio</t>
  </si>
  <si>
    <t>0.33</t>
  </si>
  <si>
    <t>0.36</t>
  </si>
  <si>
    <t>0.43</t>
  </si>
  <si>
    <t>Operating Cash Flow to Current Liabilities</t>
  </si>
  <si>
    <t>-0.2</t>
  </si>
  <si>
    <t>-0.1</t>
  </si>
  <si>
    <t>-0.33</t>
  </si>
  <si>
    <t>-0.53</t>
  </si>
  <si>
    <t>Days Sales Outstanding (Average Receivables)</t>
  </si>
  <si>
    <t>105.88</t>
  </si>
  <si>
    <t>65.53</t>
  </si>
  <si>
    <t>36.59</t>
  </si>
  <si>
    <t>38.83</t>
  </si>
  <si>
    <t>Days Outstanding Inventory (Average Inventory)</t>
  </si>
  <si>
    <t>150.45</t>
  </si>
  <si>
    <t>133.6</t>
  </si>
  <si>
    <t>93.83</t>
  </si>
  <si>
    <t>102.6</t>
  </si>
  <si>
    <t>Average Days Payable Outstanding</t>
  </si>
  <si>
    <t>277.89</t>
  </si>
  <si>
    <t>338.35</t>
  </si>
  <si>
    <t>193.1</t>
  </si>
  <si>
    <t>82.44</t>
  </si>
  <si>
    <t>Cash Conversion Cycle (Average Days)</t>
  </si>
  <si>
    <t>-21.56</t>
  </si>
  <si>
    <t>-139.22</t>
  </si>
  <si>
    <t>-62.69</t>
  </si>
  <si>
    <t>58.99</t>
  </si>
  <si>
    <t>Long Term Solvency</t>
  </si>
  <si>
    <t>Total Debt/Equity</t>
  </si>
  <si>
    <t>92.67</t>
  </si>
  <si>
    <t>75.17</t>
  </si>
  <si>
    <t>673.82</t>
  </si>
  <si>
    <t>-287.86</t>
  </si>
  <si>
    <t>Total Debt / Total Capital</t>
  </si>
  <si>
    <t>48.1</t>
  </si>
  <si>
    <t>42.91</t>
  </si>
  <si>
    <t>87.08</t>
  </si>
  <si>
    <t>109.56</t>
  </si>
  <si>
    <t>153.23</t>
  </si>
  <si>
    <t>LT Debt/Equity</t>
  </si>
  <si>
    <t>2.07</t>
  </si>
  <si>
    <t>10.65</t>
  </si>
  <si>
    <t>54.35</t>
  </si>
  <si>
    <t>-64.02</t>
  </si>
  <si>
    <t>-115.95</t>
  </si>
  <si>
    <t>Long-Term Debt / Total Capital</t>
  </si>
  <si>
    <t>1.07</t>
  </si>
  <si>
    <t>6.08</t>
  </si>
  <si>
    <t>7.02</t>
  </si>
  <si>
    <t>6.12</t>
  </si>
  <si>
    <t>61.72</t>
  </si>
  <si>
    <t>Total Liabilities / Total Assets</t>
  </si>
  <si>
    <t>61.82</t>
  </si>
  <si>
    <t>77.21</t>
  </si>
  <si>
    <t>96.3</t>
  </si>
  <si>
    <t>103.39</t>
  </si>
  <si>
    <t>130.63</t>
  </si>
  <si>
    <t>EBIT / Interest Expense</t>
  </si>
  <si>
    <t>-10.41</t>
  </si>
  <si>
    <t>-16.72</t>
  </si>
  <si>
    <t>-21.08</t>
  </si>
  <si>
    <t>-11.75</t>
  </si>
  <si>
    <t>-7.42</t>
  </si>
  <si>
    <t>EBITDA / Interest Expense</t>
  </si>
  <si>
    <t>-8.76</t>
  </si>
  <si>
    <t>-8.61</t>
  </si>
  <si>
    <t>-15.77</t>
  </si>
  <si>
    <t>-9.72</t>
  </si>
  <si>
    <t>-6.87</t>
  </si>
  <si>
    <t>(EBITDA - Capex) / Interest Expense</t>
  </si>
  <si>
    <t>-12.65</t>
  </si>
  <si>
    <t>-10.48</t>
  </si>
  <si>
    <t>-16.32</t>
  </si>
  <si>
    <t>-10.14</t>
  </si>
  <si>
    <t>-7.54</t>
  </si>
  <si>
    <t>Total Debt / EBITDA</t>
  </si>
  <si>
    <t>-3.39</t>
  </si>
  <si>
    <t>-1.91</t>
  </si>
  <si>
    <t>-1.17</t>
  </si>
  <si>
    <t>-2.03</t>
  </si>
  <si>
    <t>-2.56</t>
  </si>
  <si>
    <t>Net Debt / EBITDA</t>
  </si>
  <si>
    <t>-1.93</t>
  </si>
  <si>
    <t>-0.74</t>
  </si>
  <si>
    <t>-2.02</t>
  </si>
  <si>
    <t>Total Debt / (EBITDA - Capex)</t>
  </si>
  <si>
    <t>-2.35</t>
  </si>
  <si>
    <t>-1.57</t>
  </si>
  <si>
    <t>-1.13</t>
  </si>
  <si>
    <t>-1.95</t>
  </si>
  <si>
    <t>-2.33</t>
  </si>
  <si>
    <t>Net Debt / (EBITDA - Capex)</t>
  </si>
  <si>
    <t>-1.34</t>
  </si>
  <si>
    <t>-0.43</t>
  </si>
  <si>
    <t>-0.09</t>
  </si>
  <si>
    <t>-0.71</t>
  </si>
  <si>
    <t>-1.84</t>
  </si>
  <si>
    <t>Growth Over Prior Year</t>
  </si>
  <si>
    <t>Total Revenues, 1 Yr. Growth %</t>
  </si>
  <si>
    <t>560.33</t>
  </si>
  <si>
    <t>119.12</t>
  </si>
  <si>
    <t>84.11</t>
  </si>
  <si>
    <t>-2.68</t>
  </si>
  <si>
    <t>Gross Profit, 1 Yr. Growth %</t>
  </si>
  <si>
    <t>7.4</t>
  </si>
  <si>
    <t>-98.48</t>
  </si>
  <si>
    <t>-509.79</t>
  </si>
  <si>
    <t>EBITDA, 1 Yr. Growth %</t>
  </si>
  <si>
    <t>45.64</t>
  </si>
  <si>
    <t>204.35</t>
  </si>
  <si>
    <t>9.05</t>
  </si>
  <si>
    <t>80.5</t>
  </si>
  <si>
    <t>EBITA, 1 Yr. Growth %</t>
  </si>
  <si>
    <t>63.06</t>
  </si>
  <si>
    <t>173.42</t>
  </si>
  <si>
    <t>6.66</t>
  </si>
  <si>
    <t>76.4</t>
  </si>
  <si>
    <t>EBIT, 1 Yr. Growth %</t>
  </si>
  <si>
    <t>130.82</t>
  </si>
  <si>
    <t>113.46</t>
  </si>
  <si>
    <t>-3.72</t>
  </si>
  <si>
    <t>68.3</t>
  </si>
  <si>
    <t>Earnings From Cont. Operations, 1 Yr. Growth %</t>
  </si>
  <si>
    <t>144.91</t>
  </si>
  <si>
    <t>107.78</t>
  </si>
  <si>
    <t>-53.77</t>
  </si>
  <si>
    <t>150.25</t>
  </si>
  <si>
    <t>Net Income, 1 Yr. Growth %</t>
  </si>
  <si>
    <t>Normalized Net Income, 1 Yr. Growth %</t>
  </si>
  <si>
    <t>140.52</t>
  </si>
  <si>
    <t>113.68</t>
  </si>
  <si>
    <t>65.36</t>
  </si>
  <si>
    <t>Diluted EPS Before Extra, 1 Yr. Growth %</t>
  </si>
  <si>
    <t>142.78</t>
  </si>
  <si>
    <t>82.77</t>
  </si>
  <si>
    <t>-56.41</t>
  </si>
  <si>
    <t>137.5</t>
  </si>
  <si>
    <t>Accounts Receivable, 1 Yr. Growth %</t>
  </si>
  <si>
    <t>577.87</t>
  </si>
  <si>
    <t>-43.96</t>
  </si>
  <si>
    <t>86.21</t>
  </si>
  <si>
    <t>-41.27</t>
  </si>
  <si>
    <t>Inventory, 1 Yr. Growth %</t>
  </si>
  <si>
    <t>26.17</t>
  </si>
  <si>
    <t>20.67</t>
  </si>
  <si>
    <t>49.07</t>
  </si>
  <si>
    <t>Net Property, Plant and Equip., 1 Yr. Growth %</t>
  </si>
  <si>
    <t>67.72</t>
  </si>
  <si>
    <t>63.05</t>
  </si>
  <si>
    <t>6.52</t>
  </si>
  <si>
    <t>3.12</t>
  </si>
  <si>
    <t>Total Assets, 1 Yr. Growth %</t>
  </si>
  <si>
    <t>64.6</t>
  </si>
  <si>
    <t>29.86</t>
  </si>
  <si>
    <t>19.12</t>
  </si>
  <si>
    <t>4.75</t>
  </si>
  <si>
    <t>Tangible Book Value, 1 Yr. Growth %</t>
  </si>
  <si>
    <t>93.69</t>
  </si>
  <si>
    <t>110.94</t>
  </si>
  <si>
    <t>22.82</t>
  </si>
  <si>
    <t>80.44</t>
  </si>
  <si>
    <t>Common Equity, 1 Yr. Growth %</t>
  </si>
  <si>
    <t>-1.77</t>
  </si>
  <si>
    <t>-78.91</t>
  </si>
  <si>
    <t>-209.1</t>
  </si>
  <si>
    <t>Cash From Operations, 1 Yr. Growth %</t>
  </si>
  <si>
    <t>-69.98</t>
  </si>
  <si>
    <t>447.16</t>
  </si>
  <si>
    <t>247.08</t>
  </si>
  <si>
    <t>70.74</t>
  </si>
  <si>
    <t>Capital Expenditures, 1 Yr. Growth %</t>
  </si>
  <si>
    <t>-30.91</t>
  </si>
  <si>
    <t>-50.2</t>
  </si>
  <si>
    <t>30.64</t>
  </si>
  <si>
    <t>325.8</t>
  </si>
  <si>
    <t>Levered Free Cash Flow, 1 Yr. Growth %</t>
  </si>
  <si>
    <t>41.09</t>
  </si>
  <si>
    <t>-801.2</t>
  </si>
  <si>
    <t>12.2</t>
  </si>
  <si>
    <t>Unlevered Free Cash Flow, 1 Yr. Growth %</t>
  </si>
  <si>
    <t>43.23</t>
  </si>
  <si>
    <t>-723.01</t>
  </si>
  <si>
    <t>8.44</t>
  </si>
  <si>
    <t>Compound Annual Growth Rate Over Two Years</t>
  </si>
  <si>
    <t>Total Revenues, 2 Yr. CAGR %</t>
  </si>
  <si>
    <t>280.39</t>
  </si>
  <si>
    <t>100.86</t>
  </si>
  <si>
    <t>32.92</t>
  </si>
  <si>
    <t>Gross Profit, 2 Yr. CAGR %</t>
  </si>
  <si>
    <t>-87.22</t>
  </si>
  <si>
    <t>45.37</t>
  </si>
  <si>
    <t>553.96</t>
  </si>
  <si>
    <t>EBITDA, 2 Yr. CAGR %</t>
  </si>
  <si>
    <t>112.88</t>
  </si>
  <si>
    <t>86.3</t>
  </si>
  <si>
    <t>EBITA, 2 Yr. CAGR %</t>
  </si>
  <si>
    <t>98.79</t>
  </si>
  <si>
    <t>35.13</t>
  </si>
  <si>
    <t>25.27</t>
  </si>
  <si>
    <t>EBIT, 2 Yr. CAGR %</t>
  </si>
  <si>
    <t>121.97</t>
  </si>
  <si>
    <t>43.36</t>
  </si>
  <si>
    <t>29.82</t>
  </si>
  <si>
    <t>Earnings From Cont. Operations, 2 Yr. CAGR %</t>
  </si>
  <si>
    <t>125.58</t>
  </si>
  <si>
    <t>-1.99</t>
  </si>
  <si>
    <t>11.03</t>
  </si>
  <si>
    <t>Net Income, 2 Yr. CAGR %</t>
  </si>
  <si>
    <t>Normalized Net Income, 2 Yr. CAGR %</t>
  </si>
  <si>
    <t>126.7</t>
  </si>
  <si>
    <t>46.66</t>
  </si>
  <si>
    <t>31.23</t>
  </si>
  <si>
    <t>Diluted EPS Before Extra, 2 Yr. CAGR %</t>
  </si>
  <si>
    <t>110.65</t>
  </si>
  <si>
    <t>-10.74</t>
  </si>
  <si>
    <t>5.72</t>
  </si>
  <si>
    <t>Accounts Receivable, 2 Yr. CAGR %</t>
  </si>
  <si>
    <t>94.91</t>
  </si>
  <si>
    <t>2.16</t>
  </si>
  <si>
    <t>4.2</t>
  </si>
  <si>
    <t>Inventory, 2 Yr. CAGR %</t>
  </si>
  <si>
    <t>390.25</t>
  </si>
  <si>
    <t>23.39</t>
  </si>
  <si>
    <t>31.2</t>
  </si>
  <si>
    <t>Net Property, Plant and Equip., 2 Yr. CAGR %</t>
  </si>
  <si>
    <t>65.37</t>
  </si>
  <si>
    <t>31.78</t>
  </si>
  <si>
    <t>8.18</t>
  </si>
  <si>
    <t>Total Assets, 2 Yr. CAGR %</t>
  </si>
  <si>
    <t>46.2</t>
  </si>
  <si>
    <t>24.38</t>
  </si>
  <si>
    <t>11.59</t>
  </si>
  <si>
    <t>Tangible Book Value, 2 Yr. CAGR %</t>
  </si>
  <si>
    <t>102.13</t>
  </si>
  <si>
    <t>60.96</t>
  </si>
  <si>
    <t>46.53</t>
  </si>
  <si>
    <t>Common Equity, 2 Yr. CAGR %</t>
  </si>
  <si>
    <t>-54.48</t>
  </si>
  <si>
    <t>-52.03</t>
  </si>
  <si>
    <t>221.01</t>
  </si>
  <si>
    <t>Cash From Operations, 2 Yr. CAGR %</t>
  </si>
  <si>
    <t>28.16</t>
  </si>
  <si>
    <t>335.78</t>
  </si>
  <si>
    <t>143.16</t>
  </si>
  <si>
    <t>Capital Expenditures, 2 Yr. CAGR %</t>
  </si>
  <si>
    <t>-41.34</t>
  </si>
  <si>
    <t>-19.34</t>
  </si>
  <si>
    <t>135.85</t>
  </si>
  <si>
    <t>Levered Free Cash Flow, 2 Yr. CAGR %</t>
  </si>
  <si>
    <t>214.54</t>
  </si>
  <si>
    <t>Unlevered Free Cash Flow, 2 Yr. CAGR %</t>
  </si>
  <si>
    <t>198.71</t>
  </si>
  <si>
    <t>160.62</t>
  </si>
  <si>
    <t>Compound Annual Growth Rate Over Three Years</t>
  </si>
  <si>
    <t>Total Revenues, 3 Yr. CAGR %</t>
  </si>
  <si>
    <t>198.66</t>
  </si>
  <si>
    <t>57.38</t>
  </si>
  <si>
    <t>Gross Profit, 3 Yr. CAGR %</t>
  </si>
  <si>
    <t>31.42</t>
  </si>
  <si>
    <t>94.06</t>
  </si>
  <si>
    <t>EBITDA, 3 Yr. CAGR %</t>
  </si>
  <si>
    <t>70.33</t>
  </si>
  <si>
    <t>85.74</t>
  </si>
  <si>
    <t>EBITA, 3 Yr. CAGR %</t>
  </si>
  <si>
    <t>61.53</t>
  </si>
  <si>
    <t>47.69</t>
  </si>
  <si>
    <t>EBIT, 3 Yr. CAGR %</t>
  </si>
  <si>
    <t>68.03</t>
  </si>
  <si>
    <t>51.24</t>
  </si>
  <si>
    <t>Earnings From Cont. Operations, 3 Yr. CAGR %</t>
  </si>
  <si>
    <t>35.07</t>
  </si>
  <si>
    <t>Net Income, 3 Yr. CAGR %</t>
  </si>
  <si>
    <t>Normalized Net Income, 3 Yr. CAGR %</t>
  </si>
  <si>
    <t>72.96</t>
  </si>
  <si>
    <t>52.59</t>
  </si>
  <si>
    <t>Diluted EPS Before Extra, 3 Yr. CAGR %</t>
  </si>
  <si>
    <t>-38.55</t>
  </si>
  <si>
    <t>25.5</t>
  </si>
  <si>
    <t>Accounts Receivable, 3 Yr. CAGR %</t>
  </si>
  <si>
    <t>91.97</t>
  </si>
  <si>
    <t>-15.26</t>
  </si>
  <si>
    <t>Inventory, 3 Yr. CAGR %</t>
  </si>
  <si>
    <t>207.24</t>
  </si>
  <si>
    <t>29.5</t>
  </si>
  <si>
    <t>Net Property, Plant and Equip., 3 Yr. CAGR %</t>
  </si>
  <si>
    <t>42.81</t>
  </si>
  <si>
    <t>24.03</t>
  </si>
  <si>
    <t>Total Assets, 3 Yr. CAGR %</t>
  </si>
  <si>
    <t>36.55</t>
  </si>
  <si>
    <t>17.38</t>
  </si>
  <si>
    <t>Tangible Book Value, 3 Yr. CAGR %</t>
  </si>
  <si>
    <t>71.2</t>
  </si>
  <si>
    <t>65.45</t>
  </si>
  <si>
    <t>Common Equity, 3 Yr. CAGR %</t>
  </si>
  <si>
    <t>-39.08</t>
  </si>
  <si>
    <t>29.54</t>
  </si>
  <si>
    <t>Cash From Operations, 3 Yr. CAGR %</t>
  </si>
  <si>
    <t>78.64</t>
  </si>
  <si>
    <t>219.45</t>
  </si>
  <si>
    <t>Capital Expenditures, 3 Yr. CAGR %</t>
  </si>
  <si>
    <t>-23.4</t>
  </si>
  <si>
    <t>40.44</t>
  </si>
  <si>
    <t>Levered Free Cash Flow, 3 Yr. CAGR %</t>
  </si>
  <si>
    <t>124.4</t>
  </si>
  <si>
    <t>Unlevered Free Cash Flow, 3 Yr. CAGR %</t>
  </si>
  <si>
    <t>114.4</t>
  </si>
  <si>
    <t>2022</t>
  </si>
  <si>
    <t>2023</t>
  </si>
  <si>
    <t>2024</t>
  </si>
  <si>
    <t>2025</t>
  </si>
  <si>
    <t>2026</t>
  </si>
  <si>
    <t>Capitalization
                                    1</t>
  </si>
  <si>
    <t>11,201</t>
  </si>
  <si>
    <t>4,769</t>
  </si>
  <si>
    <t>2,406</t>
  </si>
  <si>
    <t>-</t>
  </si>
  <si>
    <t>Change</t>
  </si>
  <si>
    <t>-57.42%</t>
  </si>
  <si>
    <t>-49.55%</t>
  </si>
  <si>
    <t>0%</t>
  </si>
  <si>
    <t>Enterprise Value (EV)
                                    1</t>
  </si>
  <si>
    <t>11,594</t>
  </si>
  <si>
    <t>7,556</t>
  </si>
  <si>
    <t>4,135</t>
  </si>
  <si>
    <t>7,350</t>
  </si>
  <si>
    <t>5,003</t>
  </si>
  <si>
    <t>-34.83%</t>
  </si>
  <si>
    <t>-45.27%</t>
  </si>
  <si>
    <t>77.75%</t>
  </si>
  <si>
    <t>-31.93%</t>
  </si>
  <si>
    <t>P/E ratio</t>
  </si>
  <si>
    <t>-23.1x</t>
  </si>
  <si>
    <t>-3.96x</t>
  </si>
  <si>
    <t>-2.18x</t>
  </si>
  <si>
    <t>-2.61x</t>
  </si>
  <si>
    <t>-2.77x</t>
  </si>
  <si>
    <t>PBR</t>
  </si>
  <si>
    <t>80.6x</t>
  </si>
  <si>
    <t>-3.78x</t>
  </si>
  <si>
    <t>-1.12x</t>
  </si>
  <si>
    <t>-0.68x</t>
  </si>
  <si>
    <t>-0.61x</t>
  </si>
  <si>
    <t>PEG</t>
  </si>
  <si>
    <t>0.2x</t>
  </si>
  <si>
    <t>-0x</t>
  </si>
  <si>
    <t>0.27x</t>
  </si>
  <si>
    <t>0.47x</t>
  </si>
  <si>
    <t>Capitalization / Revenue</t>
  </si>
  <si>
    <t>4.55x</t>
  </si>
  <si>
    <t>2.01x</t>
  </si>
  <si>
    <t>0.95x</t>
  </si>
  <si>
    <t>0.41x</t>
  </si>
  <si>
    <t>0.25x</t>
  </si>
  <si>
    <t>EV / Revenue</t>
  </si>
  <si>
    <t>4.71x</t>
  </si>
  <si>
    <t>3.18x</t>
  </si>
  <si>
    <t>1.64x</t>
  </si>
  <si>
    <t>1.25x</t>
  </si>
  <si>
    <t>0.52x</t>
  </si>
  <si>
    <t>EV / EBITDA</t>
  </si>
  <si>
    <t>-15.3x</t>
  </si>
  <si>
    <t>-7.34x</t>
  </si>
  <si>
    <t>-6.32x</t>
  </si>
  <si>
    <t>-26.6x</t>
  </si>
  <si>
    <t>38.7x</t>
  </si>
  <si>
    <t>EV / EBIT</t>
  </si>
  <si>
    <t>-12.7x</t>
  </si>
  <si>
    <t>-5.18x</t>
  </si>
  <si>
    <t>-4.58x</t>
  </si>
  <si>
    <t>-12.8x</t>
  </si>
  <si>
    <t>-21.3x</t>
  </si>
  <si>
    <t>EV / FCF</t>
  </si>
  <si>
    <t>-6.43x</t>
  </si>
  <si>
    <t>-3.06x</t>
  </si>
  <si>
    <t>-4.29x</t>
  </si>
  <si>
    <t>-9.87x</t>
  </si>
  <si>
    <t>-13.5x</t>
  </si>
  <si>
    <t>FCF Yield</t>
  </si>
  <si>
    <t>-15.5%</t>
  </si>
  <si>
    <t>-32.7%</t>
  </si>
  <si>
    <t>-23.3%</t>
  </si>
  <si>
    <t>-10.1%</t>
  </si>
  <si>
    <t>-7.4%</t>
  </si>
  <si>
    <t>Dividend per Share
                                    2</t>
  </si>
  <si>
    <t>Rate of return</t>
  </si>
  <si>
    <t>EPS
                                    2</t>
  </si>
  <si>
    <t>-0.5232</t>
  </si>
  <si>
    <t>-0.4365</t>
  </si>
  <si>
    <t>-0.4111</t>
  </si>
  <si>
    <t>Distribution rate</t>
  </si>
  <si>
    <t>Net sales
                                    1</t>
  </si>
  <si>
    <t>2,462</t>
  </si>
  <si>
    <t>2,378</t>
  </si>
  <si>
    <t>2,524</t>
  </si>
  <si>
    <t>5,873</t>
  </si>
  <si>
    <t>9,612</t>
  </si>
  <si>
    <t>EBITDA
                                    1</t>
  </si>
  <si>
    <t>-759</t>
  </si>
  <si>
    <t>-1,029</t>
  </si>
  <si>
    <t>-653.8</t>
  </si>
  <si>
    <t>-276.7</t>
  </si>
  <si>
    <t>129.4</t>
  </si>
  <si>
    <t>EBIT
                                    1</t>
  </si>
  <si>
    <t>-914</t>
  </si>
  <si>
    <t>-1,460</t>
  </si>
  <si>
    <t>-901.9</t>
  </si>
  <si>
    <t>-572.6</t>
  </si>
  <si>
    <t>-235.3</t>
  </si>
  <si>
    <t>Net income
                                    1</t>
  </si>
  <si>
    <t>-465.8</t>
  </si>
  <si>
    <t>-1,173</t>
  </si>
  <si>
    <t>-1,207</t>
  </si>
  <si>
    <t>-1,102</t>
  </si>
  <si>
    <t>-1,073</t>
  </si>
  <si>
    <t>Net Debt
                                    1</t>
  </si>
  <si>
    <t>393.1</t>
  </si>
  <si>
    <t>2,787</t>
  </si>
  <si>
    <t>1,729</t>
  </si>
  <si>
    <t>4,944</t>
  </si>
  <si>
    <t>2,597</t>
  </si>
  <si>
    <t>Reference price
                                    2</t>
  </si>
  <si>
    <t>5.310</t>
  </si>
  <si>
    <t>2.260</t>
  </si>
  <si>
    <t>1.140</t>
  </si>
  <si>
    <t>Nbr of stocks (in thousands)</t>
  </si>
  <si>
    <t>2,109,379</t>
  </si>
  <si>
    <t>2,110,179</t>
  </si>
  <si>
    <t>2,110,355</t>
  </si>
  <si>
    <t>Announcement Date</t>
  </si>
  <si>
    <t>3/2/23</t>
  </si>
  <si>
    <t>6/28/24</t>
  </si>
  <si>
    <t>address1</t>
  </si>
  <si>
    <t>Assar Gabrielssons VAeg 9</t>
  </si>
  <si>
    <t>city</t>
  </si>
  <si>
    <t>Gothenburg</t>
  </si>
  <si>
    <t>zip</t>
  </si>
  <si>
    <t>40531</t>
  </si>
  <si>
    <t>country</t>
  </si>
  <si>
    <t>website</t>
  </si>
  <si>
    <t>https://www.polestar.com</t>
  </si>
  <si>
    <t>industry</t>
  </si>
  <si>
    <t>Auto Manufacturers</t>
  </si>
  <si>
    <t>industryKey</t>
  </si>
  <si>
    <t>auto-manufacturers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</si>
  <si>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</si>
  <si>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</si>
  <si>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</si>
  <si>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</si>
  <si>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</si>
  <si>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</si>
  <si>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</si>
  <si>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Polestar Automotive Holding UK PLC manufactures and sells premium electric vehicles. The company was founded in 2017 and is headquartered in Gothenburg, Sweden.</t>
  </si>
  <si>
    <t>fullTimeEmployees</t>
  </si>
  <si>
    <t>companyOfficers</t>
  </si>
  <si>
    <t>[{'maxAge': 1, 'name': 'Mr. Michael  Lohscheller', 'age': 56, 'title': 'CEO &amp; Director', 'yearBorn': 1968, 'exercisedValue': 0, 'unexercisedValue': 0}, {'maxAge': 1, 'name': 'Mr. Jean-François  Mady', 'title': 'Chief Financial Officer', 'exercisedValue': 0, 'unexercisedValue': 0}, {'maxAge': 1, 'name': 'Mr. Jonas  Engström', 'title': 'Chief Operating Officer', 'exercisedValue': 0, 'unexercisedValue': 0}, {'maxAge': 1, 'name': 'Mr. Lutz  Stiegler', 'title': 'Chief Technology Officer', 'exercisedValue': 0, 'unexercisedValue': 0}, {'maxAge': 1, 'name': 'Ms. Bojana  Flint', 'title': 'Head of Investor Relations?', 'exercisedValue': 0, 'unexercisedValue': 0}, {'maxAge': 1, 'name': 'Mr. Kristian  Elvefors', 'title': 'Head of Commercial &amp; Global Head of Sales', 'exercisedValue': 0, 'unexercisedValue': 0}, {'maxAge': 1, 'name': 'Mr. Mikael  Alkmark', 'title': 'Deputy Chief Financial Officer', 'exercisedValue': 0, 'unexercisedValue': 0}, {'maxAge': 1, 'name': 'Ms. Maria  Lexe', 'title': 'Chief Digital Officer', 'exercisedValue': 0, 'unexercisedValue': 0}, {'maxAge': 1, 'name': 'Mr. Anders  Gustafsson', 'age': 56, 'title': 'Head of North America', 'yearBorn': 1968, 'exercisedValue': 0, 'unexercisedValue': 0}, {'maxAge': 1, 'name': 'Mr. Marius  Hayler', 'title': 'Head of Norway &amp; Nordic Region',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</si>
  <si>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</si>
  <si>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</si>
  <si>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</si>
  <si>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</si>
  <si>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</si>
  <si>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</si>
  <si>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</si>
  <si>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</si>
  <si>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</si>
  <si>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</si>
  <si>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</si>
  <si>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</si>
  <si>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</si>
  <si>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</si>
  <si>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</si>
  <si>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</si>
  <si>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</si>
  <si>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</si>
  <si>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</si>
  <si>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</si>
  <si>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</si>
  <si>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</si>
  <si>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</si>
  <si>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</si>
  <si>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</si>
  <si>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</si>
  <si>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</si>
  <si>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</si>
  <si>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</si>
  <si>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</si>
  <si>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</si>
  <si>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</si>
  <si>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</si>
  <si>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</si>
  <si>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</si>
  <si>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</si>
  <si>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</si>
  <si>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</si>
  <si>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</si>
  <si>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</si>
  <si>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</si>
  <si>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</si>
  <si>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</si>
  <si>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</si>
  <si>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</si>
  <si>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</si>
  <si>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</si>
  <si>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</si>
  <si>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</si>
  <si>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</si>
  <si>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</si>
  <si>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</si>
  <si>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</si>
  <si>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</si>
  <si>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</si>
  <si>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</si>
  <si>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</si>
  <si>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</si>
  <si>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</si>
  <si>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</si>
  <si>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 xml:space="preserve">Polestar Automotive Holding UK </t>
  </si>
  <si>
    <t>longName</t>
  </si>
  <si>
    <t>Polestar Automotive Holding UK PLC</t>
  </si>
  <si>
    <t>firstTradeDateEpochUtc</t>
  </si>
  <si>
    <t>timeZoneFullName</t>
  </si>
  <si>
    <t>America/New_York</t>
  </si>
  <si>
    <t>timeZoneShortName</t>
  </si>
  <si>
    <t>EST</t>
  </si>
  <si>
    <t>uuid</t>
  </si>
  <si>
    <t>a6848539-21b7-3360-a0d0-ee1c9a722fe5</t>
  </si>
  <si>
    <t>messageBoardId</t>
  </si>
  <si>
    <t>finmb_248971669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</si>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</sst>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olesta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1.12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-65.84128485485806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2.405798912E9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-0.862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-3.109656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-198.0</v>
      </c>
      <c r="C2" s="1">
        <v>-485.0</v>
      </c>
      <c r="D2" s="1">
        <v>-1010.0</v>
      </c>
      <c r="E2" s="1">
        <v>-466.0</v>
      </c>
      <c r="F2" s="1">
        <v>-1190.0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8.0</v>
      </c>
      <c r="C3" s="1">
        <v>49.0</v>
      </c>
      <c r="D3" s="1">
        <v>50.0</v>
      </c>
      <c r="E3" s="1">
        <v>55.0</v>
      </c>
      <c r="F3" s="1">
        <v>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21.0</v>
      </c>
      <c r="C4" s="1">
        <v>166.0</v>
      </c>
      <c r="D4" s="1">
        <v>187.0</v>
      </c>
      <c r="E4" s="1">
        <v>102.0</v>
      </c>
      <c r="F4" s="1">
        <v>105.0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30.0</v>
      </c>
      <c r="C5" s="1">
        <v>215.0</v>
      </c>
      <c r="D5" s="1">
        <v>238.0</v>
      </c>
      <c r="E5" s="1">
        <v>157.0</v>
      </c>
      <c r="F5" s="1">
        <v>113.0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2.0</v>
      </c>
      <c r="C6" s="1">
        <v>1.0</v>
      </c>
      <c r="D6" s="1">
        <v>1.0</v>
      </c>
      <c r="E6" s="1">
        <v>1.0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1.0</v>
      </c>
      <c r="D7" s="1">
        <v>0.0</v>
      </c>
      <c r="E7" s="1">
        <v>0.0</v>
      </c>
      <c r="F7" s="1">
        <v>-16.0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-35.0</v>
      </c>
      <c r="F8" s="1">
        <v>-22.0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362.0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43.0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13.0</v>
      </c>
      <c r="C11" s="1">
        <v>39.0</v>
      </c>
      <c r="D11" s="1">
        <v>108.0</v>
      </c>
      <c r="E11" s="1">
        <v>-360.0</v>
      </c>
      <c r="F11" s="1">
        <v>-256.0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-50.0</v>
      </c>
      <c r="C12" s="1">
        <v>-263.0</v>
      </c>
      <c r="D12" s="1">
        <v>48.0</v>
      </c>
      <c r="E12" s="1">
        <v>-220.0</v>
      </c>
      <c r="F12" s="1">
        <v>-152.0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-20.0</v>
      </c>
      <c r="C13" s="1">
        <v>-428.0</v>
      </c>
      <c r="D13" s="1">
        <v>-170.0</v>
      </c>
      <c r="E13" s="1">
        <v>-227.0</v>
      </c>
      <c r="F13" s="1">
        <v>-358.0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-11.0</v>
      </c>
      <c r="C14" s="1">
        <v>647.0</v>
      </c>
      <c r="D14" s="1">
        <v>520.0</v>
      </c>
      <c r="E14" s="1">
        <v>52.0</v>
      </c>
      <c r="F14" s="1">
        <v>-459.0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17.0</v>
      </c>
      <c r="D15" s="1">
        <v>70.0</v>
      </c>
      <c r="E15" s="1">
        <v>13.0</v>
      </c>
      <c r="F15" s="1">
        <v>77.0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-1.0</v>
      </c>
      <c r="C16" s="1">
        <v>7.0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-3.0</v>
      </c>
      <c r="C17" s="1">
        <v>5.0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49.0</v>
      </c>
      <c r="C18" s="1">
        <v>186.0</v>
      </c>
      <c r="D18" s="1">
        <v>-121.0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-190.0</v>
      </c>
      <c r="C19" s="1">
        <v>-57.0</v>
      </c>
      <c r="D19" s="1">
        <v>-312.0</v>
      </c>
      <c r="E19" s="1">
        <v>-1080.0</v>
      </c>
      <c r="F19" s="1">
        <v>-1860.0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-71.0</v>
      </c>
      <c r="C20" s="1">
        <v>-49.0</v>
      </c>
      <c r="D20" s="1">
        <v>-24.0</v>
      </c>
      <c r="E20" s="1">
        <v>-32.0</v>
      </c>
      <c r="F20" s="1">
        <v>-137.0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155.0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-214.0</v>
      </c>
      <c r="C22" s="1">
        <v>-194.0</v>
      </c>
      <c r="D22" s="1">
        <v>-105.0</v>
      </c>
      <c r="E22" s="1">
        <v>-681.0</v>
      </c>
      <c r="F22" s="1">
        <v>-457.0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-2.0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-285.0</v>
      </c>
      <c r="C24" s="1">
        <v>-244.0</v>
      </c>
      <c r="D24" s="1">
        <v>-130.0</v>
      </c>
      <c r="E24" s="1">
        <v>-716.0</v>
      </c>
      <c r="F24" s="1">
        <v>-439.0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389.0</v>
      </c>
      <c r="C25" s="1">
        <v>569.0</v>
      </c>
      <c r="D25" s="1">
        <v>699.0</v>
      </c>
      <c r="E25" s="1">
        <v>2150.0</v>
      </c>
      <c r="F25" s="1">
        <v>3260.0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0.0</v>
      </c>
      <c r="F26" s="1">
        <v>1380.0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389.0</v>
      </c>
      <c r="C27" s="1">
        <v>569.0</v>
      </c>
      <c r="D27" s="1">
        <v>699.0</v>
      </c>
      <c r="E27" s="1">
        <v>2150.0</v>
      </c>
      <c r="F27" s="1">
        <v>4640.0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-366.0</v>
      </c>
      <c r="C28" s="1">
        <v>-780.0</v>
      </c>
      <c r="D28" s="1">
        <v>-412.0</v>
      </c>
      <c r="E28" s="1">
        <v>-1430.0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-93.0</v>
      </c>
      <c r="C29" s="1">
        <v>-2.0</v>
      </c>
      <c r="D29" s="1">
        <v>-8.0</v>
      </c>
      <c r="E29" s="1">
        <v>-18.0</v>
      </c>
      <c r="F29" s="1">
        <v>-2570.0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-367.0</v>
      </c>
      <c r="C30" s="1">
        <v>-782.0</v>
      </c>
      <c r="D30" s="1">
        <v>-421.0</v>
      </c>
      <c r="E30" s="1">
        <v>-1450.0</v>
      </c>
      <c r="F30" s="1">
        <v>-2570.0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248.0</v>
      </c>
      <c r="C31" s="1">
        <v>438.0</v>
      </c>
      <c r="D31" s="1">
        <v>582.0</v>
      </c>
      <c r="E31" s="1">
        <v>1480.0</v>
      </c>
      <c r="F31" s="1">
        <v>25.0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206.0</v>
      </c>
      <c r="C32" s="1">
        <v>135.0</v>
      </c>
      <c r="D32" s="1">
        <v>48.0</v>
      </c>
      <c r="E32" s="1">
        <v>-97.0</v>
      </c>
      <c r="F32" s="1">
        <v>-1.0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475.0</v>
      </c>
      <c r="C33" s="1">
        <v>360.0</v>
      </c>
      <c r="D33" s="1">
        <v>910.0</v>
      </c>
      <c r="E33" s="1">
        <v>2080.0</v>
      </c>
      <c r="F33" s="1">
        <v>2090.0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-18.0</v>
      </c>
      <c r="C34" s="1">
        <v>21.0</v>
      </c>
      <c r="D34" s="1">
        <v>-27.0</v>
      </c>
      <c r="E34" s="1">
        <v>-66.0</v>
      </c>
      <c r="F34" s="1">
        <v>98.0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-18.0</v>
      </c>
      <c r="C35" s="1">
        <v>80.0</v>
      </c>
      <c r="D35" s="1">
        <v>440.0</v>
      </c>
      <c r="E35" s="1">
        <v>217.0</v>
      </c>
      <c r="F35" s="1">
        <v>-205.0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0.0</v>
      </c>
      <c r="D37" s="1">
        <v>12.0</v>
      </c>
      <c r="E37" s="1">
        <v>68.0</v>
      </c>
      <c r="F37" s="1">
        <v>220.0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0.0</v>
      </c>
      <c r="D38" s="1">
        <v>0.0</v>
      </c>
      <c r="E38" s="1">
        <v>19.0</v>
      </c>
      <c r="F38" s="1">
        <v>35.0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202.0</v>
      </c>
      <c r="D39" s="1">
        <v>285.0</v>
      </c>
      <c r="E39" s="1">
        <v>-2000.0</v>
      </c>
      <c r="F39" s="1">
        <v>-2290.0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219.0</v>
      </c>
      <c r="D40" s="1">
        <v>313.0</v>
      </c>
      <c r="E40" s="1">
        <v>-1950.0</v>
      </c>
      <c r="F40" s="1">
        <v>-2160.0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-523.0</v>
      </c>
      <c r="D41" s="1">
        <v>-795.0</v>
      </c>
      <c r="E41" s="1">
        <v>833.0</v>
      </c>
      <c r="F41" s="1">
        <v>724.0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21.0</v>
      </c>
      <c r="C42" s="1">
        <v>-213.0</v>
      </c>
      <c r="D42" s="1">
        <v>278.0</v>
      </c>
      <c r="E42" s="1">
        <v>704.0</v>
      </c>
      <c r="F42" s="1">
        <v>2070.0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236.0</v>
      </c>
      <c r="C3" s="1">
        <v>316.0</v>
      </c>
      <c r="D3" s="1">
        <v>757.0</v>
      </c>
      <c r="E3" s="1">
        <v>974.0</v>
      </c>
      <c r="F3" s="1">
        <v>769.0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0.0</v>
      </c>
      <c r="C4" s="1">
        <v>0.0</v>
      </c>
      <c r="D4" s="1">
        <v>1.0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236.0</v>
      </c>
      <c r="C5" s="1">
        <v>316.0</v>
      </c>
      <c r="D5" s="1">
        <v>758.0</v>
      </c>
      <c r="E5" s="1">
        <v>974.0</v>
      </c>
      <c r="F5" s="1">
        <v>769.0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45.0</v>
      </c>
      <c r="C6" s="1">
        <v>308.0</v>
      </c>
      <c r="D6" s="1">
        <v>172.0</v>
      </c>
      <c r="E6" s="1">
        <v>321.0</v>
      </c>
      <c r="F6" s="1">
        <v>187.0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30.0</v>
      </c>
      <c r="C7" s="1">
        <v>49.0</v>
      </c>
      <c r="D7" s="1">
        <v>74.0</v>
      </c>
      <c r="E7" s="1">
        <v>115.0</v>
      </c>
      <c r="F7" s="1">
        <v>313.0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75.0</v>
      </c>
      <c r="C8" s="1">
        <v>357.0</v>
      </c>
      <c r="D8" s="1">
        <v>247.0</v>
      </c>
      <c r="E8" s="1">
        <v>436.0</v>
      </c>
      <c r="F8" s="1">
        <v>500.0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22.0</v>
      </c>
      <c r="C9" s="1">
        <v>433.0</v>
      </c>
      <c r="D9" s="1">
        <v>546.0</v>
      </c>
      <c r="E9" s="1">
        <v>659.0</v>
      </c>
      <c r="F9" s="1">
        <v>939.0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4.0</v>
      </c>
      <c r="C10" s="1">
        <v>9.0</v>
      </c>
      <c r="D10" s="1">
        <v>40.0</v>
      </c>
      <c r="E10" s="1">
        <v>34.0</v>
      </c>
      <c r="F10" s="1">
        <v>36.0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185.0</v>
      </c>
      <c r="C11" s="1">
        <v>50.0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3.0</v>
      </c>
      <c r="C12" s="1">
        <v>5.0</v>
      </c>
      <c r="D12" s="1">
        <v>16.0</v>
      </c>
      <c r="E12" s="1">
        <v>77.0</v>
      </c>
      <c r="F12" s="1">
        <v>26.0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527.0</v>
      </c>
      <c r="C13" s="1">
        <v>1170.0</v>
      </c>
      <c r="D13" s="1">
        <v>1610.0</v>
      </c>
      <c r="E13" s="1">
        <v>2180.0</v>
      </c>
      <c r="F13" s="1">
        <v>2270.0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131.0</v>
      </c>
      <c r="C14" s="1">
        <v>265.0</v>
      </c>
      <c r="D14" s="1">
        <v>448.0</v>
      </c>
      <c r="E14" s="1">
        <v>495.0</v>
      </c>
      <c r="F14" s="1">
        <v>598.0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-10.0</v>
      </c>
      <c r="C15" s="1">
        <v>-63.0</v>
      </c>
      <c r="D15" s="1">
        <v>-119.0</v>
      </c>
      <c r="E15" s="1">
        <v>-145.0</v>
      </c>
      <c r="F15" s="1">
        <v>-214.0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120.0</v>
      </c>
      <c r="C16" s="1">
        <v>202.0</v>
      </c>
      <c r="D16" s="1">
        <v>329.0</v>
      </c>
      <c r="E16" s="1">
        <v>350.0</v>
      </c>
      <c r="F16" s="1">
        <v>385.0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0.0</v>
      </c>
      <c r="C17" s="1">
        <v>0.0</v>
      </c>
      <c r="D17" s="1">
        <v>0.0</v>
      </c>
      <c r="E17" s="1">
        <v>2.0</v>
      </c>
      <c r="F17" s="1">
        <v>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51.0</v>
      </c>
      <c r="C18" s="1">
        <v>59.0</v>
      </c>
      <c r="D18" s="1">
        <v>53.0</v>
      </c>
      <c r="E18" s="1">
        <v>46.0</v>
      </c>
      <c r="F18" s="1">
        <v>50.0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844.0</v>
      </c>
      <c r="C19" s="1">
        <v>1110.0</v>
      </c>
      <c r="D19" s="1">
        <v>1320.0</v>
      </c>
      <c r="E19" s="1">
        <v>1350.0</v>
      </c>
      <c r="F19" s="1">
        <v>1360.0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3.0</v>
      </c>
      <c r="C20" s="1">
        <v>2.0</v>
      </c>
      <c r="D20" s="1">
        <v>3.0</v>
      </c>
      <c r="E20" s="1">
        <v>7.0</v>
      </c>
      <c r="F20" s="1">
        <v>43.0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1.0</v>
      </c>
      <c r="C21" s="1">
        <v>1.0</v>
      </c>
      <c r="D21" s="1">
        <v>1.0</v>
      </c>
      <c r="E21" s="1">
        <v>5.0</v>
      </c>
      <c r="F21" s="1">
        <v>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1550.0</v>
      </c>
      <c r="C22" s="1">
        <v>2550.0</v>
      </c>
      <c r="D22" s="1">
        <v>3310.0</v>
      </c>
      <c r="E22" s="1">
        <v>3940.0</v>
      </c>
      <c r="F22" s="1">
        <v>4120.0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318.0</v>
      </c>
      <c r="C24" s="1">
        <v>1150.0</v>
      </c>
      <c r="D24" s="1">
        <v>1540.0</v>
      </c>
      <c r="E24" s="1">
        <v>1060.0</v>
      </c>
      <c r="F24" s="1">
        <v>368.0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78.0</v>
      </c>
      <c r="C25" s="1">
        <v>276.0</v>
      </c>
      <c r="D25" s="1">
        <v>575.0</v>
      </c>
      <c r="E25" s="1">
        <v>490.0</v>
      </c>
      <c r="F25" s="1">
        <v>721.0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534.0</v>
      </c>
      <c r="C26" s="1">
        <v>363.0</v>
      </c>
      <c r="D26" s="1">
        <v>749.0</v>
      </c>
      <c r="E26" s="1">
        <v>1410.0</v>
      </c>
      <c r="F26" s="1">
        <v>2070.0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0.0</v>
      </c>
      <c r="C27" s="1">
        <v>0.0</v>
      </c>
      <c r="D27" s="1">
        <v>0.0</v>
      </c>
      <c r="E27" s="1">
        <v>0.0</v>
      </c>
      <c r="F27" s="1">
        <v>68.0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1.0</v>
      </c>
      <c r="C28" s="1">
        <v>11.0</v>
      </c>
      <c r="D28" s="1">
        <v>10.0</v>
      </c>
      <c r="E28" s="1">
        <v>33.0</v>
      </c>
      <c r="F28" s="1">
        <v>32.0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43.0</v>
      </c>
      <c r="C29" s="1">
        <v>9.0</v>
      </c>
      <c r="D29" s="1">
        <v>13.0</v>
      </c>
      <c r="E29" s="1">
        <v>10.0</v>
      </c>
      <c r="F29" s="1">
        <v>12.0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0.0</v>
      </c>
      <c r="C30" s="1">
        <v>4.0</v>
      </c>
      <c r="D30" s="1">
        <v>58.0</v>
      </c>
      <c r="E30" s="1">
        <v>46.0</v>
      </c>
      <c r="F30" s="1">
        <v>112.0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9.0</v>
      </c>
      <c r="C31" s="1">
        <v>57.0</v>
      </c>
      <c r="D31" s="1">
        <v>93.0</v>
      </c>
      <c r="E31" s="1">
        <v>203.0</v>
      </c>
      <c r="F31" s="1">
        <v>136.0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942.0</v>
      </c>
      <c r="C32" s="1">
        <v>1870.0</v>
      </c>
      <c r="D32" s="1">
        <v>3040.0</v>
      </c>
      <c r="E32" s="1">
        <v>3250.0</v>
      </c>
      <c r="F32" s="1">
        <v>3520.0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0.0</v>
      </c>
      <c r="C33" s="1">
        <v>0.0</v>
      </c>
      <c r="D33" s="1">
        <v>0.0</v>
      </c>
      <c r="E33" s="1">
        <v>0.0</v>
      </c>
      <c r="F33" s="1">
        <v>1410.0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12.0</v>
      </c>
      <c r="C34" s="1">
        <v>61.0</v>
      </c>
      <c r="D34" s="1">
        <v>66.0</v>
      </c>
      <c r="E34" s="1">
        <v>85.0</v>
      </c>
      <c r="F34" s="1">
        <v>54.0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0.0</v>
      </c>
      <c r="C35" s="1">
        <v>12.0</v>
      </c>
      <c r="D35" s="1">
        <v>28.0</v>
      </c>
      <c r="E35" s="1">
        <v>50.0</v>
      </c>
      <c r="F35" s="1">
        <v>63.0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1.0</v>
      </c>
      <c r="C36" s="1">
        <v>6.0</v>
      </c>
      <c r="D36" s="1">
        <v>50.0</v>
      </c>
      <c r="E36" s="1">
        <v>47.0</v>
      </c>
      <c r="F36" s="1">
        <v>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1.0</v>
      </c>
      <c r="C37" s="1">
        <v>18.0</v>
      </c>
      <c r="D37" s="1">
        <v>50.0</v>
      </c>
      <c r="E37" s="1">
        <v>687.0</v>
      </c>
      <c r="F37" s="1">
        <v>333.0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957.0</v>
      </c>
      <c r="C38" s="1">
        <v>1970.0</v>
      </c>
      <c r="D38" s="1">
        <v>3190.0</v>
      </c>
      <c r="E38" s="1">
        <v>4080.0</v>
      </c>
      <c r="F38" s="1">
        <v>5380.0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0.0</v>
      </c>
      <c r="C39" s="1">
        <v>1320.0</v>
      </c>
      <c r="D39" s="1">
        <v>1870.0</v>
      </c>
      <c r="E39" s="1">
        <v>21.0</v>
      </c>
      <c r="F39" s="1">
        <v>21.0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879.0</v>
      </c>
      <c r="C40" s="1">
        <v>0.0</v>
      </c>
      <c r="D40" s="1">
        <v>35.0</v>
      </c>
      <c r="E40" s="1">
        <v>3580.0</v>
      </c>
      <c r="F40" s="1">
        <v>3620.0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-274.0</v>
      </c>
      <c r="C41" s="1">
        <v>-754.0</v>
      </c>
      <c r="D41" s="1">
        <v>-1760.0</v>
      </c>
      <c r="E41" s="1">
        <v>-3730.0</v>
      </c>
      <c r="F41" s="1">
        <v>-4870.0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-13.0</v>
      </c>
      <c r="C42" s="1">
        <v>16.0</v>
      </c>
      <c r="D42" s="1">
        <v>-16.0</v>
      </c>
      <c r="E42" s="1">
        <v>-12.0</v>
      </c>
      <c r="F42" s="1">
        <v>-26.0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591.0</v>
      </c>
      <c r="C43" s="1">
        <v>581.0</v>
      </c>
      <c r="D43" s="1">
        <v>122.0</v>
      </c>
      <c r="E43" s="1">
        <v>-134.0</v>
      </c>
      <c r="F43" s="1">
        <v>-1260.0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591.0</v>
      </c>
      <c r="C44" s="1">
        <v>581.0</v>
      </c>
      <c r="D44" s="1">
        <v>122.0</v>
      </c>
      <c r="E44" s="1">
        <v>-134.0</v>
      </c>
      <c r="F44" s="1">
        <v>-1260.0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1550.0</v>
      </c>
      <c r="C45" s="1">
        <v>2550.0</v>
      </c>
      <c r="D45" s="1">
        <v>3310.0</v>
      </c>
      <c r="E45" s="1">
        <v>3940.0</v>
      </c>
      <c r="F45" s="1">
        <v>4120.0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200.0</v>
      </c>
      <c r="C47" s="1">
        <v>203.0</v>
      </c>
      <c r="D47" s="1">
        <v>2110.0</v>
      </c>
      <c r="E47" s="1">
        <v>2110.0</v>
      </c>
      <c r="F47" s="1">
        <v>2110.0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200.0</v>
      </c>
      <c r="C48" s="1">
        <v>203.0</v>
      </c>
      <c r="D48" s="1">
        <v>2110.0</v>
      </c>
      <c r="E48" s="1">
        <v>2110.0</v>
      </c>
      <c r="F48" s="1">
        <v>2110.0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 t="s">
        <v>114</v>
      </c>
      <c r="C49" s="1" t="s">
        <v>115</v>
      </c>
      <c r="D49" s="1" t="s">
        <v>116</v>
      </c>
      <c r="E49" s="1" t="s">
        <v>117</v>
      </c>
      <c r="F49" s="1" t="s">
        <v>118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119</v>
      </c>
      <c r="B50" s="1">
        <v>-305.0</v>
      </c>
      <c r="C50" s="1">
        <v>-591.0</v>
      </c>
      <c r="D50" s="1">
        <v>-1250.0</v>
      </c>
      <c r="E50" s="1">
        <v>-1530.0</v>
      </c>
      <c r="F50" s="1">
        <v>-2680.0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 t="s">
        <v>121</v>
      </c>
      <c r="C51" s="1" t="s">
        <v>122</v>
      </c>
      <c r="D51" s="1" t="s">
        <v>123</v>
      </c>
      <c r="E51" s="1" t="s">
        <v>124</v>
      </c>
      <c r="F51" s="1" t="s">
        <v>125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548.0</v>
      </c>
      <c r="C52" s="1">
        <v>437.0</v>
      </c>
      <c r="D52" s="1">
        <v>825.0</v>
      </c>
      <c r="E52" s="1">
        <v>1530.0</v>
      </c>
      <c r="F52" s="1">
        <v>3630.0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312.0</v>
      </c>
      <c r="C53" s="1">
        <v>120.0</v>
      </c>
      <c r="D53" s="1">
        <v>67.0</v>
      </c>
      <c r="E53" s="1">
        <v>558.0</v>
      </c>
      <c r="F53" s="1">
        <v>2860.0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0.0</v>
      </c>
      <c r="C54" s="1">
        <v>11.0</v>
      </c>
      <c r="D54" s="1">
        <v>44.0</v>
      </c>
      <c r="E54" s="1">
        <v>48.0</v>
      </c>
      <c r="F54" s="1">
        <v>7.0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0.0</v>
      </c>
      <c r="C55" s="1">
        <v>5.0</v>
      </c>
      <c r="D55" s="1">
        <v>5.0</v>
      </c>
      <c r="E55" s="1">
        <v>5.0</v>
      </c>
      <c r="F55" s="1">
        <v>5.0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11.0</v>
      </c>
      <c r="C56" s="1">
        <v>7.0</v>
      </c>
      <c r="D56" s="1">
        <v>3.0</v>
      </c>
      <c r="E56" s="1">
        <v>1.0</v>
      </c>
      <c r="F56" s="1">
        <v>3.0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131</v>
      </c>
      <c r="B57" s="1">
        <v>11.0</v>
      </c>
      <c r="C57" s="1">
        <v>461.0</v>
      </c>
      <c r="D57" s="1">
        <v>610.0</v>
      </c>
      <c r="E57" s="1">
        <v>705.0</v>
      </c>
      <c r="F57" s="1">
        <v>1070.0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132</v>
      </c>
      <c r="B58" s="1">
        <v>45.0</v>
      </c>
      <c r="C58" s="1">
        <v>48.0</v>
      </c>
      <c r="D58" s="1">
        <v>52.0</v>
      </c>
      <c r="E58" s="1">
        <v>4.0</v>
      </c>
      <c r="F58" s="1">
        <v>8.0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133</v>
      </c>
      <c r="B59" s="1">
        <v>65.0</v>
      </c>
      <c r="C59" s="1">
        <v>131.0</v>
      </c>
      <c r="D59" s="1">
        <v>148.0</v>
      </c>
      <c r="E59" s="1">
        <v>168.0</v>
      </c>
      <c r="F59" s="1">
        <v>181.0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134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</v>
      </c>
      <c r="B2" s="1">
        <v>92.0</v>
      </c>
      <c r="C2" s="1">
        <v>610.0</v>
      </c>
      <c r="D2" s="1">
        <v>1340.0</v>
      </c>
      <c r="E2" s="1">
        <v>2460.0</v>
      </c>
      <c r="F2" s="1">
        <v>2380.0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</v>
      </c>
      <c r="B3" s="1">
        <v>92.0</v>
      </c>
      <c r="C3" s="1">
        <v>610.0</v>
      </c>
      <c r="D3" s="1">
        <v>1340.0</v>
      </c>
      <c r="E3" s="1">
        <v>2460.0</v>
      </c>
      <c r="F3" s="1">
        <v>2380.0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39.0</v>
      </c>
      <c r="C4" s="1">
        <v>554.0</v>
      </c>
      <c r="D4" s="1">
        <v>1340.0</v>
      </c>
      <c r="E4" s="1">
        <v>2340.0</v>
      </c>
      <c r="F4" s="1">
        <v>2790.0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</v>
      </c>
      <c r="B5" s="1">
        <v>52.0</v>
      </c>
      <c r="C5" s="1">
        <v>56.0</v>
      </c>
      <c r="D5" s="1">
        <v>86.0</v>
      </c>
      <c r="E5" s="1">
        <v>119.0</v>
      </c>
      <c r="F5" s="1">
        <v>-413.0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</v>
      </c>
      <c r="B6" s="1">
        <v>211.0</v>
      </c>
      <c r="C6" s="1">
        <v>315.0</v>
      </c>
      <c r="D6" s="1">
        <v>715.0</v>
      </c>
      <c r="E6" s="1">
        <v>865.0</v>
      </c>
      <c r="F6" s="1">
        <v>950.0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</v>
      </c>
      <c r="B7" s="1">
        <v>34.0</v>
      </c>
      <c r="C7" s="1">
        <v>184.0</v>
      </c>
      <c r="D7" s="1">
        <v>233.0</v>
      </c>
      <c r="E7" s="1">
        <v>167.0</v>
      </c>
      <c r="F7" s="1">
        <v>158.0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</v>
      </c>
      <c r="B8" s="1">
        <v>-42.0</v>
      </c>
      <c r="C8" s="1">
        <v>71.0</v>
      </c>
      <c r="D8" s="1">
        <v>-1.0</v>
      </c>
      <c r="E8" s="1">
        <v>-2.0</v>
      </c>
      <c r="F8" s="1">
        <v>11.0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</v>
      </c>
      <c r="B9" s="1">
        <v>245.0</v>
      </c>
      <c r="C9" s="1">
        <v>499.0</v>
      </c>
      <c r="D9" s="1">
        <v>946.0</v>
      </c>
      <c r="E9" s="1">
        <v>1030.0</v>
      </c>
      <c r="F9" s="1">
        <v>1120.0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</v>
      </c>
      <c r="B10" s="1">
        <v>-192.0</v>
      </c>
      <c r="C10" s="1">
        <v>-443.0</v>
      </c>
      <c r="D10" s="1">
        <v>-946.0</v>
      </c>
      <c r="E10" s="1">
        <v>-910.0</v>
      </c>
      <c r="F10" s="1">
        <v>-1530.0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</v>
      </c>
      <c r="B11" s="1">
        <v>-18.0</v>
      </c>
      <c r="C11" s="1">
        <v>-26.0</v>
      </c>
      <c r="D11" s="1">
        <v>-44.0</v>
      </c>
      <c r="E11" s="1">
        <v>-77.0</v>
      </c>
      <c r="F11" s="1">
        <v>-206.0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</v>
      </c>
      <c r="B12" s="1">
        <v>13.0</v>
      </c>
      <c r="C12" s="1">
        <v>3.0</v>
      </c>
      <c r="D12" s="1">
        <v>1.0</v>
      </c>
      <c r="E12" s="1">
        <v>7.0</v>
      </c>
      <c r="F12" s="1">
        <v>32.0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</v>
      </c>
      <c r="B13" s="1">
        <v>-5.0</v>
      </c>
      <c r="C13" s="1">
        <v>-23.0</v>
      </c>
      <c r="D13" s="1">
        <v>-43.0</v>
      </c>
      <c r="E13" s="1">
        <v>-69.0</v>
      </c>
      <c r="F13" s="1">
        <v>-174.0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</v>
      </c>
      <c r="B14" s="1">
        <v>0.0</v>
      </c>
      <c r="C14" s="1">
        <v>0.0</v>
      </c>
      <c r="D14" s="1">
        <v>0.0</v>
      </c>
      <c r="E14" s="1">
        <v>0.0</v>
      </c>
      <c r="F14" s="1">
        <v>-43.0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</v>
      </c>
      <c r="B15" s="1">
        <v>3.0</v>
      </c>
      <c r="C15" s="1">
        <v>-5.0</v>
      </c>
      <c r="D15" s="1">
        <v>-17.0</v>
      </c>
      <c r="E15" s="1">
        <v>-34.0</v>
      </c>
      <c r="F15" s="1">
        <v>75.0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</v>
      </c>
      <c r="B16" s="1">
        <v>-2.0</v>
      </c>
      <c r="C16" s="1">
        <v>0.0</v>
      </c>
      <c r="D16" s="1">
        <v>-39.0</v>
      </c>
      <c r="E16" s="1">
        <v>88.0</v>
      </c>
      <c r="F16" s="1">
        <v>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</v>
      </c>
      <c r="B17" s="1">
        <v>-196.0</v>
      </c>
      <c r="C17" s="1">
        <v>-471.0</v>
      </c>
      <c r="D17" s="1">
        <v>-1010.0</v>
      </c>
      <c r="E17" s="1">
        <v>-1010.0</v>
      </c>
      <c r="F17" s="1">
        <v>-1670.0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</v>
      </c>
      <c r="B18" s="1">
        <v>0.0</v>
      </c>
      <c r="C18" s="1">
        <v>0.0</v>
      </c>
      <c r="D18" s="1">
        <v>0.0</v>
      </c>
      <c r="E18" s="1">
        <v>35.0</v>
      </c>
      <c r="F18" s="1">
        <v>22.0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1">
        <v>0.0</v>
      </c>
      <c r="C19" s="1">
        <v>0.0</v>
      </c>
      <c r="D19" s="1">
        <v>0.0</v>
      </c>
      <c r="E19" s="1">
        <v>0.0</v>
      </c>
      <c r="F19" s="1">
        <v>41.0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</v>
      </c>
      <c r="B20" s="1">
        <v>0.0</v>
      </c>
      <c r="C20" s="1">
        <v>0.0</v>
      </c>
      <c r="D20" s="1">
        <v>0.0</v>
      </c>
      <c r="E20" s="1">
        <v>0.0</v>
      </c>
      <c r="F20" s="1">
        <v>-27.0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</v>
      </c>
      <c r="B21" s="1">
        <v>0.0</v>
      </c>
      <c r="C21" s="1">
        <v>0.0</v>
      </c>
      <c r="D21" s="1">
        <v>0.0</v>
      </c>
      <c r="E21" s="1">
        <v>530.0</v>
      </c>
      <c r="F21" s="1">
        <v>436.0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</v>
      </c>
      <c r="B22" s="1">
        <v>-196.0</v>
      </c>
      <c r="C22" s="1">
        <v>-471.0</v>
      </c>
      <c r="D22" s="1">
        <v>-1010.0</v>
      </c>
      <c r="E22" s="1">
        <v>-449.0</v>
      </c>
      <c r="F22" s="1">
        <v>-1200.0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</v>
      </c>
      <c r="B23" s="1">
        <v>2.0</v>
      </c>
      <c r="C23" s="1">
        <v>13.0</v>
      </c>
      <c r="D23" s="1">
        <v>33.0</v>
      </c>
      <c r="E23" s="1">
        <v>16.0</v>
      </c>
      <c r="F23" s="1">
        <v>-7.0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</v>
      </c>
      <c r="B24" s="1">
        <v>-198.0</v>
      </c>
      <c r="C24" s="1">
        <v>-485.0</v>
      </c>
      <c r="D24" s="1">
        <v>-1010.0</v>
      </c>
      <c r="E24" s="1">
        <v>-466.0</v>
      </c>
      <c r="F24" s="1">
        <v>-1190.0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</v>
      </c>
      <c r="B25" s="1">
        <v>-198.0</v>
      </c>
      <c r="C25" s="1">
        <v>-485.0</v>
      </c>
      <c r="D25" s="1">
        <v>-1010.0</v>
      </c>
      <c r="E25" s="1">
        <v>-466.0</v>
      </c>
      <c r="F25" s="1">
        <v>-1190.0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</v>
      </c>
      <c r="B26" s="1">
        <v>-198.0</v>
      </c>
      <c r="C26" s="1">
        <v>-485.0</v>
      </c>
      <c r="D26" s="1">
        <v>-1010.0</v>
      </c>
      <c r="E26" s="1">
        <v>-466.0</v>
      </c>
      <c r="F26" s="1">
        <v>-1190.0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160</v>
      </c>
      <c r="B27" s="1">
        <v>-198.0</v>
      </c>
      <c r="C27" s="1">
        <v>-485.0</v>
      </c>
      <c r="D27" s="1">
        <v>-1010.0</v>
      </c>
      <c r="E27" s="1">
        <v>-466.0</v>
      </c>
      <c r="F27" s="1">
        <v>-1190.0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1">
        <v>-198.0</v>
      </c>
      <c r="C28" s="1">
        <v>-485.0</v>
      </c>
      <c r="D28" s="1">
        <v>-1010.0</v>
      </c>
      <c r="E28" s="1">
        <v>-466.0</v>
      </c>
      <c r="F28" s="1">
        <v>-1190.0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163</v>
      </c>
      <c r="B30" s="1" t="s">
        <v>164</v>
      </c>
      <c r="C30" s="1" t="s">
        <v>165</v>
      </c>
      <c r="D30" s="1" t="s">
        <v>166</v>
      </c>
      <c r="E30" s="1" t="s">
        <v>167</v>
      </c>
      <c r="F30" s="1" t="s">
        <v>168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 t="s">
        <v>164</v>
      </c>
      <c r="C31" s="1" t="s">
        <v>165</v>
      </c>
      <c r="D31" s="1" t="s">
        <v>166</v>
      </c>
      <c r="E31" s="1" t="s">
        <v>167</v>
      </c>
      <c r="F31" s="1" t="s">
        <v>168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1">
        <v>200.0</v>
      </c>
      <c r="C32" s="1">
        <v>202.0</v>
      </c>
      <c r="D32" s="1">
        <v>229.0</v>
      </c>
      <c r="E32" s="1">
        <v>2029.0</v>
      </c>
      <c r="F32" s="1">
        <v>2110.0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171</v>
      </c>
      <c r="B33" s="1" t="s">
        <v>164</v>
      </c>
      <c r="C33" s="1" t="s">
        <v>165</v>
      </c>
      <c r="D33" s="1" t="s">
        <v>166</v>
      </c>
      <c r="E33" s="1" t="s">
        <v>167</v>
      </c>
      <c r="F33" s="1" t="s">
        <v>168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172</v>
      </c>
      <c r="B34" s="1" t="s">
        <v>164</v>
      </c>
      <c r="C34" s="1" t="s">
        <v>165</v>
      </c>
      <c r="D34" s="1" t="s">
        <v>166</v>
      </c>
      <c r="E34" s="1" t="s">
        <v>167</v>
      </c>
      <c r="F34" s="1" t="s">
        <v>168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173</v>
      </c>
      <c r="B35" s="1">
        <v>200.0</v>
      </c>
      <c r="C35" s="1">
        <v>202.0</v>
      </c>
      <c r="D35" s="1">
        <v>229.0</v>
      </c>
      <c r="E35" s="1">
        <v>2029.0</v>
      </c>
      <c r="F35" s="1">
        <v>2110.0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174</v>
      </c>
      <c r="B36" s="1" t="s">
        <v>175</v>
      </c>
      <c r="C36" s="1" t="s">
        <v>176</v>
      </c>
      <c r="D36" s="1" t="s">
        <v>177</v>
      </c>
      <c r="E36" s="1" t="s">
        <v>178</v>
      </c>
      <c r="F36" s="1" t="s">
        <v>179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180</v>
      </c>
      <c r="B37" s="1" t="s">
        <v>175</v>
      </c>
      <c r="C37" s="1" t="s">
        <v>176</v>
      </c>
      <c r="D37" s="1" t="s">
        <v>177</v>
      </c>
      <c r="E37" s="1" t="s">
        <v>178</v>
      </c>
      <c r="F37" s="1" t="s">
        <v>179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181</v>
      </c>
      <c r="B38" s="1">
        <v>1.0</v>
      </c>
      <c r="C38" s="1">
        <v>1.0</v>
      </c>
      <c r="D38" s="1">
        <v>1.0</v>
      </c>
      <c r="E38" s="1">
        <v>1.0</v>
      </c>
      <c r="F38" s="1">
        <v>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182</v>
      </c>
      <c r="B40" s="1">
        <v>-163.0</v>
      </c>
      <c r="C40" s="1">
        <v>-237.0</v>
      </c>
      <c r="D40" s="1">
        <v>-722.0</v>
      </c>
      <c r="E40" s="1">
        <v>-788.0</v>
      </c>
      <c r="F40" s="1">
        <v>-1450.0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183</v>
      </c>
      <c r="B41" s="1">
        <v>-170.0</v>
      </c>
      <c r="C41" s="1">
        <v>-277.0</v>
      </c>
      <c r="D41" s="1">
        <v>-758.0</v>
      </c>
      <c r="E41" s="1">
        <v>-809.0</v>
      </c>
      <c r="F41" s="1">
        <v>-1430.0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184</v>
      </c>
      <c r="B42" s="1">
        <v>-192.0</v>
      </c>
      <c r="C42" s="1">
        <v>-443.0</v>
      </c>
      <c r="D42" s="1">
        <v>-946.0</v>
      </c>
      <c r="E42" s="1">
        <v>-910.0</v>
      </c>
      <c r="F42" s="1">
        <v>-1530.0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185</v>
      </c>
      <c r="B43" s="1">
        <v>0.0</v>
      </c>
      <c r="C43" s="1">
        <v>-236.0</v>
      </c>
      <c r="D43" s="1">
        <v>-717.0</v>
      </c>
      <c r="E43" s="1">
        <v>-781.0</v>
      </c>
      <c r="F43" s="1">
        <v>-1450.0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186</v>
      </c>
      <c r="B44" s="1" t="s">
        <v>187</v>
      </c>
      <c r="C44" s="1" t="s">
        <v>188</v>
      </c>
      <c r="D44" s="1" t="s">
        <v>189</v>
      </c>
      <c r="E44" s="1" t="s">
        <v>190</v>
      </c>
      <c r="F44" s="1" t="s">
        <v>191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192</v>
      </c>
      <c r="B45" s="1">
        <v>5.0</v>
      </c>
      <c r="C45" s="1">
        <v>9.0</v>
      </c>
      <c r="D45" s="1">
        <v>5.0</v>
      </c>
      <c r="E45" s="1">
        <v>20.0</v>
      </c>
      <c r="F45" s="1">
        <v>31.0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193</v>
      </c>
      <c r="B46" s="1">
        <v>-3.0</v>
      </c>
      <c r="C46" s="1">
        <v>4.0</v>
      </c>
      <c r="D46" s="1">
        <v>-5.0</v>
      </c>
      <c r="E46" s="1">
        <v>-4.0</v>
      </c>
      <c r="F46" s="1">
        <v>-39.0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194</v>
      </c>
      <c r="B47" s="1">
        <v>-122.0</v>
      </c>
      <c r="C47" s="1">
        <v>-295.0</v>
      </c>
      <c r="D47" s="1">
        <v>-629.0</v>
      </c>
      <c r="E47" s="1">
        <v>-634.0</v>
      </c>
      <c r="F47" s="1">
        <v>-1050.0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195</v>
      </c>
      <c r="B48" s="1">
        <v>58.0</v>
      </c>
      <c r="C48" s="1">
        <v>2.0</v>
      </c>
      <c r="D48" s="1">
        <v>2.0</v>
      </c>
      <c r="E48" s="1">
        <v>6.0</v>
      </c>
      <c r="F48" s="1">
        <v>5.0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196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197</v>
      </c>
      <c r="B50" s="1">
        <v>34.0</v>
      </c>
      <c r="C50" s="1">
        <v>184.0</v>
      </c>
      <c r="D50" s="1">
        <v>233.0</v>
      </c>
      <c r="E50" s="1">
        <v>167.0</v>
      </c>
      <c r="F50" s="1">
        <v>158.0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198</v>
      </c>
      <c r="B51" s="1">
        <v>0.0</v>
      </c>
      <c r="C51" s="1">
        <v>1.0</v>
      </c>
      <c r="D51" s="1">
        <v>5.0</v>
      </c>
      <c r="E51" s="1">
        <v>6.0</v>
      </c>
      <c r="F51" s="1">
        <v>89.0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199</v>
      </c>
      <c r="B52" s="1">
        <v>0.0</v>
      </c>
      <c r="C52" s="1">
        <v>61.0</v>
      </c>
      <c r="D52" s="1">
        <v>3.0</v>
      </c>
      <c r="E52" s="1">
        <v>3.0</v>
      </c>
      <c r="F52" s="1">
        <v>57.0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200</v>
      </c>
      <c r="B53" s="1">
        <v>0.0</v>
      </c>
      <c r="C53" s="1">
        <v>80.0</v>
      </c>
      <c r="D53" s="1">
        <v>2.0</v>
      </c>
      <c r="E53" s="1">
        <v>2.0</v>
      </c>
      <c r="F53" s="1">
        <v>32.0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201</v>
      </c>
      <c r="B54" s="1">
        <v>0.0</v>
      </c>
      <c r="C54" s="1">
        <v>0.0</v>
      </c>
      <c r="D54" s="1">
        <v>0.0</v>
      </c>
      <c r="E54" s="1">
        <v>4.0</v>
      </c>
      <c r="F54" s="1">
        <v>5.0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202</v>
      </c>
      <c r="B55" s="1">
        <v>0.0</v>
      </c>
      <c r="C55" s="1">
        <v>0.0</v>
      </c>
      <c r="D55" s="1">
        <v>0.0</v>
      </c>
      <c r="E55" s="1">
        <v>4.0</v>
      </c>
      <c r="F55" s="1">
        <v>5.0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204</v>
      </c>
      <c r="B3" s="1">
        <v>0.0</v>
      </c>
      <c r="C3" s="1" t="s">
        <v>205</v>
      </c>
      <c r="D3" s="1" t="s">
        <v>206</v>
      </c>
      <c r="E3" s="1" t="s">
        <v>207</v>
      </c>
      <c r="F3" s="1" t="s">
        <v>208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209</v>
      </c>
      <c r="B4" s="1">
        <v>0.0</v>
      </c>
      <c r="C4" s="1" t="s">
        <v>210</v>
      </c>
      <c r="D4" s="1" t="s">
        <v>211</v>
      </c>
      <c r="E4" s="1" t="s">
        <v>212</v>
      </c>
      <c r="F4" s="1" t="s">
        <v>213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214</v>
      </c>
      <c r="B5" s="1">
        <v>0.0</v>
      </c>
      <c r="C5" s="1" t="s">
        <v>215</v>
      </c>
      <c r="D5" s="1" t="s">
        <v>216</v>
      </c>
      <c r="E5" s="1">
        <v>0.0</v>
      </c>
      <c r="F5" s="1" t="s">
        <v>217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218</v>
      </c>
      <c r="B6" s="1">
        <v>0.0</v>
      </c>
      <c r="C6" s="1" t="s">
        <v>215</v>
      </c>
      <c r="D6" s="1" t="s">
        <v>216</v>
      </c>
      <c r="E6" s="1">
        <v>0.0</v>
      </c>
      <c r="F6" s="1" t="s">
        <v>217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220</v>
      </c>
      <c r="B8" s="1" t="s">
        <v>221</v>
      </c>
      <c r="C8" s="1" t="s">
        <v>222</v>
      </c>
      <c r="D8" s="1" t="s">
        <v>116</v>
      </c>
      <c r="E8" s="1" t="s">
        <v>223</v>
      </c>
      <c r="F8" s="1" t="s">
        <v>224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225</v>
      </c>
      <c r="B9" s="1" t="s">
        <v>226</v>
      </c>
      <c r="C9" s="1" t="s">
        <v>227</v>
      </c>
      <c r="D9" s="1" t="s">
        <v>228</v>
      </c>
      <c r="E9" s="1" t="s">
        <v>229</v>
      </c>
      <c r="F9" s="1" t="s">
        <v>230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231</v>
      </c>
      <c r="B10" s="1" t="s">
        <v>232</v>
      </c>
      <c r="C10" s="1" t="s">
        <v>233</v>
      </c>
      <c r="D10" s="1" t="s">
        <v>234</v>
      </c>
      <c r="E10" s="1" t="s">
        <v>235</v>
      </c>
      <c r="F10" s="1" t="s">
        <v>236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237</v>
      </c>
      <c r="B11" s="1" t="s">
        <v>238</v>
      </c>
      <c r="C11" s="1" t="s">
        <v>239</v>
      </c>
      <c r="D11" s="1" t="s">
        <v>240</v>
      </c>
      <c r="E11" s="1" t="s">
        <v>241</v>
      </c>
      <c r="F11" s="1" t="s">
        <v>242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243</v>
      </c>
      <c r="B12" s="1" t="s">
        <v>244</v>
      </c>
      <c r="C12" s="1" t="s">
        <v>245</v>
      </c>
      <c r="D12" s="1" t="s">
        <v>246</v>
      </c>
      <c r="E12" s="1" t="s">
        <v>247</v>
      </c>
      <c r="F12" s="1" t="s">
        <v>248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249</v>
      </c>
      <c r="B13" s="1" t="s">
        <v>250</v>
      </c>
      <c r="C13" s="1" t="s">
        <v>251</v>
      </c>
      <c r="D13" s="1" t="s">
        <v>252</v>
      </c>
      <c r="E13" s="1" t="s">
        <v>253</v>
      </c>
      <c r="F13" s="1" t="s">
        <v>254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255</v>
      </c>
      <c r="B14" s="1" t="s">
        <v>250</v>
      </c>
      <c r="C14" s="1" t="s">
        <v>251</v>
      </c>
      <c r="D14" s="1" t="s">
        <v>252</v>
      </c>
      <c r="E14" s="1" t="s">
        <v>253</v>
      </c>
      <c r="F14" s="1" t="s">
        <v>254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256</v>
      </c>
      <c r="B15" s="1" t="s">
        <v>250</v>
      </c>
      <c r="C15" s="1" t="s">
        <v>251</v>
      </c>
      <c r="D15" s="1" t="s">
        <v>252</v>
      </c>
      <c r="E15" s="1" t="s">
        <v>253</v>
      </c>
      <c r="F15" s="1" t="s">
        <v>254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257</v>
      </c>
      <c r="B16" s="1" t="s">
        <v>258</v>
      </c>
      <c r="C16" s="1" t="s">
        <v>259</v>
      </c>
      <c r="D16" s="1" t="s">
        <v>260</v>
      </c>
      <c r="E16" s="1" t="s">
        <v>261</v>
      </c>
      <c r="F16" s="1">
        <v>-44.0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262</v>
      </c>
      <c r="B17" s="1">
        <v>0.0</v>
      </c>
      <c r="C17" s="1" t="s">
        <v>263</v>
      </c>
      <c r="D17" s="1" t="s">
        <v>264</v>
      </c>
      <c r="E17" s="1" t="s">
        <v>265</v>
      </c>
      <c r="F17" s="1" t="s">
        <v>266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267</v>
      </c>
      <c r="B18" s="1">
        <v>0.0</v>
      </c>
      <c r="C18" s="1" t="s">
        <v>268</v>
      </c>
      <c r="D18" s="1" t="s">
        <v>269</v>
      </c>
      <c r="E18" s="1" t="s">
        <v>270</v>
      </c>
      <c r="F18" s="1" t="s">
        <v>271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272</v>
      </c>
      <c r="B20" s="1">
        <v>0.0</v>
      </c>
      <c r="C20" s="1" t="s">
        <v>273</v>
      </c>
      <c r="D20" s="1" t="s">
        <v>274</v>
      </c>
      <c r="E20" s="1" t="s">
        <v>275</v>
      </c>
      <c r="F20" s="1" t="s">
        <v>191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276</v>
      </c>
      <c r="B21" s="1">
        <v>0.0</v>
      </c>
      <c r="C21" s="1" t="s">
        <v>277</v>
      </c>
      <c r="D21" s="1" t="s">
        <v>278</v>
      </c>
      <c r="E21" s="1" t="s">
        <v>279</v>
      </c>
      <c r="F21" s="1" t="s">
        <v>280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281</v>
      </c>
      <c r="B22" s="1">
        <v>0.0</v>
      </c>
      <c r="C22" s="1" t="s">
        <v>282</v>
      </c>
      <c r="D22" s="1" t="s">
        <v>283</v>
      </c>
      <c r="E22" s="1" t="s">
        <v>284</v>
      </c>
      <c r="F22" s="1" t="s">
        <v>285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286</v>
      </c>
      <c r="B23" s="1">
        <v>0.0</v>
      </c>
      <c r="C23" s="1" t="s">
        <v>287</v>
      </c>
      <c r="D23" s="1" t="s">
        <v>288</v>
      </c>
      <c r="E23" s="1" t="s">
        <v>289</v>
      </c>
      <c r="F23" s="1" t="s">
        <v>290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292</v>
      </c>
      <c r="B25" s="1" t="s">
        <v>293</v>
      </c>
      <c r="C25" s="1" t="s">
        <v>294</v>
      </c>
      <c r="D25" s="1" t="s">
        <v>295</v>
      </c>
      <c r="E25" s="1" t="s">
        <v>296</v>
      </c>
      <c r="F25" s="1" t="s">
        <v>297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298</v>
      </c>
      <c r="B26" s="1" t="s">
        <v>299</v>
      </c>
      <c r="C26" s="1" t="s">
        <v>300</v>
      </c>
      <c r="D26" s="1" t="s">
        <v>299</v>
      </c>
      <c r="E26" s="1" t="s">
        <v>301</v>
      </c>
      <c r="F26" s="1" t="s">
        <v>300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302</v>
      </c>
      <c r="B27" s="1" t="s">
        <v>303</v>
      </c>
      <c r="C27" s="1" t="s">
        <v>189</v>
      </c>
      <c r="D27" s="1" t="s">
        <v>304</v>
      </c>
      <c r="E27" s="1" t="s">
        <v>305</v>
      </c>
      <c r="F27" s="1" t="s">
        <v>306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307</v>
      </c>
      <c r="B28" s="1">
        <v>0.0</v>
      </c>
      <c r="C28" s="1" t="s">
        <v>308</v>
      </c>
      <c r="D28" s="1" t="s">
        <v>309</v>
      </c>
      <c r="E28" s="1" t="s">
        <v>310</v>
      </c>
      <c r="F28" s="1" t="s">
        <v>311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312</v>
      </c>
      <c r="B29" s="1">
        <v>0.0</v>
      </c>
      <c r="C29" s="1" t="s">
        <v>313</v>
      </c>
      <c r="D29" s="1" t="s">
        <v>314</v>
      </c>
      <c r="E29" s="1" t="s">
        <v>315</v>
      </c>
      <c r="F29" s="1" t="s">
        <v>316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317</v>
      </c>
      <c r="B30" s="1">
        <v>0.0</v>
      </c>
      <c r="C30" s="1" t="s">
        <v>318</v>
      </c>
      <c r="D30" s="1" t="s">
        <v>319</v>
      </c>
      <c r="E30" s="1" t="s">
        <v>320</v>
      </c>
      <c r="F30" s="1" t="s">
        <v>321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322</v>
      </c>
      <c r="B31" s="1">
        <v>0.0</v>
      </c>
      <c r="C31" s="1" t="s">
        <v>323</v>
      </c>
      <c r="D31" s="1" t="s">
        <v>324</v>
      </c>
      <c r="E31" s="1" t="s">
        <v>325</v>
      </c>
      <c r="F31" s="1" t="s">
        <v>326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328</v>
      </c>
      <c r="B33" s="1" t="s">
        <v>329</v>
      </c>
      <c r="C33" s="1" t="s">
        <v>330</v>
      </c>
      <c r="D33" s="1" t="s">
        <v>331</v>
      </c>
      <c r="E33" s="1">
        <v>0.0</v>
      </c>
      <c r="F33" s="1" t="s">
        <v>332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333</v>
      </c>
      <c r="B34" s="1" t="s">
        <v>334</v>
      </c>
      <c r="C34" s="1" t="s">
        <v>335</v>
      </c>
      <c r="D34" s="1" t="s">
        <v>336</v>
      </c>
      <c r="E34" s="1" t="s">
        <v>337</v>
      </c>
      <c r="F34" s="1" t="s">
        <v>338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339</v>
      </c>
      <c r="B35" s="1" t="s">
        <v>340</v>
      </c>
      <c r="C35" s="1" t="s">
        <v>341</v>
      </c>
      <c r="D35" s="1" t="s">
        <v>342</v>
      </c>
      <c r="E35" s="1" t="s">
        <v>343</v>
      </c>
      <c r="F35" s="1" t="s">
        <v>344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345</v>
      </c>
      <c r="B36" s="1" t="s">
        <v>346</v>
      </c>
      <c r="C36" s="1" t="s">
        <v>347</v>
      </c>
      <c r="D36" s="1" t="s">
        <v>348</v>
      </c>
      <c r="E36" s="1" t="s">
        <v>349</v>
      </c>
      <c r="F36" s="1" t="s">
        <v>350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351</v>
      </c>
      <c r="B37" s="1" t="s">
        <v>352</v>
      </c>
      <c r="C37" s="1" t="s">
        <v>353</v>
      </c>
      <c r="D37" s="1" t="s">
        <v>354</v>
      </c>
      <c r="E37" s="1" t="s">
        <v>355</v>
      </c>
      <c r="F37" s="1" t="s">
        <v>356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357</v>
      </c>
      <c r="B38" s="1" t="s">
        <v>358</v>
      </c>
      <c r="C38" s="1" t="s">
        <v>359</v>
      </c>
      <c r="D38" s="1" t="s">
        <v>360</v>
      </c>
      <c r="E38" s="1" t="s">
        <v>361</v>
      </c>
      <c r="F38" s="1" t="s">
        <v>362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363</v>
      </c>
      <c r="B39" s="1" t="s">
        <v>364</v>
      </c>
      <c r="C39" s="1" t="s">
        <v>365</v>
      </c>
      <c r="D39" s="1" t="s">
        <v>366</v>
      </c>
      <c r="E39" s="1" t="s">
        <v>367</v>
      </c>
      <c r="F39" s="1" t="s">
        <v>368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369</v>
      </c>
      <c r="B40" s="1" t="s">
        <v>370</v>
      </c>
      <c r="C40" s="1" t="s">
        <v>371</v>
      </c>
      <c r="D40" s="1" t="s">
        <v>372</v>
      </c>
      <c r="E40" s="1" t="s">
        <v>373</v>
      </c>
      <c r="F40" s="1" t="s">
        <v>374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375</v>
      </c>
      <c r="B41" s="1" t="s">
        <v>376</v>
      </c>
      <c r="C41" s="1" t="s">
        <v>377</v>
      </c>
      <c r="D41" s="1" t="s">
        <v>378</v>
      </c>
      <c r="E41" s="1" t="s">
        <v>379</v>
      </c>
      <c r="F41" s="1" t="s">
        <v>380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381</v>
      </c>
      <c r="B42" s="1" t="s">
        <v>382</v>
      </c>
      <c r="C42" s="1" t="s">
        <v>306</v>
      </c>
      <c r="D42" s="1" t="s">
        <v>304</v>
      </c>
      <c r="E42" s="1" t="s">
        <v>383</v>
      </c>
      <c r="F42" s="1" t="s">
        <v>384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385</v>
      </c>
      <c r="B43" s="1" t="s">
        <v>386</v>
      </c>
      <c r="C43" s="1" t="s">
        <v>387</v>
      </c>
      <c r="D43" s="1" t="s">
        <v>388</v>
      </c>
      <c r="E43" s="1" t="s">
        <v>389</v>
      </c>
      <c r="F43" s="1" t="s">
        <v>390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391</v>
      </c>
      <c r="B44" s="1" t="s">
        <v>392</v>
      </c>
      <c r="C44" s="1" t="s">
        <v>393</v>
      </c>
      <c r="D44" s="1" t="s">
        <v>394</v>
      </c>
      <c r="E44" s="1" t="s">
        <v>395</v>
      </c>
      <c r="F44" s="1" t="s">
        <v>396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398</v>
      </c>
      <c r="B46" s="1">
        <v>0.0</v>
      </c>
      <c r="C46" s="1" t="s">
        <v>399</v>
      </c>
      <c r="D46" s="1" t="s">
        <v>400</v>
      </c>
      <c r="E46" s="1" t="s">
        <v>401</v>
      </c>
      <c r="F46" s="1" t="s">
        <v>402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403</v>
      </c>
      <c r="B47" s="1">
        <v>0.0</v>
      </c>
      <c r="C47" s="1" t="s">
        <v>404</v>
      </c>
      <c r="D47" s="1" t="s">
        <v>405</v>
      </c>
      <c r="E47" s="1">
        <v>1.0</v>
      </c>
      <c r="F47" s="1" t="s">
        <v>406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407</v>
      </c>
      <c r="B48" s="1">
        <v>0.0</v>
      </c>
      <c r="C48" s="1" t="s">
        <v>408</v>
      </c>
      <c r="D48" s="1" t="s">
        <v>409</v>
      </c>
      <c r="E48" s="1" t="s">
        <v>410</v>
      </c>
      <c r="F48" s="1" t="s">
        <v>411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412</v>
      </c>
      <c r="B49" s="1">
        <v>0.0</v>
      </c>
      <c r="C49" s="1" t="s">
        <v>413</v>
      </c>
      <c r="D49" s="1" t="s">
        <v>414</v>
      </c>
      <c r="E49" s="1" t="s">
        <v>415</v>
      </c>
      <c r="F49" s="1" t="s">
        <v>416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417</v>
      </c>
      <c r="B50" s="1">
        <v>0.0</v>
      </c>
      <c r="C50" s="1" t="s">
        <v>418</v>
      </c>
      <c r="D50" s="1" t="s">
        <v>419</v>
      </c>
      <c r="E50" s="1" t="s">
        <v>420</v>
      </c>
      <c r="F50" s="1" t="s">
        <v>421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422</v>
      </c>
      <c r="B51" s="1">
        <v>0.0</v>
      </c>
      <c r="C51" s="1" t="s">
        <v>423</v>
      </c>
      <c r="D51" s="1" t="s">
        <v>424</v>
      </c>
      <c r="E51" s="1" t="s">
        <v>425</v>
      </c>
      <c r="F51" s="1" t="s">
        <v>426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427</v>
      </c>
      <c r="B52" s="1">
        <v>0.0</v>
      </c>
      <c r="C52" s="1" t="s">
        <v>423</v>
      </c>
      <c r="D52" s="1" t="s">
        <v>424</v>
      </c>
      <c r="E52" s="1" t="s">
        <v>425</v>
      </c>
      <c r="F52" s="1" t="s">
        <v>426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428</v>
      </c>
      <c r="B53" s="1">
        <v>0.0</v>
      </c>
      <c r="C53" s="1" t="s">
        <v>429</v>
      </c>
      <c r="D53" s="1" t="s">
        <v>430</v>
      </c>
      <c r="E53" s="1" t="s">
        <v>296</v>
      </c>
      <c r="F53" s="1" t="s">
        <v>431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432</v>
      </c>
      <c r="B54" s="1">
        <v>0.0</v>
      </c>
      <c r="C54" s="1" t="s">
        <v>433</v>
      </c>
      <c r="D54" s="1" t="s">
        <v>434</v>
      </c>
      <c r="E54" s="1" t="s">
        <v>435</v>
      </c>
      <c r="F54" s="1" t="s">
        <v>436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437</v>
      </c>
      <c r="B55" s="1">
        <v>0.0</v>
      </c>
      <c r="C55" s="1" t="s">
        <v>438</v>
      </c>
      <c r="D55" s="1" t="s">
        <v>439</v>
      </c>
      <c r="E55" s="1" t="s">
        <v>440</v>
      </c>
      <c r="F55" s="1" t="s">
        <v>441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442</v>
      </c>
      <c r="B56" s="1">
        <v>0.0</v>
      </c>
      <c r="C56" s="1">
        <v>0.0</v>
      </c>
      <c r="D56" s="1" t="s">
        <v>443</v>
      </c>
      <c r="E56" s="1" t="s">
        <v>444</v>
      </c>
      <c r="F56" s="1" t="s">
        <v>445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446</v>
      </c>
      <c r="B57" s="1">
        <v>0.0</v>
      </c>
      <c r="C57" s="1" t="s">
        <v>447</v>
      </c>
      <c r="D57" s="1" t="s">
        <v>448</v>
      </c>
      <c r="E57" s="1" t="s">
        <v>449</v>
      </c>
      <c r="F57" s="1" t="s">
        <v>450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451</v>
      </c>
      <c r="B58" s="1">
        <v>0.0</v>
      </c>
      <c r="C58" s="1" t="s">
        <v>452</v>
      </c>
      <c r="D58" s="1" t="s">
        <v>453</v>
      </c>
      <c r="E58" s="1" t="s">
        <v>454</v>
      </c>
      <c r="F58" s="1" t="s">
        <v>455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456</v>
      </c>
      <c r="B59" s="1">
        <v>0.0</v>
      </c>
      <c r="C59" s="1" t="s">
        <v>457</v>
      </c>
      <c r="D59" s="1" t="s">
        <v>458</v>
      </c>
      <c r="E59" s="1" t="s">
        <v>459</v>
      </c>
      <c r="F59" s="1" t="s">
        <v>460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461</v>
      </c>
      <c r="B60" s="1">
        <v>0.0</v>
      </c>
      <c r="C60" s="1" t="s">
        <v>462</v>
      </c>
      <c r="D60" s="1" t="s">
        <v>463</v>
      </c>
      <c r="E60" s="1" t="s">
        <v>464</v>
      </c>
      <c r="F60" s="1">
        <v>0.0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465</v>
      </c>
      <c r="B61" s="1">
        <v>0.0</v>
      </c>
      <c r="C61" s="1" t="s">
        <v>466</v>
      </c>
      <c r="D61" s="1" t="s">
        <v>467</v>
      </c>
      <c r="E61" s="1" t="s">
        <v>468</v>
      </c>
      <c r="F61" s="1" t="s">
        <v>469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470</v>
      </c>
      <c r="B62" s="1">
        <v>0.0</v>
      </c>
      <c r="C62" s="1" t="s">
        <v>471</v>
      </c>
      <c r="D62" s="1" t="s">
        <v>472</v>
      </c>
      <c r="E62" s="1" t="s">
        <v>473</v>
      </c>
      <c r="F62" s="1" t="s">
        <v>474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475</v>
      </c>
      <c r="B63" s="1">
        <v>0.0</v>
      </c>
      <c r="C63" s="1">
        <v>0.0</v>
      </c>
      <c r="D63" s="1" t="s">
        <v>476</v>
      </c>
      <c r="E63" s="1" t="s">
        <v>477</v>
      </c>
      <c r="F63" s="1" t="s">
        <v>478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479</v>
      </c>
      <c r="B64" s="1">
        <v>0.0</v>
      </c>
      <c r="C64" s="1">
        <v>0.0</v>
      </c>
      <c r="D64" s="1" t="s">
        <v>480</v>
      </c>
      <c r="E64" s="1" t="s">
        <v>481</v>
      </c>
      <c r="F64" s="1" t="s">
        <v>482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483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484</v>
      </c>
      <c r="B66" s="1">
        <v>0.0</v>
      </c>
      <c r="C66" s="1">
        <v>0.0</v>
      </c>
      <c r="D66" s="1" t="s">
        <v>485</v>
      </c>
      <c r="E66" s="1" t="s">
        <v>486</v>
      </c>
      <c r="F66" s="1" t="s">
        <v>487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488</v>
      </c>
      <c r="B67" s="1">
        <v>0.0</v>
      </c>
      <c r="C67" s="1">
        <v>0.0</v>
      </c>
      <c r="D67" s="1" t="s">
        <v>489</v>
      </c>
      <c r="E67" s="1" t="s">
        <v>490</v>
      </c>
      <c r="F67" s="1" t="s">
        <v>491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492</v>
      </c>
      <c r="B68" s="1">
        <v>0.0</v>
      </c>
      <c r="C68" s="1">
        <v>0.0</v>
      </c>
      <c r="D68" s="1" t="s">
        <v>493</v>
      </c>
      <c r="E68" s="1" t="s">
        <v>494</v>
      </c>
      <c r="F68" s="1">
        <v>45.0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495</v>
      </c>
      <c r="B69" s="1">
        <v>0.0</v>
      </c>
      <c r="C69" s="1">
        <v>0.0</v>
      </c>
      <c r="D69" s="1" t="s">
        <v>496</v>
      </c>
      <c r="E69" s="1" t="s">
        <v>497</v>
      </c>
      <c r="F69" s="1" t="s">
        <v>498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499</v>
      </c>
      <c r="B70" s="1">
        <v>0.0</v>
      </c>
      <c r="C70" s="1">
        <v>0.0</v>
      </c>
      <c r="D70" s="1" t="s">
        <v>500</v>
      </c>
      <c r="E70" s="1" t="s">
        <v>501</v>
      </c>
      <c r="F70" s="1" t="s">
        <v>502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503</v>
      </c>
      <c r="B71" s="1">
        <v>0.0</v>
      </c>
      <c r="C71" s="1">
        <v>0.0</v>
      </c>
      <c r="D71" s="1" t="s">
        <v>504</v>
      </c>
      <c r="E71" s="1" t="s">
        <v>505</v>
      </c>
      <c r="F71" s="1" t="s">
        <v>506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507</v>
      </c>
      <c r="B72" s="1">
        <v>0.0</v>
      </c>
      <c r="C72" s="1">
        <v>0.0</v>
      </c>
      <c r="D72" s="1" t="s">
        <v>504</v>
      </c>
      <c r="E72" s="1" t="s">
        <v>505</v>
      </c>
      <c r="F72" s="1" t="s">
        <v>506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508</v>
      </c>
      <c r="B73" s="1">
        <v>0.0</v>
      </c>
      <c r="C73" s="1">
        <v>0.0</v>
      </c>
      <c r="D73" s="1" t="s">
        <v>509</v>
      </c>
      <c r="E73" s="1" t="s">
        <v>510</v>
      </c>
      <c r="F73" s="1" t="s">
        <v>511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512</v>
      </c>
      <c r="B74" s="1">
        <v>0.0</v>
      </c>
      <c r="C74" s="1">
        <v>0.0</v>
      </c>
      <c r="D74" s="1" t="s">
        <v>513</v>
      </c>
      <c r="E74" s="1" t="s">
        <v>514</v>
      </c>
      <c r="F74" s="1" t="s">
        <v>515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516</v>
      </c>
      <c r="B75" s="1">
        <v>0.0</v>
      </c>
      <c r="C75" s="1">
        <v>0.0</v>
      </c>
      <c r="D75" s="1" t="s">
        <v>517</v>
      </c>
      <c r="E75" s="1" t="s">
        <v>518</v>
      </c>
      <c r="F75" s="1" t="s">
        <v>519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520</v>
      </c>
      <c r="B76" s="1">
        <v>0.0</v>
      </c>
      <c r="C76" s="1">
        <v>0.0</v>
      </c>
      <c r="D76" s="1" t="s">
        <v>521</v>
      </c>
      <c r="E76" s="1" t="s">
        <v>522</v>
      </c>
      <c r="F76" s="1" t="s">
        <v>523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524</v>
      </c>
      <c r="B77" s="1">
        <v>0.0</v>
      </c>
      <c r="C77" s="1">
        <v>0.0</v>
      </c>
      <c r="D77" s="1" t="s">
        <v>525</v>
      </c>
      <c r="E77" s="1" t="s">
        <v>526</v>
      </c>
      <c r="F77" s="1" t="s">
        <v>527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528</v>
      </c>
      <c r="B78" s="1">
        <v>0.0</v>
      </c>
      <c r="C78" s="1">
        <v>0.0</v>
      </c>
      <c r="D78" s="1" t="s">
        <v>529</v>
      </c>
      <c r="E78" s="1" t="s">
        <v>530</v>
      </c>
      <c r="F78" s="1" t="s">
        <v>531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532</v>
      </c>
      <c r="B79" s="1">
        <v>0.0</v>
      </c>
      <c r="C79" s="1">
        <v>0.0</v>
      </c>
      <c r="D79" s="1" t="s">
        <v>533</v>
      </c>
      <c r="E79" s="1" t="s">
        <v>534</v>
      </c>
      <c r="F79" s="1" t="s">
        <v>535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536</v>
      </c>
      <c r="B80" s="1">
        <v>0.0</v>
      </c>
      <c r="C80" s="1">
        <v>0.0</v>
      </c>
      <c r="D80" s="1" t="s">
        <v>537</v>
      </c>
      <c r="E80" s="1" t="s">
        <v>538</v>
      </c>
      <c r="F80" s="1" t="s">
        <v>539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540</v>
      </c>
      <c r="B81" s="1">
        <v>0.0</v>
      </c>
      <c r="C81" s="1">
        <v>0.0</v>
      </c>
      <c r="D81" s="1" t="s">
        <v>541</v>
      </c>
      <c r="E81" s="1" t="s">
        <v>542</v>
      </c>
      <c r="F81" s="1" t="s">
        <v>543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544</v>
      </c>
      <c r="B82" s="1">
        <v>0.0</v>
      </c>
      <c r="C82" s="1">
        <v>0.0</v>
      </c>
      <c r="D82" s="1" t="s">
        <v>545</v>
      </c>
      <c r="E82" s="1" t="s">
        <v>546</v>
      </c>
      <c r="F82" s="1" t="s">
        <v>547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548</v>
      </c>
      <c r="B83" s="1">
        <v>0.0</v>
      </c>
      <c r="C83" s="1">
        <v>0.0</v>
      </c>
      <c r="D83" s="1">
        <v>0.0</v>
      </c>
      <c r="E83" s="1" t="s">
        <v>549</v>
      </c>
      <c r="F83" s="1">
        <v>181.0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550</v>
      </c>
      <c r="B84" s="1">
        <v>0.0</v>
      </c>
      <c r="C84" s="1">
        <v>0.0</v>
      </c>
      <c r="D84" s="1">
        <v>0.0</v>
      </c>
      <c r="E84" s="1" t="s">
        <v>551</v>
      </c>
      <c r="F84" s="1" t="s">
        <v>552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553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554</v>
      </c>
      <c r="B86" s="1">
        <v>0.0</v>
      </c>
      <c r="C86" s="1">
        <v>0.0</v>
      </c>
      <c r="D86" s="1">
        <v>0.0</v>
      </c>
      <c r="E86" s="1" t="s">
        <v>555</v>
      </c>
      <c r="F86" s="1" t="s">
        <v>556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557</v>
      </c>
      <c r="B87" s="1">
        <v>0.0</v>
      </c>
      <c r="C87" s="1">
        <v>0.0</v>
      </c>
      <c r="D87" s="1">
        <v>0.0</v>
      </c>
      <c r="E87" s="1" t="s">
        <v>558</v>
      </c>
      <c r="F87" s="1" t="s">
        <v>559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560</v>
      </c>
      <c r="B88" s="1">
        <v>0.0</v>
      </c>
      <c r="C88" s="1">
        <v>0.0</v>
      </c>
      <c r="D88" s="1">
        <v>0.0</v>
      </c>
      <c r="E88" s="1" t="s">
        <v>561</v>
      </c>
      <c r="F88" s="1" t="s">
        <v>562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563</v>
      </c>
      <c r="B89" s="1">
        <v>0.0</v>
      </c>
      <c r="C89" s="1">
        <v>0.0</v>
      </c>
      <c r="D89" s="1">
        <v>0.0</v>
      </c>
      <c r="E89" s="1" t="s">
        <v>564</v>
      </c>
      <c r="F89" s="1" t="s">
        <v>565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566</v>
      </c>
      <c r="B90" s="1">
        <v>0.0</v>
      </c>
      <c r="C90" s="1">
        <v>0.0</v>
      </c>
      <c r="D90" s="1">
        <v>0.0</v>
      </c>
      <c r="E90" s="1" t="s">
        <v>567</v>
      </c>
      <c r="F90" s="1" t="s">
        <v>568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569</v>
      </c>
      <c r="B91" s="1">
        <v>0.0</v>
      </c>
      <c r="C91" s="1">
        <v>0.0</v>
      </c>
      <c r="D91" s="1">
        <v>0.0</v>
      </c>
      <c r="E91" s="1">
        <v>33.0</v>
      </c>
      <c r="F91" s="1" t="s">
        <v>570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571</v>
      </c>
      <c r="B92" s="1">
        <v>0.0</v>
      </c>
      <c r="C92" s="1">
        <v>0.0</v>
      </c>
      <c r="D92" s="1">
        <v>0.0</v>
      </c>
      <c r="E92" s="1">
        <v>33.0</v>
      </c>
      <c r="F92" s="1" t="s">
        <v>570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572</v>
      </c>
      <c r="B93" s="1">
        <v>0.0</v>
      </c>
      <c r="C93" s="1">
        <v>0.0</v>
      </c>
      <c r="D93" s="1">
        <v>0.0</v>
      </c>
      <c r="E93" s="1" t="s">
        <v>573</v>
      </c>
      <c r="F93" s="1" t="s">
        <v>574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575</v>
      </c>
      <c r="B94" s="1">
        <v>0.0</v>
      </c>
      <c r="C94" s="1">
        <v>0.0</v>
      </c>
      <c r="D94" s="1">
        <v>0.0</v>
      </c>
      <c r="E94" s="1" t="s">
        <v>576</v>
      </c>
      <c r="F94" s="1" t="s">
        <v>577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578</v>
      </c>
      <c r="B95" s="1">
        <v>0.0</v>
      </c>
      <c r="C95" s="1">
        <v>0.0</v>
      </c>
      <c r="D95" s="1">
        <v>0.0</v>
      </c>
      <c r="E95" s="1" t="s">
        <v>579</v>
      </c>
      <c r="F95" s="1" t="s">
        <v>580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581</v>
      </c>
      <c r="B96" s="1">
        <v>0.0</v>
      </c>
      <c r="C96" s="1">
        <v>0.0</v>
      </c>
      <c r="D96" s="1">
        <v>0.0</v>
      </c>
      <c r="E96" s="1" t="s">
        <v>582</v>
      </c>
      <c r="F96" s="1" t="s">
        <v>583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584</v>
      </c>
      <c r="B97" s="1">
        <v>0.0</v>
      </c>
      <c r="C97" s="1">
        <v>0.0</v>
      </c>
      <c r="D97" s="1">
        <v>0.0</v>
      </c>
      <c r="E97" s="1" t="s">
        <v>585</v>
      </c>
      <c r="F97" s="1" t="s">
        <v>586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587</v>
      </c>
      <c r="B98" s="1">
        <v>0.0</v>
      </c>
      <c r="C98" s="1">
        <v>0.0</v>
      </c>
      <c r="D98" s="1">
        <v>0.0</v>
      </c>
      <c r="E98" s="1" t="s">
        <v>588</v>
      </c>
      <c r="F98" s="1" t="s">
        <v>589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590</v>
      </c>
      <c r="B99" s="1">
        <v>0.0</v>
      </c>
      <c r="C99" s="1">
        <v>0.0</v>
      </c>
      <c r="D99" s="1">
        <v>0.0</v>
      </c>
      <c r="E99" s="1" t="s">
        <v>591</v>
      </c>
      <c r="F99" s="1" t="s">
        <v>592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593</v>
      </c>
      <c r="B100" s="1">
        <v>0.0</v>
      </c>
      <c r="C100" s="1">
        <v>0.0</v>
      </c>
      <c r="D100" s="1">
        <v>0.0</v>
      </c>
      <c r="E100" s="1" t="s">
        <v>594</v>
      </c>
      <c r="F100" s="1" t="s">
        <v>595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596</v>
      </c>
      <c r="B101" s="1">
        <v>0.0</v>
      </c>
      <c r="C101" s="1">
        <v>0.0</v>
      </c>
      <c r="D101" s="1">
        <v>0.0</v>
      </c>
      <c r="E101" s="1" t="s">
        <v>597</v>
      </c>
      <c r="F101" s="1" t="s">
        <v>598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599</v>
      </c>
      <c r="B102" s="1">
        <v>0.0</v>
      </c>
      <c r="C102" s="1">
        <v>0.0</v>
      </c>
      <c r="D102" s="1">
        <v>0.0</v>
      </c>
      <c r="E102" s="1" t="s">
        <v>600</v>
      </c>
      <c r="F102" s="1" t="s">
        <v>601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602</v>
      </c>
      <c r="B103" s="1">
        <v>0.0</v>
      </c>
      <c r="C103" s="1">
        <v>0.0</v>
      </c>
      <c r="D103" s="1">
        <v>0.0</v>
      </c>
      <c r="E103" s="1">
        <v>0.0</v>
      </c>
      <c r="F103" s="1" t="s">
        <v>603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604</v>
      </c>
      <c r="B104" s="1">
        <v>0.0</v>
      </c>
      <c r="C104" s="1">
        <v>0.0</v>
      </c>
      <c r="D104" s="1">
        <v>0.0</v>
      </c>
      <c r="E104" s="1">
        <v>0.0</v>
      </c>
      <c r="F104" s="1" t="s">
        <v>605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606</v>
      </c>
      <c r="C1" s="1" t="s">
        <v>607</v>
      </c>
      <c r="D1" s="1" t="s">
        <v>608</v>
      </c>
      <c r="E1" s="1" t="s">
        <v>609</v>
      </c>
      <c r="F1" s="1" t="s">
        <v>610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611</v>
      </c>
      <c r="B2" s="1" t="s">
        <v>612</v>
      </c>
      <c r="C2" s="1" t="s">
        <v>613</v>
      </c>
      <c r="D2" s="1" t="s">
        <v>614</v>
      </c>
      <c r="E2" s="1" t="s">
        <v>614</v>
      </c>
      <c r="F2" s="1" t="s">
        <v>615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616</v>
      </c>
      <c r="B3" s="1" t="s">
        <v>615</v>
      </c>
      <c r="C3" s="1" t="s">
        <v>617</v>
      </c>
      <c r="D3" s="1" t="s">
        <v>618</v>
      </c>
      <c r="E3" s="1" t="s">
        <v>619</v>
      </c>
      <c r="F3" s="1" t="s">
        <v>615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620</v>
      </c>
      <c r="B4" s="1" t="s">
        <v>621</v>
      </c>
      <c r="C4" s="1" t="s">
        <v>622</v>
      </c>
      <c r="D4" s="1" t="s">
        <v>623</v>
      </c>
      <c r="E4" s="1" t="s">
        <v>624</v>
      </c>
      <c r="F4" s="1" t="s">
        <v>625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616</v>
      </c>
      <c r="B5" s="1" t="s">
        <v>615</v>
      </c>
      <c r="C5" s="1" t="s">
        <v>626</v>
      </c>
      <c r="D5" s="1" t="s">
        <v>627</v>
      </c>
      <c r="E5" s="1" t="s">
        <v>628</v>
      </c>
      <c r="F5" s="1" t="s">
        <v>629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630</v>
      </c>
      <c r="B6" s="1" t="s">
        <v>631</v>
      </c>
      <c r="C6" s="1" t="s">
        <v>632</v>
      </c>
      <c r="D6" s="1" t="s">
        <v>633</v>
      </c>
      <c r="E6" s="1" t="s">
        <v>634</v>
      </c>
      <c r="F6" s="1" t="s">
        <v>635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636</v>
      </c>
      <c r="B7" s="1" t="s">
        <v>637</v>
      </c>
      <c r="C7" s="1" t="s">
        <v>638</v>
      </c>
      <c r="D7" s="1" t="s">
        <v>639</v>
      </c>
      <c r="E7" s="1" t="s">
        <v>640</v>
      </c>
      <c r="F7" s="1" t="s">
        <v>641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642</v>
      </c>
      <c r="B8" s="1" t="s">
        <v>643</v>
      </c>
      <c r="C8" s="1" t="s">
        <v>644</v>
      </c>
      <c r="D8" s="1" t="s">
        <v>645</v>
      </c>
      <c r="E8" s="1" t="s">
        <v>643</v>
      </c>
      <c r="F8" s="1" t="s">
        <v>646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647</v>
      </c>
      <c r="B9" s="1" t="s">
        <v>648</v>
      </c>
      <c r="C9" s="1" t="s">
        <v>649</v>
      </c>
      <c r="D9" s="1" t="s">
        <v>650</v>
      </c>
      <c r="E9" s="1" t="s">
        <v>651</v>
      </c>
      <c r="F9" s="1" t="s">
        <v>652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653</v>
      </c>
      <c r="B10" s="1" t="s">
        <v>654</v>
      </c>
      <c r="C10" s="1" t="s">
        <v>655</v>
      </c>
      <c r="D10" s="1" t="s">
        <v>656</v>
      </c>
      <c r="E10" s="1" t="s">
        <v>657</v>
      </c>
      <c r="F10" s="1" t="s">
        <v>658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659</v>
      </c>
      <c r="B11" s="1" t="s">
        <v>660</v>
      </c>
      <c r="C11" s="1" t="s">
        <v>661</v>
      </c>
      <c r="D11" s="1" t="s">
        <v>662</v>
      </c>
      <c r="E11" s="1" t="s">
        <v>663</v>
      </c>
      <c r="F11" s="1" t="s">
        <v>664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665</v>
      </c>
      <c r="B12" s="1" t="s">
        <v>666</v>
      </c>
      <c r="C12" s="1" t="s">
        <v>667</v>
      </c>
      <c r="D12" s="1" t="s">
        <v>668</v>
      </c>
      <c r="E12" s="1" t="s">
        <v>669</v>
      </c>
      <c r="F12" s="1" t="s">
        <v>670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671</v>
      </c>
      <c r="B13" s="1" t="s">
        <v>672</v>
      </c>
      <c r="C13" s="1" t="s">
        <v>673</v>
      </c>
      <c r="D13" s="1" t="s">
        <v>674</v>
      </c>
      <c r="E13" s="1" t="s">
        <v>675</v>
      </c>
      <c r="F13" s="1" t="s">
        <v>676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677</v>
      </c>
      <c r="B14" s="1" t="s">
        <v>678</v>
      </c>
      <c r="C14" s="1" t="s">
        <v>679</v>
      </c>
      <c r="D14" s="1" t="s">
        <v>680</v>
      </c>
      <c r="E14" s="1" t="s">
        <v>681</v>
      </c>
      <c r="F14" s="1" t="s">
        <v>682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683</v>
      </c>
      <c r="B15" s="1" t="s">
        <v>615</v>
      </c>
      <c r="C15" s="1" t="s">
        <v>615</v>
      </c>
      <c r="D15" s="1" t="s">
        <v>615</v>
      </c>
      <c r="E15" s="1" t="s">
        <v>615</v>
      </c>
      <c r="F15" s="1" t="s">
        <v>615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684</v>
      </c>
      <c r="B16" s="1" t="s">
        <v>615</v>
      </c>
      <c r="C16" s="1" t="s">
        <v>615</v>
      </c>
      <c r="D16" s="1" t="s">
        <v>615</v>
      </c>
      <c r="E16" s="1" t="s">
        <v>615</v>
      </c>
      <c r="F16" s="1" t="s">
        <v>615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685</v>
      </c>
      <c r="B17" s="1" t="s">
        <v>167</v>
      </c>
      <c r="C17" s="1" t="s">
        <v>168</v>
      </c>
      <c r="D17" s="1" t="s">
        <v>686</v>
      </c>
      <c r="E17" s="1" t="s">
        <v>687</v>
      </c>
      <c r="F17" s="1" t="s">
        <v>688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689</v>
      </c>
      <c r="B18" s="1" t="s">
        <v>615</v>
      </c>
      <c r="C18" s="1" t="s">
        <v>615</v>
      </c>
      <c r="D18" s="1" t="s">
        <v>615</v>
      </c>
      <c r="E18" s="1" t="s">
        <v>615</v>
      </c>
      <c r="F18" s="1" t="s">
        <v>615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690</v>
      </c>
      <c r="B19" s="1" t="s">
        <v>691</v>
      </c>
      <c r="C19" s="1" t="s">
        <v>692</v>
      </c>
      <c r="D19" s="1" t="s">
        <v>693</v>
      </c>
      <c r="E19" s="1" t="s">
        <v>694</v>
      </c>
      <c r="F19" s="1" t="s">
        <v>695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696</v>
      </c>
      <c r="B20" s="1" t="s">
        <v>697</v>
      </c>
      <c r="C20" s="1" t="s">
        <v>698</v>
      </c>
      <c r="D20" s="1" t="s">
        <v>699</v>
      </c>
      <c r="E20" s="1" t="s">
        <v>700</v>
      </c>
      <c r="F20" s="1" t="s">
        <v>701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702</v>
      </c>
      <c r="B21" s="1" t="s">
        <v>703</v>
      </c>
      <c r="C21" s="1" t="s">
        <v>704</v>
      </c>
      <c r="D21" s="1" t="s">
        <v>705</v>
      </c>
      <c r="E21" s="1" t="s">
        <v>706</v>
      </c>
      <c r="F21" s="1" t="s">
        <v>707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708</v>
      </c>
      <c r="B22" s="1" t="s">
        <v>709</v>
      </c>
      <c r="C22" s="1" t="s">
        <v>710</v>
      </c>
      <c r="D22" s="1" t="s">
        <v>711</v>
      </c>
      <c r="E22" s="1" t="s">
        <v>712</v>
      </c>
      <c r="F22" s="1" t="s">
        <v>713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714</v>
      </c>
      <c r="B23" s="1" t="s">
        <v>715</v>
      </c>
      <c r="C23" s="1" t="s">
        <v>716</v>
      </c>
      <c r="D23" s="1" t="s">
        <v>717</v>
      </c>
      <c r="E23" s="1" t="s">
        <v>718</v>
      </c>
      <c r="F23" s="1" t="s">
        <v>719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720</v>
      </c>
      <c r="B24" s="1" t="s">
        <v>721</v>
      </c>
      <c r="C24" s="1" t="s">
        <v>722</v>
      </c>
      <c r="D24" s="1" t="s">
        <v>723</v>
      </c>
      <c r="E24" s="1" t="s">
        <v>723</v>
      </c>
      <c r="F24" s="1" t="s">
        <v>723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724</v>
      </c>
      <c r="B25" s="1" t="s">
        <v>725</v>
      </c>
      <c r="C25" s="1" t="s">
        <v>726</v>
      </c>
      <c r="D25" s="1" t="s">
        <v>727</v>
      </c>
      <c r="E25" s="1" t="s">
        <v>727</v>
      </c>
      <c r="F25" s="1" t="s">
        <v>615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728</v>
      </c>
      <c r="B26" s="1" t="s">
        <v>729</v>
      </c>
      <c r="C26" s="1" t="s">
        <v>730</v>
      </c>
      <c r="D26" s="1" t="s">
        <v>615</v>
      </c>
      <c r="E26" s="1" t="s">
        <v>615</v>
      </c>
      <c r="F26" s="1" t="s">
        <v>615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731</v>
      </c>
      <c r="B2" s="1" t="s">
        <v>732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733</v>
      </c>
      <c r="B3" s="1" t="s">
        <v>734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735</v>
      </c>
      <c r="B4" s="1" t="s">
        <v>736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737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738</v>
      </c>
      <c r="B6" s="4" t="s">
        <v>739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740</v>
      </c>
      <c r="B7" s="1" t="s">
        <v>741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742</v>
      </c>
      <c r="B8" s="1" t="s">
        <v>743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744</v>
      </c>
      <c r="B9" s="1" t="s">
        <v>741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745</v>
      </c>
      <c r="B10" s="1" t="s">
        <v>746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747</v>
      </c>
      <c r="B11" s="1" t="s">
        <v>748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749</v>
      </c>
      <c r="B12" s="1" t="s">
        <v>746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750</v>
      </c>
      <c r="B13" s="1" t="s">
        <v>751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752</v>
      </c>
      <c r="B14" s="1">
        <v>2515.0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753</v>
      </c>
      <c r="B15" s="1" t="s">
        <v>754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755</v>
      </c>
      <c r="B16" s="1">
        <v>86400.0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756</v>
      </c>
      <c r="B17" s="1">
        <v>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757</v>
      </c>
      <c r="B18" s="1">
        <v>1.15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758</v>
      </c>
      <c r="B19" s="1">
        <v>1.12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759</v>
      </c>
      <c r="B20" s="1">
        <v>1.0501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760</v>
      </c>
      <c r="B21" s="1">
        <v>1.15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761</v>
      </c>
      <c r="B22" s="1">
        <v>1.15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762</v>
      </c>
      <c r="B23" s="1">
        <v>1.12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763</v>
      </c>
      <c r="B24" s="1">
        <v>1.0501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764</v>
      </c>
      <c r="B25" s="1">
        <v>1.15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765</v>
      </c>
      <c r="B26" s="1">
        <v>2.294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766</v>
      </c>
      <c r="B27" s="1">
        <v>-3.109656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767</v>
      </c>
      <c r="B28" s="1">
        <v>5812780.0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768</v>
      </c>
      <c r="B29" s="1">
        <v>5812780.0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769</v>
      </c>
      <c r="B30" s="1">
        <v>4829681.0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770</v>
      </c>
      <c r="B31" s="1">
        <v>5131470.0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771</v>
      </c>
      <c r="B32" s="1">
        <v>5131470.0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772</v>
      </c>
      <c r="B33" s="1">
        <v>1.12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773</v>
      </c>
      <c r="B34" s="1">
        <v>1.17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774</v>
      </c>
      <c r="B35" s="1">
        <v>4800.0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775</v>
      </c>
      <c r="B36" s="1">
        <v>7800.0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776</v>
      </c>
      <c r="B37" s="1">
        <v>2.405798912E9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777</v>
      </c>
      <c r="B38" s="1">
        <v>0.61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778</v>
      </c>
      <c r="B39" s="1">
        <v>2.329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779</v>
      </c>
      <c r="B40" s="1">
        <v>1.1754297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780</v>
      </c>
      <c r="B41" s="1">
        <v>1.10904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781</v>
      </c>
      <c r="B42" s="1">
        <v>1.14007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782</v>
      </c>
      <c r="B43" s="1" t="s">
        <v>783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784</v>
      </c>
      <c r="B44" s="1">
        <v>5.767426048E9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785</v>
      </c>
      <c r="B45" s="1">
        <v>-0.68083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786</v>
      </c>
      <c r="B46" s="1">
        <v>3.82543973E8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787</v>
      </c>
      <c r="B47" s="1">
        <v>2.060460032E9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788</v>
      </c>
      <c r="B48" s="1">
        <v>3.4612244E7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789</v>
      </c>
      <c r="B49" s="1">
        <v>3.5569921E7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790</v>
      </c>
      <c r="B50" s="1">
        <v>1.7328384E9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791</v>
      </c>
      <c r="B51" s="1">
        <v>1.7356032E9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792</v>
      </c>
      <c r="B52" s="1">
        <v>0.0164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793</v>
      </c>
      <c r="B53" s="1">
        <v>0.81434995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794</v>
      </c>
      <c r="B54" s="1">
        <v>0.0358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795</v>
      </c>
      <c r="B55" s="1">
        <v>6.78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796</v>
      </c>
      <c r="B56" s="1">
        <v>2.110349952E9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797</v>
      </c>
      <c r="B57" s="1">
        <v>-0.862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798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799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800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801</v>
      </c>
      <c r="B61" s="1">
        <v>-1.393485952E9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802</v>
      </c>
      <c r="B62" s="1">
        <v>-0.66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803</v>
      </c>
      <c r="B63" s="1">
        <v>-0.35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804</v>
      </c>
      <c r="B64" s="1">
        <v>2.818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805</v>
      </c>
      <c r="B65" s="1">
        <v>-3.929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806</v>
      </c>
      <c r="B66" s="1">
        <v>-0.32748538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807</v>
      </c>
      <c r="B67" s="1">
        <v>0.22263205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808</v>
      </c>
      <c r="B68" s="1" t="s">
        <v>809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810</v>
      </c>
      <c r="B69" s="1" t="s">
        <v>811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812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813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814</v>
      </c>
      <c r="B72" s="1" t="s">
        <v>815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816</v>
      </c>
      <c r="B73" s="1" t="s">
        <v>817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818</v>
      </c>
      <c r="B74" s="1">
        <v>1.6213446E9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819</v>
      </c>
      <c r="B75" s="1" t="s">
        <v>820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821</v>
      </c>
      <c r="B76" s="1" t="s">
        <v>822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823</v>
      </c>
      <c r="B77" s="1" t="s">
        <v>824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825</v>
      </c>
      <c r="B78" s="1" t="s">
        <v>826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827</v>
      </c>
      <c r="B79" s="1">
        <v>-1.8E7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828</v>
      </c>
      <c r="B80" s="1">
        <v>1.14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829</v>
      </c>
      <c r="B81" s="1">
        <v>3.0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830</v>
      </c>
      <c r="B82" s="1">
        <v>0.33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831</v>
      </c>
      <c r="B83" s="1">
        <v>1.45429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832</v>
      </c>
      <c r="B84" s="1">
        <v>1.5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833</v>
      </c>
      <c r="B85" s="1">
        <v>3.28571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834</v>
      </c>
      <c r="B86" s="1" t="s">
        <v>835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836</v>
      </c>
      <c r="B87" s="1">
        <v>7.0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837</v>
      </c>
      <c r="B88" s="1">
        <v>6.68910976E8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838</v>
      </c>
      <c r="B89" s="1">
        <v>0.317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839</v>
      </c>
      <c r="B90" s="1">
        <v>-1.467734016E9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840</v>
      </c>
      <c r="B91" s="1">
        <v>4.03053312E9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841</v>
      </c>
      <c r="B92" s="1">
        <v>0.282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842</v>
      </c>
      <c r="B93" s="1">
        <v>0.576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843</v>
      </c>
      <c r="B94" s="1">
        <v>2.046739968E9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844</v>
      </c>
      <c r="B95" s="1">
        <v>0.97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845</v>
      </c>
      <c r="B96" s="1">
        <v>-0.22768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846</v>
      </c>
      <c r="B97" s="1">
        <v>-4.61993984E8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847</v>
      </c>
      <c r="B98" s="1">
        <v>-1.594369664E9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848</v>
      </c>
      <c r="B99" s="1">
        <v>-1.369261952E9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849</v>
      </c>
      <c r="B100" s="1">
        <v>-0.19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850</v>
      </c>
      <c r="B101" s="1">
        <v>-0.22572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851</v>
      </c>
      <c r="B102" s="1">
        <v>-0.71711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852</v>
      </c>
      <c r="B103" s="1">
        <v>-0.41536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853</v>
      </c>
      <c r="B104" s="1" t="s">
        <v>783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854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6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64</v>
      </c>
      <c r="B3" s="1">
        <v>0.0</v>
      </c>
      <c r="C3" s="1">
        <v>219.0</v>
      </c>
      <c r="D3" s="1">
        <v>313.0</v>
      </c>
      <c r="E3" s="1">
        <v>-1950.0</v>
      </c>
      <c r="F3" s="1">
        <v>-2160.0</v>
      </c>
      <c r="G3" s="1">
        <f>IF(F3*FORECAST(G2,B3:F3,B2:F2)&gt;0,FORECAST(G2,B3:F3,B2:F2),F3)*$X$1</f>
        <v>-2662.3</v>
      </c>
      <c r="H3" s="1">
        <f>IF(G3*FORECAST(H2,B3:G3,B2:G2)&gt;0,FORECAST(H2,B3:G3,B2:G2),G3)*$X$1</f>
        <v>-3311.2</v>
      </c>
      <c r="I3" s="1">
        <f>IF(H3*FORECAST(I2,B3:H3,B2:H2)&gt;0,FORECAST(I2,B3:H3,B2:H2),H3)*$X$1</f>
        <v>-3960.1</v>
      </c>
      <c r="J3" s="1">
        <f>IF(I3*FORECAST(J2,B3:I3,B2:I2)&gt;0,FORECAST(J2,B3:I3,B2:I2),I3)*$X$1</f>
        <v>-4609</v>
      </c>
      <c r="K3" s="1">
        <f>IF(J3*FORECAST(K2,B3:J3,B2:J2)&gt;0,FORECAST(K2,B3:J3,B2:J2),J3)*$X$1</f>
        <v>-5257.9</v>
      </c>
      <c r="L3" s="1">
        <f>IF(K3*FORECAST(L2,B3:K3,B2:K2)&gt;0,FORECAST(L2,B3:K3,B2:K2),K3)*$X$1</f>
        <v>-5906.8</v>
      </c>
      <c r="M3" s="1">
        <f>IF(L3*FORECAST(M2,B3:L3,B2:L2)&gt;0,FORECAST(M2,B3:L3,B2:L2),L3)*$X$1</f>
        <v>-6555.7</v>
      </c>
      <c r="N3" s="5">
        <f>IF(M3*FORECAST(N2,B3:M3,B2:M2)&gt;0,FORECAST(N2,B3:M3,B2:M2),M3)*$X$1</f>
        <v>-7204.6</v>
      </c>
      <c r="O3" s="5">
        <f>IF(N3*FORECAST(O2,B3:N3,B2:N2)&gt;0,FORECAST(O2,B3:N3,B2:N2),N3)*$X$1</f>
        <v>-7853.5</v>
      </c>
      <c r="P3" s="5">
        <f>IF(O3*FORECAST(P2,B3:O3,B2:O2)&gt;0,FORECAST(P2,B3:O3,B2:O2),O3)*$X$1</f>
        <v>-8502.4</v>
      </c>
      <c r="Q3" s="5">
        <f>IF(P3*FORECAST(Q2,B3:P3,B2:P2)&gt;0,FORECAST(Q2,B3:P3,B2:P2),P3)*$X$1</f>
        <v>-9151.3</v>
      </c>
      <c r="R3" s="5">
        <f>IF(Q3*FORECAST(R2,B3:Q3,B2:Q2)&gt;0,FORECAST(R2,B3:Q3,B2:Q2),Q3)*$X$1</f>
        <v>-9800.2</v>
      </c>
      <c r="S3" s="2"/>
      <c r="T3" s="2"/>
      <c r="U3" s="2"/>
      <c r="V3" s="2"/>
      <c r="W3" s="2"/>
      <c r="X3" s="2"/>
      <c r="Y3" s="2"/>
      <c r="Z3" s="2"/>
    </row>
    <row r="4">
      <c r="A4" s="3" t="s">
        <v>126</v>
      </c>
      <c r="B4" s="1">
        <v>312.0</v>
      </c>
      <c r="C4" s="1">
        <v>120.0</v>
      </c>
      <c r="D4" s="1">
        <v>67.0</v>
      </c>
      <c r="E4" s="1">
        <v>558.0</v>
      </c>
      <c r="F4" s="1">
        <v>2860.0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855</v>
      </c>
      <c r="B5" s="1">
        <v>200.0</v>
      </c>
      <c r="C5" s="1">
        <v>202.0</v>
      </c>
      <c r="D5" s="1">
        <v>229.0</v>
      </c>
      <c r="E5" s="1">
        <v>2029.0</v>
      </c>
      <c r="F5" s="1">
        <v>2110.0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856</v>
      </c>
      <c r="L7" s="1">
        <f>IF(R3*FORECAST(R2,B3:R3,B2:R2)&gt;0,FORECAST(R2,B3:R3,B2:R2),Q3)*$X$1 * (1+0.02)/(0.0882-0.02)</f>
        <v>-146571.9062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857</v>
      </c>
      <c r="L8" s="6">
        <f t="array" ref="L8">NPV(0.0882,H3:R3)</f>
        <v>-41283.89203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858</v>
      </c>
      <c r="L9" s="6">
        <f t="array" ref="L9">NPV(0.0882,H16:R16)</f>
        <v>-57843.53132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859</v>
      </c>
      <c r="L10" s="6">
        <f>L8 + L9</f>
        <v>-99127.42336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2860.0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860</v>
      </c>
      <c r="L12" s="6">
        <f>L10 - L11</f>
        <v>-101987.4234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861</v>
      </c>
      <c r="L13" s="1">
        <v>2110.0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-48.33527173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(1+0.02)/(0.0882-0.02)</f>
        <v>-146571.9062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-198.0</v>
      </c>
      <c r="C3" s="1">
        <v>-485.0</v>
      </c>
      <c r="D3" s="1">
        <v>-1010.0</v>
      </c>
      <c r="E3" s="1">
        <v>-466.0</v>
      </c>
      <c r="F3" s="1">
        <v>-1190.0</v>
      </c>
      <c r="G3" s="1">
        <f>IF(F3*FORECAST(G2,B3:F3,B2:F2)&gt;0,FORECAST(G2,B3:F3,B2:F2),F3)*$X$1</f>
        <v>-1259.3</v>
      </c>
      <c r="H3" s="1">
        <f>IF(G3*FORECAST(H2,B3:G3,B2:G2)&gt;0,FORECAST(H2,B3:G3,B2:G2),G3)*$X$1</f>
        <v>-1455.8</v>
      </c>
      <c r="I3" s="1">
        <f>IF(H3*FORECAST(I2,B3:H3,B2:H2)&gt;0,FORECAST(I2,B3:H3,B2:H2),H3)*$X$1</f>
        <v>-1652.3</v>
      </c>
      <c r="J3" s="1">
        <f>IF(I3*FORECAST(J2,B3:I3,B2:I2)&gt;0,FORECAST(J2,B3:I3,B2:I2),I3)*$X$1</f>
        <v>-1848.8</v>
      </c>
      <c r="K3" s="1">
        <f>IF(J3*FORECAST(K2,B3:J3,B2:J2)&gt;0,FORECAST(K2,B3:J3,B2:J2),J3)*$X$1</f>
        <v>-2045.3</v>
      </c>
      <c r="L3" s="1">
        <f>IF(K3*FORECAST(L2,B3:K3,B2:K2)&gt;0,FORECAST(L2,B3:K3,B2:K2),K3)*$X$1</f>
        <v>-2241.8</v>
      </c>
      <c r="M3" s="1">
        <f>IF(L3*FORECAST(M2,B3:L3,B2:L2)&gt;0,FORECAST(M2,B3:L3,B2:L2),L3)*$X$1</f>
        <v>-2438.3</v>
      </c>
      <c r="N3" s="5">
        <f>IF(M3*FORECAST(N2,B3:M3,B2:M2)&gt;0,FORECAST(N2,B3:M3,B2:M2),M3)*$X$1</f>
        <v>-2634.8</v>
      </c>
      <c r="O3" s="5">
        <f>IF(N3*FORECAST(O2,B3:N3,B2:N2)&gt;0,FORECAST(O2,B3:N3,B2:N2),N3)*$X$1</f>
        <v>-2831.3</v>
      </c>
      <c r="P3" s="5">
        <f>IF(O3*FORECAST(P2,B3:O3,B2:O2)&gt;0,FORECAST(P2,B3:O3,B2:O2),O3)*$X$1</f>
        <v>-3027.8</v>
      </c>
      <c r="Q3" s="5">
        <f>IF(P3*FORECAST(Q2,B3:P3,B2:P2)&gt;0,FORECAST(Q2,B3:P3,B2:P2),P3)*$X$1</f>
        <v>-3224.3</v>
      </c>
      <c r="R3" s="5">
        <f>IF(Q3*FORECAST(R2,B3:Q3,B2:Q2)&gt;0,FORECAST(R2,B3:Q3,B2:Q2),Q3)*$X$1</f>
        <v>-3420.8</v>
      </c>
      <c r="S3" s="2"/>
      <c r="T3" s="2"/>
      <c r="U3" s="2"/>
      <c r="V3" s="2"/>
      <c r="W3" s="2"/>
      <c r="X3" s="2"/>
      <c r="Y3" s="2"/>
      <c r="Z3" s="2"/>
    </row>
    <row r="4">
      <c r="A4" s="3" t="s">
        <v>126</v>
      </c>
      <c r="B4" s="1">
        <v>312.0</v>
      </c>
      <c r="C4" s="1">
        <v>120.0</v>
      </c>
      <c r="D4" s="1">
        <v>67.0</v>
      </c>
      <c r="E4" s="1">
        <v>558.0</v>
      </c>
      <c r="F4" s="1">
        <v>2860.0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855</v>
      </c>
      <c r="B5" s="1">
        <v>200.0</v>
      </c>
      <c r="C5" s="1">
        <v>202.0</v>
      </c>
      <c r="D5" s="1">
        <v>229.0</v>
      </c>
      <c r="E5" s="1">
        <v>2029.0</v>
      </c>
      <c r="F5" s="1">
        <v>2110.0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856</v>
      </c>
      <c r="L7" s="1">
        <f>IF(R3*FORECAST(R2,B3:R3,B2:R2)&gt;0,FORECAST(R2,B3:R3,B2:R2),Q3)*$X$1 * (1+0.02)/(0.0882-0.02)</f>
        <v>-51161.52493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857</v>
      </c>
      <c r="L8" s="6">
        <f t="array" ref="L8">NPV(0.0882,H3:R3)</f>
        <v>-15611.44212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858</v>
      </c>
      <c r="L9" s="6">
        <f t="array" ref="L9">NPV(0.0882,H16:R16)</f>
        <v>-20190.52182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859</v>
      </c>
      <c r="L10" s="6">
        <f>L8 + L9</f>
        <v>-35801.96394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2860.0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860</v>
      </c>
      <c r="L12" s="6">
        <f>L10 - L11</f>
        <v>-38661.96394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861</v>
      </c>
      <c r="L13" s="1">
        <v>2110.0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-18.32320566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(1+0.02)/(0.0882-0.02)</f>
        <v>-51161.52493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