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<sst xmlns="http://schemas.openxmlformats.org/spreadsheetml/2006/main" count="1198" uniqueCount="1012">
  <si>
    <t>ticker</t>
  </si>
  <si>
    <t>PRTG</t>
  </si>
  <si>
    <t>nombre</t>
  </si>
  <si>
    <t>PORTAGE BIOTECH INC</t>
  </si>
  <si>
    <t>empresa</t>
  </si>
  <si>
    <t>Biotechnology &amp; Medical Research</t>
  </si>
  <si>
    <t>Open</t>
  </si>
  <si>
    <t>Target Price</t>
  </si>
  <si>
    <t>Upside</t>
  </si>
  <si>
    <t>-101.36%</t>
  </si>
  <si>
    <t>Country</t>
  </si>
  <si>
    <t>British Virgin Islands</t>
  </si>
  <si>
    <t>Market Cap</t>
  </si>
  <si>
    <t>Book Value</t>
  </si>
  <si>
    <t>Pe ratio</t>
  </si>
  <si>
    <t>Dividend Ratio</t>
  </si>
  <si>
    <t>No encontrado</t>
  </si>
  <si>
    <t>Net Debt Growth</t>
  </si>
  <si>
    <t>-75.00%</t>
  </si>
  <si>
    <t>Total Assets Growth</t>
  </si>
  <si>
    <t>-66.67%</t>
  </si>
  <si>
    <t>Net Property, Plant and Equipment Growth</t>
  </si>
  <si>
    <t>No calculado</t>
  </si>
  <si>
    <t>EBITDA Growth</t>
  </si>
  <si>
    <t>15.34%</t>
  </si>
  <si>
    <t>Fiscal Period: March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</si>
  <si>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</si>
  <si>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</si>
  <si>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</si>
  <si>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</si>
  <si>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</si>
  <si>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</si>
  <si>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</si>
  <si>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</si>
  <si>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</si>
  <si>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</si>
  <si>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</si>
  <si>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</si>
  <si>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</si>
  <si>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</si>
  <si>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</si>
  <si>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</si>
  <si>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</si>
  <si>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</si>
  <si>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</si>
  <si>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</si>
  <si>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</si>
  <si>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</si>
  <si>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</si>
  <si>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</si>
  <si>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</si>
  <si>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</si>
  <si>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</si>
  <si>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</si>
  <si>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</si>
  <si>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</si>
  <si>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</si>
  <si>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</si>
  <si>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</si>
  <si>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</si>
  <si>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</si>
  <si>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</si>
  <si>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</si>
  <si>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</si>
  <si>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</si>
  <si>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</si>
  <si>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</si>
  <si>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</si>
  <si>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Notes Receivable</t>
  </si>
  <si>
    <t>Total Receivables</t>
  </si>
  <si>
    <t>Prepaid Expenses</t>
  </si>
  <si>
    <t>Other Current Assets, Total</t>
  </si>
  <si>
    <t>Total Current Assets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</si>
  <si>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</si>
  <si>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</si>
  <si>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</si>
  <si>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</si>
  <si>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</si>
  <si>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</si>
  <si>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</si>
  <si>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</si>
  <si>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</si>
  <si>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</si>
  <si>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</si>
  <si>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</si>
  <si>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</si>
  <si>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</si>
  <si>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</si>
  <si>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</si>
  <si>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</si>
  <si>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</si>
  <si>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</si>
  <si>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</si>
  <si>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</si>
  <si>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</si>
  <si>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</si>
  <si>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</si>
  <si>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</si>
  <si>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</si>
  <si>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</si>
  <si>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</si>
  <si>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</si>
  <si>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</si>
  <si>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</si>
  <si>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25.73</t>
  </si>
  <si>
    <t>81.04</t>
  </si>
  <si>
    <t>457.21</t>
  </si>
  <si>
    <t>68.53</t>
  </si>
  <si>
    <t>183.6</t>
  </si>
  <si>
    <t>175.71</t>
  </si>
  <si>
    <t>167.91</t>
  </si>
  <si>
    <t>181.59</t>
  </si>
  <si>
    <t>86.39</t>
  </si>
  <si>
    <t>4.07</t>
  </si>
  <si>
    <t>Tangible Book Value</t>
  </si>
  <si>
    <t>Tangible Book Value Per Share</t>
  </si>
  <si>
    <t>-3.29</t>
  </si>
  <si>
    <t>25.52</t>
  </si>
  <si>
    <t>103.8</t>
  </si>
  <si>
    <t>96.85</t>
  </si>
  <si>
    <t>96.21</t>
  </si>
  <si>
    <t>116.68</t>
  </si>
  <si>
    <t>Total Debt</t>
  </si>
  <si>
    <t>0</t>
  </si>
  <si>
    <t>Net Debt</t>
  </si>
  <si>
    <t>Minority Interest, Total (Incl. Fin. Div)</t>
  </si>
  <si>
    <t>Equity Method Investments, Total</t>
  </si>
  <si>
    <t>Account Code - Inventory Valuation</t>
  </si>
  <si>
    <t>Full Time Employees</t>
  </si>
  <si>
    <t>Selling General &amp; Admin Expenses, Total</t>
  </si>
  <si>
    <t>R&amp;D Expenses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</si>
  <si>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</si>
  <si>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</si>
  <si>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</si>
  <si>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</si>
  <si>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</si>
  <si>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</si>
  <si>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</si>
  <si>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</si>
  <si>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</si>
  <si>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</si>
  <si>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</si>
  <si>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</si>
  <si>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</si>
  <si>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</si>
  <si>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</si>
  <si>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</si>
  <si>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</si>
  <si>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In Process R&amp;D Expenses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</si>
  <si>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</si>
  <si>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</si>
  <si>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</si>
  <si>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</si>
  <si>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</si>
  <si>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</si>
  <si>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</si>
  <si>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</si>
  <si>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</si>
  <si>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</si>
  <si>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</si>
  <si>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-32.24</t>
  </si>
  <si>
    <t>-47.6</t>
  </si>
  <si>
    <t>128.31</t>
  </si>
  <si>
    <t>924.14</t>
  </si>
  <si>
    <t>-10.93</t>
  </si>
  <si>
    <t>-9.74</t>
  </si>
  <si>
    <t>-26.99</t>
  </si>
  <si>
    <t>-25.83</t>
  </si>
  <si>
    <t>-129.8</t>
  </si>
  <si>
    <t>-77.9</t>
  </si>
  <si>
    <t>Basic EPS - Continuing Operations</t>
  </si>
  <si>
    <t>Basic Weighted Average Shares Outstanding</t>
  </si>
  <si>
    <t>Net EPS - Diluted</t>
  </si>
  <si>
    <t>-9.8</t>
  </si>
  <si>
    <t>Diluted EPS - Continuing Operations</t>
  </si>
  <si>
    <t>Diluted Weighted Average Shares Outstanding</t>
  </si>
  <si>
    <t>Normalized Basic EPS</t>
  </si>
  <si>
    <t>-15.38</t>
  </si>
  <si>
    <t>-18.84</t>
  </si>
  <si>
    <t>-114.92</t>
  </si>
  <si>
    <t>-10.54</t>
  </si>
  <si>
    <t>-5.08</t>
  </si>
  <si>
    <t>-2.27</t>
  </si>
  <si>
    <t>-12.28</t>
  </si>
  <si>
    <t>-10.66</t>
  </si>
  <si>
    <t>-12.22</t>
  </si>
  <si>
    <t>-9.84</t>
  </si>
  <si>
    <t>Normalized Diluted EPS</t>
  </si>
  <si>
    <t>-107.25</t>
  </si>
  <si>
    <t>-10.47</t>
  </si>
  <si>
    <t>EBITDA</t>
  </si>
  <si>
    <t>EBITA</t>
  </si>
  <si>
    <t>EBIT</t>
  </si>
  <si>
    <t>Effective Tax Rate - (Ratio)</t>
  </si>
  <si>
    <t>-42.58</t>
  </si>
  <si>
    <t>-15.42</t>
  </si>
  <si>
    <t>-29.37</t>
  </si>
  <si>
    <t>14.57</t>
  </si>
  <si>
    <t>12.28</t>
  </si>
  <si>
    <t>Current Domestic Taxes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</si>
  <si>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</si>
  <si>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</si>
  <si>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</si>
  <si>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</si>
  <si>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</si>
  <si>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</si>
  <si>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</si>
  <si>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</si>
  <si>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</si>
  <si>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</si>
  <si>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</si>
  <si>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</si>
  <si>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</si>
  <si>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</si>
  <si>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</si>
  <si>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-53.97</t>
  </si>
  <si>
    <t>-66.14</t>
  </si>
  <si>
    <t>-61.09</t>
  </si>
  <si>
    <t>-3.98</t>
  </si>
  <si>
    <t>-1.81</t>
  </si>
  <si>
    <t>-2.15</t>
  </si>
  <si>
    <t>-4.4</t>
  </si>
  <si>
    <t>-5.27</t>
  </si>
  <si>
    <t>-6.71</t>
  </si>
  <si>
    <t>-21.34</t>
  </si>
  <si>
    <t>Return on Total Capital</t>
  </si>
  <si>
    <t>-58.74</t>
  </si>
  <si>
    <t>-69.84</t>
  </si>
  <si>
    <t>-61.45</t>
  </si>
  <si>
    <t>-2.05</t>
  </si>
  <si>
    <t>-2.47</t>
  </si>
  <si>
    <t>-5.13</t>
  </si>
  <si>
    <t>-6.22</t>
  </si>
  <si>
    <t>-8.19</t>
  </si>
  <si>
    <t>-28.97</t>
  </si>
  <si>
    <t>Return On Equity %</t>
  </si>
  <si>
    <t>-94.51</t>
  </si>
  <si>
    <t>-111.84</t>
  </si>
  <si>
    <t>-1.78</t>
  </si>
  <si>
    <t>357.57</t>
  </si>
  <si>
    <t>-4.54</t>
  </si>
  <si>
    <t>-4.93</t>
  </si>
  <si>
    <t>-11.72</t>
  </si>
  <si>
    <t>-12.25</t>
  </si>
  <si>
    <t>-86.92</t>
  </si>
  <si>
    <t>-191.51</t>
  </si>
  <si>
    <t>Return on Common Equity</t>
  </si>
  <si>
    <t>-123.43</t>
  </si>
  <si>
    <t>-88.27</t>
  </si>
  <si>
    <t>46.66</t>
  </si>
  <si>
    <t>-4.82</t>
  </si>
  <si>
    <t>-5.44</t>
  </si>
  <si>
    <t>-15.99</t>
  </si>
  <si>
    <t>-15.15</t>
  </si>
  <si>
    <t>-106.07</t>
  </si>
  <si>
    <t>-188.19</t>
  </si>
  <si>
    <t>Short Term Liquidity</t>
  </si>
  <si>
    <t>Current Ratio</t>
  </si>
  <si>
    <t>2.8</t>
  </si>
  <si>
    <t>16.32</t>
  </si>
  <si>
    <t>542.23</t>
  </si>
  <si>
    <t>59.97</t>
  </si>
  <si>
    <t>3.65</t>
  </si>
  <si>
    <t>1.48</t>
  </si>
  <si>
    <t>1.54</t>
  </si>
  <si>
    <t>31.71</t>
  </si>
  <si>
    <t>7.33</t>
  </si>
  <si>
    <t>2.67</t>
  </si>
  <si>
    <t>Quick Ratio</t>
  </si>
  <si>
    <t>2.77</t>
  </si>
  <si>
    <t>15.64</t>
  </si>
  <si>
    <t>541.79</t>
  </si>
  <si>
    <t>59.75</t>
  </si>
  <si>
    <t>3.63</t>
  </si>
  <si>
    <t>1.47</t>
  </si>
  <si>
    <t>1.08</t>
  </si>
  <si>
    <t>30.09</t>
  </si>
  <si>
    <t>5.78</t>
  </si>
  <si>
    <t>1.76</t>
  </si>
  <si>
    <t>Operating Cash Flow to Current Liabilities</t>
  </si>
  <si>
    <t>-4.21</t>
  </si>
  <si>
    <t>-19.48</t>
  </si>
  <si>
    <t>-12.11</t>
  </si>
  <si>
    <t>-8.45</t>
  </si>
  <si>
    <t>-0.48</t>
  </si>
  <si>
    <t>-1.45</t>
  </si>
  <si>
    <t>-1.34</t>
  </si>
  <si>
    <t>-8.64</t>
  </si>
  <si>
    <t>-6.47</t>
  </si>
  <si>
    <t>-4.97</t>
  </si>
  <si>
    <t>Long Term Solvency</t>
  </si>
  <si>
    <t>Total Debt/Equity</t>
  </si>
  <si>
    <t>0.3</t>
  </si>
  <si>
    <t>2.42</t>
  </si>
  <si>
    <t>2.47</t>
  </si>
  <si>
    <t>3.2</t>
  </si>
  <si>
    <t>0.1</t>
  </si>
  <si>
    <t>1.41</t>
  </si>
  <si>
    <t>Total Debt / Total Capital</t>
  </si>
  <si>
    <t>2.36</t>
  </si>
  <si>
    <t>2.41</t>
  </si>
  <si>
    <t>3.1</t>
  </si>
  <si>
    <t>1.39</t>
  </si>
  <si>
    <t>LT Debt/Equity</t>
  </si>
  <si>
    <t>2.02</t>
  </si>
  <si>
    <t>2.31</t>
  </si>
  <si>
    <t>0.21</t>
  </si>
  <si>
    <t>Long-Term Debt / Total Capital</t>
  </si>
  <si>
    <t>1.97</t>
  </si>
  <si>
    <t>2.24</t>
  </si>
  <si>
    <t>Total Liabilities / Total Assets</t>
  </si>
  <si>
    <t>13.1</t>
  </si>
  <si>
    <t>2.37</t>
  </si>
  <si>
    <t>0.52</t>
  </si>
  <si>
    <t>3.84</t>
  </si>
  <si>
    <t>14.48</t>
  </si>
  <si>
    <t>15.9</t>
  </si>
  <si>
    <t>15.59</t>
  </si>
  <si>
    <t>15.01</t>
  </si>
  <si>
    <t>23.94</t>
  </si>
  <si>
    <t>57.21</t>
  </si>
  <si>
    <t>EBIT / Interest Expense</t>
  </si>
  <si>
    <t>-30.27</t>
  </si>
  <si>
    <t>-10.73</t>
  </si>
  <si>
    <t>-69.15</t>
  </si>
  <si>
    <t>-362.51</t>
  </si>
  <si>
    <t>-570.41</t>
  </si>
  <si>
    <t>EBITDA / Interest Expense</t>
  </si>
  <si>
    <t>-568.72</t>
  </si>
  <si>
    <t>(EBITDA - Capex) / Interest Expense</t>
  </si>
  <si>
    <t>Total Debt / EBITDA</t>
  </si>
  <si>
    <t>-0.11</t>
  </si>
  <si>
    <t>Net Debt / EBITDA</t>
  </si>
  <si>
    <t>0.4</t>
  </si>
  <si>
    <t>3.56</t>
  </si>
  <si>
    <t>0.67</t>
  </si>
  <si>
    <t>0.27</t>
  </si>
  <si>
    <t>Total Debt / (EBITDA - Capex)</t>
  </si>
  <si>
    <t>Net Debt / (EBITDA - Capex)</t>
  </si>
  <si>
    <t>Growth Over Prior Year</t>
  </si>
  <si>
    <t>EBITDA, 1 Yr. Growth %</t>
  </si>
  <si>
    <t>55.1</t>
  </si>
  <si>
    <t>-94.16</t>
  </si>
  <si>
    <t>15.37</t>
  </si>
  <si>
    <t>EBITA, 1 Yr. Growth %</t>
  </si>
  <si>
    <t>55.07</t>
  </si>
  <si>
    <t>112.83</t>
  </si>
  <si>
    <t>285.78</t>
  </si>
  <si>
    <t>-93.69</t>
  </si>
  <si>
    <t>19.19</t>
  </si>
  <si>
    <t>121.9</t>
  </si>
  <si>
    <t>104.75</t>
  </si>
  <si>
    <t>27.35</t>
  </si>
  <si>
    <t>1.21</t>
  </si>
  <si>
    <t>15.7</t>
  </si>
  <si>
    <t>EBIT, 1 Yr. Growth %</t>
  </si>
  <si>
    <t>-93.72</t>
  </si>
  <si>
    <t>Earnings From Cont. Operations, 1 Yr. Growth %</t>
  </si>
  <si>
    <t>-34.49</t>
  </si>
  <si>
    <t>111.82</t>
  </si>
  <si>
    <t>-93.03</t>
  </si>
  <si>
    <t>-102.9</t>
  </si>
  <si>
    <t>101.7</t>
  </si>
  <si>
    <t>137.12</t>
  </si>
  <si>
    <t>11.52</t>
  </si>
  <si>
    <t>446.02</t>
  </si>
  <si>
    <t>-27.98</t>
  </si>
  <si>
    <t>Net Income, 1 Yr. Growth %</t>
  </si>
  <si>
    <t>-50.54</t>
  </si>
  <si>
    <t>82.98</t>
  </si>
  <si>
    <t>-385.63</t>
  </si>
  <si>
    <t>659.19</t>
  </si>
  <si>
    <t>-102.13</t>
  </si>
  <si>
    <t>102.39</t>
  </si>
  <si>
    <t>196.89</t>
  </si>
  <si>
    <t>6.55</t>
  </si>
  <si>
    <t>520.1</t>
  </si>
  <si>
    <t>Normalized Net Income, 1 Yr. Growth %</t>
  </si>
  <si>
    <t>4.76</t>
  </si>
  <si>
    <t>51.75</t>
  </si>
  <si>
    <t>546.47</t>
  </si>
  <si>
    <t>-90.33</t>
  </si>
  <si>
    <t>-13.25</t>
  </si>
  <si>
    <t>-0.21</t>
  </si>
  <si>
    <t>238.01</t>
  </si>
  <si>
    <t>-3.37</t>
  </si>
  <si>
    <t>41.49</t>
  </si>
  <si>
    <t>-3.34</t>
  </si>
  <si>
    <t>Diluted EPS Before Extra, 1 Yr. Growth %</t>
  </si>
  <si>
    <t>-58.58</t>
  </si>
  <si>
    <t>47.64</t>
  </si>
  <si>
    <t>-352.09</t>
  </si>
  <si>
    <t>666.67</t>
  </si>
  <si>
    <t>-101.19</t>
  </si>
  <si>
    <t>-10.91</t>
  </si>
  <si>
    <t>175.51</t>
  </si>
  <si>
    <t>-4.32</t>
  </si>
  <si>
    <t>402.43</t>
  </si>
  <si>
    <t>-39.99</t>
  </si>
  <si>
    <t>Total Assets, 1 Yr. Growth %</t>
  </si>
  <si>
    <t>-10.02</t>
  </si>
  <si>
    <t>166.66</t>
  </si>
  <si>
    <t>374.34</t>
  </si>
  <si>
    <t>-83.3</t>
  </si>
  <si>
    <t>-0.31</t>
  </si>
  <si>
    <t>0.97</t>
  </si>
  <si>
    <t>11.32</t>
  </si>
  <si>
    <t>-49.08</t>
  </si>
  <si>
    <t>-92.15</t>
  </si>
  <si>
    <t>Tangible Book Value, 1 Yr. Growth %</t>
  </si>
  <si>
    <t>-43.94</t>
  </si>
  <si>
    <t>-83.86</t>
  </si>
  <si>
    <t>485.82</t>
  </si>
  <si>
    <t>-5.58</t>
  </si>
  <si>
    <t>9.24</t>
  </si>
  <si>
    <t>33.99</t>
  </si>
  <si>
    <t>-2.36</t>
  </si>
  <si>
    <t>-94.71</t>
  </si>
  <si>
    <t>Common Equity, 1 Yr. Growth %</t>
  </si>
  <si>
    <t>11.14</t>
  </si>
  <si>
    <t>286.1</t>
  </si>
  <si>
    <t>480.31</t>
  </si>
  <si>
    <t>936.22</t>
  </si>
  <si>
    <t>-3.15</t>
  </si>
  <si>
    <t>5.09</t>
  </si>
  <si>
    <t>19.47</t>
  </si>
  <si>
    <t>-37.26</t>
  </si>
  <si>
    <t>Cash From Operations, 1 Yr. Growth %</t>
  </si>
  <si>
    <t>35.05</t>
  </si>
  <si>
    <t>123.4</t>
  </si>
  <si>
    <t>-77.38</t>
  </si>
  <si>
    <t>-18.77</t>
  </si>
  <si>
    <t>-20.04</t>
  </si>
  <si>
    <t>332.87</t>
  </si>
  <si>
    <t>15.35</t>
  </si>
  <si>
    <t>57.89</t>
  </si>
  <si>
    <t>78.49</t>
  </si>
  <si>
    <t>18.42</t>
  </si>
  <si>
    <t>Levered Free Cash Flow, 1 Yr. Growth %</t>
  </si>
  <si>
    <t>139.31</t>
  </si>
  <si>
    <t>223.41</t>
  </si>
  <si>
    <t>505.23</t>
  </si>
  <si>
    <t>-98.89</t>
  </si>
  <si>
    <t>-186.02</t>
  </si>
  <si>
    <t>-172.64</t>
  </si>
  <si>
    <t>-265.85</t>
  </si>
  <si>
    <t>179.22</t>
  </si>
  <si>
    <t>18.48</t>
  </si>
  <si>
    <t>Unlevered Free Cash Flow, 1 Yr. Growth %</t>
  </si>
  <si>
    <t>-865.64</t>
  </si>
  <si>
    <t>-178.08</t>
  </si>
  <si>
    <t>-259.67</t>
  </si>
  <si>
    <t>182.4</t>
  </si>
  <si>
    <t>18.26</t>
  </si>
  <si>
    <t>Compound Annual Growth Rate Over Two Years</t>
  </si>
  <si>
    <t>EBITA, 2 Yr. CAGR %</t>
  </si>
  <si>
    <t>81.67</t>
  </si>
  <si>
    <t>186.54</t>
  </si>
  <si>
    <t>-50.77</t>
  </si>
  <si>
    <t>-72.54</t>
  </si>
  <si>
    <t>63.55</t>
  </si>
  <si>
    <t>113.15</t>
  </si>
  <si>
    <t>61.48</t>
  </si>
  <si>
    <t>13.53</t>
  </si>
  <si>
    <t>8.21</t>
  </si>
  <si>
    <t>EBIT, 2 Yr. CAGR %</t>
  </si>
  <si>
    <t>-72.61</t>
  </si>
  <si>
    <t>Earnings From Cont. Operations, 2 Yr. CAGR %</t>
  </si>
  <si>
    <t>17.8</t>
  </si>
  <si>
    <t>-61.57</t>
  </si>
  <si>
    <t>266.84</t>
  </si>
  <si>
    <t>136.79</t>
  </si>
  <si>
    <t>-75.8</t>
  </si>
  <si>
    <t>118.69</t>
  </si>
  <si>
    <t>62.62</t>
  </si>
  <si>
    <t>146.76</t>
  </si>
  <si>
    <t>98.31</t>
  </si>
  <si>
    <t>Net Income, 2 Yr. CAGR %</t>
  </si>
  <si>
    <t>838.79</t>
  </si>
  <si>
    <t>-4.87</t>
  </si>
  <si>
    <t>128.62</t>
  </si>
  <si>
    <t>365.68</t>
  </si>
  <si>
    <t>-59.79</t>
  </si>
  <si>
    <t>-79.24</t>
  </si>
  <si>
    <t>145.13</t>
  </si>
  <si>
    <t>77.86</t>
  </si>
  <si>
    <t>157.04</t>
  </si>
  <si>
    <t>111.33</t>
  </si>
  <si>
    <t>Normalized Net Income, 2 Yr. CAGR %</t>
  </si>
  <si>
    <t>720.26</t>
  </si>
  <si>
    <t>26.08</t>
  </si>
  <si>
    <t>213.21</t>
  </si>
  <si>
    <t>-20.92</t>
  </si>
  <si>
    <t>-71.06</t>
  </si>
  <si>
    <t>-6.25</t>
  </si>
  <si>
    <t>140.7</t>
  </si>
  <si>
    <t>80.72</t>
  </si>
  <si>
    <t>16.93</t>
  </si>
  <si>
    <t>16.94</t>
  </si>
  <si>
    <t>Diluted EPS Before Extra, 2 Yr. CAGR %</t>
  </si>
  <si>
    <t>-21.8</t>
  </si>
  <si>
    <t>73.21</t>
  </si>
  <si>
    <t>339.63</t>
  </si>
  <si>
    <t>-69.81</t>
  </si>
  <si>
    <t>-89.67</t>
  </si>
  <si>
    <t>56.67</t>
  </si>
  <si>
    <t>62.36</t>
  </si>
  <si>
    <t>119.26</t>
  </si>
  <si>
    <t>73.64</t>
  </si>
  <si>
    <t>Total Assets, 2 Yr. CAGR %</t>
  </si>
  <si>
    <t>212.03</t>
  </si>
  <si>
    <t>54.9</t>
  </si>
  <si>
    <t>255.65</t>
  </si>
  <si>
    <t>70.29</t>
  </si>
  <si>
    <t>316.08</t>
  </si>
  <si>
    <t>0.33</t>
  </si>
  <si>
    <t>6.02</t>
  </si>
  <si>
    <t>-24.71</t>
  </si>
  <si>
    <t>-80.01</t>
  </si>
  <si>
    <t>Tangible Book Value, 2 Yr. CAGR %</t>
  </si>
  <si>
    <t>-15.28</t>
  </si>
  <si>
    <t>130.82</t>
  </si>
  <si>
    <t>72.48</t>
  </si>
  <si>
    <t>-2.76</t>
  </si>
  <si>
    <t>135.19</t>
  </si>
  <si>
    <t>1.56</t>
  </si>
  <si>
    <t>20.98</t>
  </si>
  <si>
    <t>14.38</t>
  </si>
  <si>
    <t>-77.28</t>
  </si>
  <si>
    <t>Common Equity, 2 Yr. CAGR %</t>
  </si>
  <si>
    <t>136.88</t>
  </si>
  <si>
    <t>107.15</t>
  </si>
  <si>
    <t>373.35</t>
  </si>
  <si>
    <t>-3.22</t>
  </si>
  <si>
    <t>29.33</t>
  </si>
  <si>
    <t>216.79</t>
  </si>
  <si>
    <t>0.89</t>
  </si>
  <si>
    <t>12.05</t>
  </si>
  <si>
    <t>-13.42</t>
  </si>
  <si>
    <t>-81.78</t>
  </si>
  <si>
    <t>Cash From Operations, 2 Yr. CAGR %</t>
  </si>
  <si>
    <t>73.7</t>
  </si>
  <si>
    <t>-28.91</t>
  </si>
  <si>
    <t>-57.13</t>
  </si>
  <si>
    <t>-19.41</t>
  </si>
  <si>
    <t>86.05</t>
  </si>
  <si>
    <t>123.45</t>
  </si>
  <si>
    <t>34.95</t>
  </si>
  <si>
    <t>67.87</t>
  </si>
  <si>
    <t>45.39</t>
  </si>
  <si>
    <t>Levered Free Cash Flow, 2 Yr. CAGR %</t>
  </si>
  <si>
    <t>178.2</t>
  </si>
  <si>
    <t>342.43</t>
  </si>
  <si>
    <t>-74.23</t>
  </si>
  <si>
    <t>-90.42</t>
  </si>
  <si>
    <t>186.69</t>
  </si>
  <si>
    <t>196.58</t>
  </si>
  <si>
    <t>10.24</t>
  </si>
  <si>
    <t>115.19</t>
  </si>
  <si>
    <t>81.88</t>
  </si>
  <si>
    <t>Unlevered Free Cash Flow, 2 Yr. CAGR %</t>
  </si>
  <si>
    <t>-89.03</t>
  </si>
  <si>
    <t>190.07</t>
  </si>
  <si>
    <t>157.26</t>
  </si>
  <si>
    <t>12.17</t>
  </si>
  <si>
    <t>112.35</t>
  </si>
  <si>
    <t>82.75</t>
  </si>
  <si>
    <t>Compound Annual Growth Rate Over Three Years</t>
  </si>
  <si>
    <t>EBITDA, 3 Yr. CAGR %</t>
  </si>
  <si>
    <t>-21.86</t>
  </si>
  <si>
    <t>EBITA, 3 Yr. CAGR %</t>
  </si>
  <si>
    <t>538.27</t>
  </si>
  <si>
    <t>133.51</t>
  </si>
  <si>
    <t>-19.8</t>
  </si>
  <si>
    <t>-33.81</t>
  </si>
  <si>
    <t>-44.69</t>
  </si>
  <si>
    <t>76.27</t>
  </si>
  <si>
    <t>79.53</t>
  </si>
  <si>
    <t>38.19</t>
  </si>
  <si>
    <t>14.25</t>
  </si>
  <si>
    <t>EBIT, 3 Yr. CAGR %</t>
  </si>
  <si>
    <t>-44.78</t>
  </si>
  <si>
    <t>Earnings From Cont. Operations, 3 Yr. CAGR %</t>
  </si>
  <si>
    <t>538.15</t>
  </si>
  <si>
    <t>-54.09</t>
  </si>
  <si>
    <t>205.47</t>
  </si>
  <si>
    <t>-26.88</t>
  </si>
  <si>
    <t>124.46</t>
  </si>
  <si>
    <t>-48.21</t>
  </si>
  <si>
    <t>74.72</t>
  </si>
  <si>
    <t>143.51</t>
  </si>
  <si>
    <t>63.68</t>
  </si>
  <si>
    <t>Net Income, 3 Yr. CAGR %</t>
  </si>
  <si>
    <t>444.32</t>
  </si>
  <si>
    <t>37.24</t>
  </si>
  <si>
    <t>241.08</t>
  </si>
  <si>
    <t>-22.71</t>
  </si>
  <si>
    <t>-31.09</t>
  </si>
  <si>
    <t>-49.61</t>
  </si>
  <si>
    <t>85.69</t>
  </si>
  <si>
    <t>169.69</t>
  </si>
  <si>
    <t>68.2</t>
  </si>
  <si>
    <t>Normalized Net Income, 3 Yr. CAGR %</t>
  </si>
  <si>
    <t>367.39</t>
  </si>
  <si>
    <t>117.41</t>
  </si>
  <si>
    <t>-1.73</t>
  </si>
  <si>
    <t>-18.45</t>
  </si>
  <si>
    <t>-56.06</t>
  </si>
  <si>
    <t>72.16</t>
  </si>
  <si>
    <t>77.56</t>
  </si>
  <si>
    <t>66.56</t>
  </si>
  <si>
    <t>9.74</t>
  </si>
  <si>
    <t>Diluted EPS Before Extra, 3 Yr. CAGR %</t>
  </si>
  <si>
    <t>15.52</t>
  </si>
  <si>
    <t>184.39</t>
  </si>
  <si>
    <t>-38.76</t>
  </si>
  <si>
    <t>-56.61</t>
  </si>
  <si>
    <t>-69.13</t>
  </si>
  <si>
    <t>32.92</t>
  </si>
  <si>
    <t>136.6</t>
  </si>
  <si>
    <t>42.36</t>
  </si>
  <si>
    <t>Total Assets, 3 Yr. CAGR %</t>
  </si>
  <si>
    <t>196.11</t>
  </si>
  <si>
    <t>124.94</t>
  </si>
  <si>
    <t>28.3</t>
  </si>
  <si>
    <t>139.6</t>
  </si>
  <si>
    <t>42.45</t>
  </si>
  <si>
    <t>159.53</t>
  </si>
  <si>
    <t>3.87</t>
  </si>
  <si>
    <t>-16.97</t>
  </si>
  <si>
    <t>-64.57</t>
  </si>
  <si>
    <t>Tangible Book Value, 3 Yr. CAGR %</t>
  </si>
  <si>
    <t>89.65</t>
  </si>
  <si>
    <t>361.35</t>
  </si>
  <si>
    <t>204.64</t>
  </si>
  <si>
    <t>159.27</t>
  </si>
  <si>
    <t>-3.71</t>
  </si>
  <si>
    <t>82.14</t>
  </si>
  <si>
    <t>11.39</t>
  </si>
  <si>
    <t>12.64</t>
  </si>
  <si>
    <t>-58.95</t>
  </si>
  <si>
    <t>Common Equity, 3 Yr. CAGR %</t>
  </si>
  <si>
    <t>178.77</t>
  </si>
  <si>
    <t>192.02</t>
  </si>
  <si>
    <t>53.5</t>
  </si>
  <si>
    <t>113.31</t>
  </si>
  <si>
    <t>17.44</t>
  </si>
  <si>
    <t>119.3</t>
  </si>
  <si>
    <t>6.74</t>
  </si>
  <si>
    <t>-7.64</t>
  </si>
  <si>
    <t>-65.9</t>
  </si>
  <si>
    <t>Cash From Operations, 3 Yr. CAGR %</t>
  </si>
  <si>
    <t>557.82</t>
  </si>
  <si>
    <t>-11.95</t>
  </si>
  <si>
    <t>-25.68</t>
  </si>
  <si>
    <t>-47.23</t>
  </si>
  <si>
    <t>41.14</t>
  </si>
  <si>
    <t>58.64</t>
  </si>
  <si>
    <t>99.02</t>
  </si>
  <si>
    <t>48.14</t>
  </si>
  <si>
    <t>49.44</t>
  </si>
  <si>
    <t>Levered Free Cash Flow, 3 Yr. CAGR %</t>
  </si>
  <si>
    <t>260.48</t>
  </si>
  <si>
    <t>-40.11</t>
  </si>
  <si>
    <t>-61.72</t>
  </si>
  <si>
    <t>-55.57</t>
  </si>
  <si>
    <t>81.95</t>
  </si>
  <si>
    <t>144.34</t>
  </si>
  <si>
    <t>50.27</t>
  </si>
  <si>
    <t>76.37</t>
  </si>
  <si>
    <t>Unlevered Free Cash Flow, 3 Yr. CAGR %</t>
  </si>
  <si>
    <t>-58.33</t>
  </si>
  <si>
    <t>-56.02</t>
  </si>
  <si>
    <t>87.86</t>
  </si>
  <si>
    <t>119.44</t>
  </si>
  <si>
    <t>52.59</t>
  </si>
  <si>
    <t>74.71</t>
  </si>
  <si>
    <t>Compound Annual Growth Rate Over Five Years</t>
  </si>
  <si>
    <t>EBITDA, 5 Yr. CAGR %</t>
  </si>
  <si>
    <t>50.15</t>
  </si>
  <si>
    <t>EBITA, 5 Yr. CAGR %</t>
  </si>
  <si>
    <t>129.04</t>
  </si>
  <si>
    <t>-0.88</t>
  </si>
  <si>
    <t>6.73</t>
  </si>
  <si>
    <t>5.9</t>
  </si>
  <si>
    <t>-15.1</t>
  </si>
  <si>
    <t>47.82</t>
  </si>
  <si>
    <t>46.62</t>
  </si>
  <si>
    <t>EBIT, 5 Yr. CAGR %</t>
  </si>
  <si>
    <t>-15.18</t>
  </si>
  <si>
    <t>Earnings From Cont. Operations, 5 Yr. CAGR %</t>
  </si>
  <si>
    <t>411.38</t>
  </si>
  <si>
    <t>-11.52</t>
  </si>
  <si>
    <t>10.8</t>
  </si>
  <si>
    <t>13.33</t>
  </si>
  <si>
    <t>97.31</t>
  </si>
  <si>
    <t>83.8</t>
  </si>
  <si>
    <t>Net Income, 5 Yr. CAGR %</t>
  </si>
  <si>
    <t>-16.01</t>
  </si>
  <si>
    <t>11.33</t>
  </si>
  <si>
    <t>22.64</t>
  </si>
  <si>
    <t>0.69</t>
  </si>
  <si>
    <t>-3.3</t>
  </si>
  <si>
    <t>95.55</t>
  </si>
  <si>
    <t>Normalized Net Income, 5 Yr. CAGR %</t>
  </si>
  <si>
    <t>129.63</t>
  </si>
  <si>
    <t>-2.92</t>
  </si>
  <si>
    <t>-3.57</t>
  </si>
  <si>
    <t>26.12</t>
  </si>
  <si>
    <t>-13.8</t>
  </si>
  <si>
    <t>47.48</t>
  </si>
  <si>
    <t>50.25</t>
  </si>
  <si>
    <t>Diluted EPS Before Extra, 5 Yr. CAGR %</t>
  </si>
  <si>
    <t>-32.47</t>
  </si>
  <si>
    <t>-24.52</t>
  </si>
  <si>
    <t>-10.72</t>
  </si>
  <si>
    <t>-26.45</t>
  </si>
  <si>
    <t>-32.38</t>
  </si>
  <si>
    <t>47.92</t>
  </si>
  <si>
    <t>Total Assets, 5 Yr. CAGR %</t>
  </si>
  <si>
    <t>83.07</t>
  </si>
  <si>
    <t>101.24</t>
  </si>
  <si>
    <t>105.41</t>
  </si>
  <si>
    <t>69.15</t>
  </si>
  <si>
    <t>26.58</t>
  </si>
  <si>
    <t>58.2</t>
  </si>
  <si>
    <t>-46.27</t>
  </si>
  <si>
    <t>Tangible Book Value, 5 Yr. CAGR %</t>
  </si>
  <si>
    <t>82.59</t>
  </si>
  <si>
    <t>147.49</t>
  </si>
  <si>
    <t>174.69</t>
  </si>
  <si>
    <t>78.21</t>
  </si>
  <si>
    <t>5.5</t>
  </si>
  <si>
    <t>51.21</t>
  </si>
  <si>
    <t>-41.02</t>
  </si>
  <si>
    <t>Common Equity, 5 Yr. CAGR %</t>
  </si>
  <si>
    <t>110.83</t>
  </si>
  <si>
    <t>105.1</t>
  </si>
  <si>
    <t>58.1</t>
  </si>
  <si>
    <t>15.26</t>
  </si>
  <si>
    <t>-47.38</t>
  </si>
  <si>
    <t>Cash From Operations, 5 Yr. CAGR %</t>
  </si>
  <si>
    <t>120.66</t>
  </si>
  <si>
    <t>-15.02</t>
  </si>
  <si>
    <t>7.28</t>
  </si>
  <si>
    <t>-6.01</t>
  </si>
  <si>
    <t>38.63</t>
  </si>
  <si>
    <t>62.27</t>
  </si>
  <si>
    <t>75.53</t>
  </si>
  <si>
    <t>Levered Free Cash Flow, 5 Yr. CAGR %</t>
  </si>
  <si>
    <t>-15.37</t>
  </si>
  <si>
    <t>11.63</t>
  </si>
  <si>
    <t>-17.04</t>
  </si>
  <si>
    <t>-36.09</t>
  </si>
  <si>
    <t>94.58</t>
  </si>
  <si>
    <t>117.13</t>
  </si>
  <si>
    <t>Unlevered Free Cash Flow, 5 Yr. CAGR %</t>
  </si>
  <si>
    <t>-10.95</t>
  </si>
  <si>
    <t>10.59</t>
  </si>
  <si>
    <t>-16.62</t>
  </si>
  <si>
    <t>-36.04</t>
  </si>
  <si>
    <t>97.3</t>
  </si>
  <si>
    <t>103.96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</si>
  <si>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</si>
  <si>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</si>
  <si>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</si>
  <si>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</si>
  <si>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</si>
  <si>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</si>
  <si>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</si>
  <si>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30.88</t>
  </si>
  <si>
    <t>99.99</t>
  </si>
  <si>
    <t>338</t>
  </si>
  <si>
    <t>87.68</t>
  </si>
  <si>
    <t>53.78</t>
  </si>
  <si>
    <t>Change</t>
  </si>
  <si>
    <t>-</t>
  </si>
  <si>
    <t>223.81%</t>
  </si>
  <si>
    <t>238.01%</t>
  </si>
  <si>
    <t>-74.06%</t>
  </si>
  <si>
    <t>-38.67%</t>
  </si>
  <si>
    <t>-79.28%</t>
  </si>
  <si>
    <t>Enterprise Value (EV)
                                    1</t>
  </si>
  <si>
    <t>28.27</t>
  </si>
  <si>
    <t>101.4</t>
  </si>
  <si>
    <t>335.4</t>
  </si>
  <si>
    <t>64.33</t>
  </si>
  <si>
    <t>43.23</t>
  </si>
  <si>
    <t>6.164</t>
  </si>
  <si>
    <t>258.75%</t>
  </si>
  <si>
    <t>230.63%</t>
  </si>
  <si>
    <t>-80.82%</t>
  </si>
  <si>
    <t>-32.79%</t>
  </si>
  <si>
    <t>-85.74%</t>
  </si>
  <si>
    <t>P/E ratio</t>
  </si>
  <si>
    <t>-20.1x</t>
  </si>
  <si>
    <t>-18.6x</t>
  </si>
  <si>
    <t>-20.7x</t>
  </si>
  <si>
    <t>-5.09x</t>
  </si>
  <si>
    <t>-0.48x</t>
  </si>
  <si>
    <t>-0.14x</t>
  </si>
  <si>
    <t>PBR</t>
  </si>
  <si>
    <t>1.2x</t>
  </si>
  <si>
    <t>1.04x</t>
  </si>
  <si>
    <t>3.33x</t>
  </si>
  <si>
    <t>0.72x</t>
  </si>
  <si>
    <t>2.77x</t>
  </si>
  <si>
    <t>PEG</t>
  </si>
  <si>
    <t>1.8x</t>
  </si>
  <si>
    <t>-0x</t>
  </si>
  <si>
    <t>1.18x</t>
  </si>
  <si>
    <t>0x</t>
  </si>
  <si>
    <t>Capitalization / Revenue</t>
  </si>
  <si>
    <t>EV / Revenue</t>
  </si>
  <si>
    <t>EV / EBITDA</t>
  </si>
  <si>
    <t>-2,740,543x</t>
  </si>
  <si>
    <t>-338,675x</t>
  </si>
  <si>
    <t>EV / EBIT</t>
  </si>
  <si>
    <t>-10.6x</t>
  </si>
  <si>
    <t>-17x</t>
  </si>
  <si>
    <t>-27.4x</t>
  </si>
  <si>
    <t>-4.13x</t>
  </si>
  <si>
    <t>-2.74x</t>
  </si>
  <si>
    <t>-0.34x</t>
  </si>
  <si>
    <t>EV / FCF</t>
  </si>
  <si>
    <t>149x</t>
  </si>
  <si>
    <t>-55.9x</t>
  </si>
  <si>
    <t>252x</t>
  </si>
  <si>
    <t>-29.2x</t>
  </si>
  <si>
    <t>-7.02x</t>
  </si>
  <si>
    <t>-0.84x</t>
  </si>
  <si>
    <t>FCF Yield</t>
  </si>
  <si>
    <t>0.67%</t>
  </si>
  <si>
    <t>-1.79%</t>
  </si>
  <si>
    <t>0.4%</t>
  </si>
  <si>
    <t>-3.43%</t>
  </si>
  <si>
    <t>-14.3%</t>
  </si>
  <si>
    <t>-118%</t>
  </si>
  <si>
    <t>Dividend per Share
                                    2</t>
  </si>
  <si>
    <t>Rate of return</t>
  </si>
  <si>
    <t>EPS
                                    2</t>
  </si>
  <si>
    <t>-27</t>
  </si>
  <si>
    <t>Distribution rate</t>
  </si>
  <si>
    <t>Net sales</t>
  </si>
  <si>
    <t>-15.78</t>
  </si>
  <si>
    <t>-18.2</t>
  </si>
  <si>
    <t>EBIT
                                    1</t>
  </si>
  <si>
    <t>-2.664</t>
  </si>
  <si>
    <t>-5.978</t>
  </si>
  <si>
    <t>-12.24</t>
  </si>
  <si>
    <t>-15.59</t>
  </si>
  <si>
    <t>-18.25</t>
  </si>
  <si>
    <t>Net income
                                    1</t>
  </si>
  <si>
    <t>-2.635</t>
  </si>
  <si>
    <t>-5.333</t>
  </si>
  <si>
    <t>-15.83</t>
  </si>
  <si>
    <t>-16.87</t>
  </si>
  <si>
    <t>-104.6</t>
  </si>
  <si>
    <t>-75.34</t>
  </si>
  <si>
    <t>Net Debt
                                    1</t>
  </si>
  <si>
    <t>-2.606</t>
  </si>
  <si>
    <t>1.441</t>
  </si>
  <si>
    <t>-2.62</t>
  </si>
  <si>
    <t>-23.35</t>
  </si>
  <si>
    <t>-4.981</t>
  </si>
  <si>
    <t>Reference price
                                    2</t>
  </si>
  <si>
    <t>220.000</t>
  </si>
  <si>
    <t>182.000</t>
  </si>
  <si>
    <t>559.400</t>
  </si>
  <si>
    <t>131.400</t>
  </si>
  <si>
    <t>61.800</t>
  </si>
  <si>
    <t>11.266</t>
  </si>
  <si>
    <t>Nbr of stocks (in thousands)</t>
  </si>
  <si>
    <t>140</t>
  </si>
  <si>
    <t>549</t>
  </si>
  <si>
    <t>604</t>
  </si>
  <si>
    <t>667</t>
  </si>
  <si>
    <t>870</t>
  </si>
  <si>
    <t>989</t>
  </si>
  <si>
    <t>Announcement Date</t>
  </si>
  <si>
    <t>12/27/19</t>
  </si>
  <si>
    <t>8/18/20</t>
  </si>
  <si>
    <t>7/29/21</t>
  </si>
  <si>
    <t>8/1/22</t>
  </si>
  <si>
    <t>7/31/23</t>
  </si>
  <si>
    <t>8/14/24</t>
  </si>
  <si>
    <t>address1</t>
  </si>
  <si>
    <t>Clarence Thomas Building</t>
  </si>
  <si>
    <t>address2</t>
  </si>
  <si>
    <t>P.O. Box 4649 Road Town</t>
  </si>
  <si>
    <t>city</t>
  </si>
  <si>
    <t>Tortola</t>
  </si>
  <si>
    <t>zip</t>
  </si>
  <si>
    <t>VG1110</t>
  </si>
  <si>
    <t>country</t>
  </si>
  <si>
    <t>phone</t>
  </si>
  <si>
    <t>203 221 7378</t>
  </si>
  <si>
    <t>website</t>
  </si>
  <si>
    <t>https://www.portagebiotech.com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</si>
  <si>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</si>
  <si>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</si>
  <si>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</si>
  <si>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</si>
  <si>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</si>
  <si>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</si>
  <si>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</si>
  <si>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</si>
  <si>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</si>
  <si>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</si>
  <si>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</si>
  <si>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Portage Biotech Inc., a clinical stage immune-oncology company, engages in the research and develops pharmaceutical and biotechnology products. Its product pipeline comprises PORT-8, a dual inhibitor of adenosine receptors 2A and 2B, which is in preclinical trial to treat solid tumors; PORT-9, an A2B antagonist, which is in pre-clinical stage program to treat colorectal and gastrointestinal cancers; and PORT-3, a polylactide-co-glycolide, which is in phase 1 to treat NY-ESO-1 positive tumors. The company also develops PORT-4, a nanolipogel co-formulations to treat of solid tumors that is in preclinical trials; and PORT-5, a VLP-STING to treat of solid tumors and is in preclinical trials. Portage Biotech Inc. is based in Tortola, British Virgin Islands.</t>
  </si>
  <si>
    <t>fullTimeEmployees</t>
  </si>
  <si>
    <t>companyOfficers</t>
  </si>
  <si>
    <t>[{'maxAge': 1, 'name': 'Dr. Ian B. Walters M.B.A., M.D.', 'age': 55, 'title': 'CEO &amp; Chairman of Board', 'yearBorn': 1968, 'fiscalYear': 2024, 'totalPay': 717885, 'exercisedValue': 0, 'unexercisedValue': 695213}, {'maxAge': 1, 'name': 'Dr. Robert A. Kramer Ph.D.', 'title': 'Chief Scientific Officer', 'fiscalYear': 2024, 'totalPay': 185891, 'exercisedValue': 0, 'unexercisedValue': 128769}, {'maxAge': 1, 'name': 'Mr. Brian  Wiley', 'age': 55, 'title': 'Chief Business Officer', 'yearBorn': 1968, 'fiscalYear': 2024, 'totalPay': 155422, 'exercisedValue': 0, 'unexercisedValue': 130948}, {'maxAge': 1, 'name': 'Ms. Eun-Jae  Park CPA', 'age': 51, 'title': 'Chief Financial Officer', 'yearBorn': 1972, 'fiscalYear': 2024, 'exercisedValue': 0, 'unexercisedValue': 0}, {'maxAge': 1, 'name': 'Adam  Melero', 'title': 'Controller', 'fiscalYear': 2024,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</si>
  <si>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</si>
  <si>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</si>
  <si>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</si>
  <si>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</si>
  <si>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</si>
  <si>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</si>
  <si>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</si>
  <si>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</si>
  <si>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</si>
  <si>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</si>
  <si>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</si>
  <si>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</si>
  <si>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</si>
  <si>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</si>
  <si>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</si>
  <si>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</si>
  <si>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</si>
  <si>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</si>
  <si>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</si>
  <si>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</si>
  <si>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</si>
  <si>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</si>
  <si>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</si>
  <si>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</si>
  <si>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</si>
  <si>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</si>
  <si>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</si>
  <si>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</si>
  <si>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</si>
  <si>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</si>
  <si>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</si>
  <si>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</si>
  <si>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</si>
  <si>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</si>
  <si>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</si>
  <si>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</si>
  <si>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</si>
  <si>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</si>
  <si>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</si>
  <si>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</si>
  <si>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</si>
  <si>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</si>
  <si>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</si>
  <si>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</si>
  <si>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</si>
  <si>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</si>
  <si>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</si>
  <si>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</si>
  <si>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</si>
  <si>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</si>
  <si>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</si>
  <si>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</si>
  <si>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</si>
  <si>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</si>
  <si>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</si>
  <si>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</si>
  <si>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</si>
  <si>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</si>
  <si>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</si>
  <si>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</si>
  <si>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</si>
  <si>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</si>
  <si>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</si>
  <si>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Portage Biotech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</si>
  <si>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</si>
  <si>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</si>
  <si>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</si>
  <si>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</si>
  <si>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</si>
  <si>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</si>
  <si>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</si>
  <si>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c85b618a-5b14-3e35-9d8d-d4e5ddb2236b</t>
  </si>
  <si>
    <t>messageBoardId</t>
  </si>
  <si>
    <t>finmb_233586353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</si>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</sst>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ortagebiotec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4.6043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-0.06269232150854825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4786926.0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4.066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-8.211538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-3.0</v>
      </c>
      <c r="C2" s="1">
        <v>-5.0</v>
      </c>
      <c r="D2" s="1">
        <v>16.0</v>
      </c>
      <c r="E2" s="1">
        <v>124.0</v>
      </c>
      <c r="F2" s="1">
        <v>-2.0</v>
      </c>
      <c r="G2" s="1">
        <v>-5.0</v>
      </c>
      <c r="H2" s="1">
        <v>-15.0</v>
      </c>
      <c r="I2" s="1">
        <v>-16.0</v>
      </c>
      <c r="J2" s="1">
        <v>-105.0</v>
      </c>
      <c r="K2" s="1">
        <v>-75.0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26.0</v>
      </c>
      <c r="H5" s="1">
        <v>7.0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-49.0</v>
      </c>
      <c r="E6" s="1">
        <v>0.0</v>
      </c>
      <c r="F6" s="1">
        <v>0.0</v>
      </c>
      <c r="G6" s="1">
        <v>0.0</v>
      </c>
      <c r="H6" s="1">
        <v>-41.0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-126.0</v>
      </c>
      <c r="F7" s="1">
        <v>0.0</v>
      </c>
      <c r="G7" s="1">
        <v>0.0</v>
      </c>
      <c r="H7" s="1">
        <v>-7.0</v>
      </c>
      <c r="I7" s="1">
        <v>0.0</v>
      </c>
      <c r="J7" s="1">
        <v>60.0</v>
      </c>
      <c r="K7" s="1">
        <v>42.0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14.0</v>
      </c>
      <c r="C8" s="1">
        <v>5.0</v>
      </c>
      <c r="D8" s="1">
        <v>1.0</v>
      </c>
      <c r="E8" s="1">
        <v>0.0</v>
      </c>
      <c r="F8" s="1">
        <v>2.0</v>
      </c>
      <c r="G8" s="1">
        <v>1.0</v>
      </c>
      <c r="H8" s="1">
        <v>0.0</v>
      </c>
      <c r="I8" s="1">
        <v>0.0</v>
      </c>
      <c r="J8" s="1">
        <v>108.0</v>
      </c>
      <c r="K8" s="1">
        <v>81.0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14.0</v>
      </c>
      <c r="E9" s="1">
        <v>0.0</v>
      </c>
      <c r="F9" s="1">
        <v>16.0</v>
      </c>
      <c r="G9" s="1">
        <v>-1.0</v>
      </c>
      <c r="H9" s="1">
        <v>49.0</v>
      </c>
      <c r="I9" s="1">
        <v>6.0</v>
      </c>
      <c r="J9" s="1">
        <v>26.0</v>
      </c>
      <c r="K9" s="1">
        <v>23.0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87.0</v>
      </c>
      <c r="C10" s="1">
        <v>3.0</v>
      </c>
      <c r="D10" s="1">
        <v>1.0</v>
      </c>
      <c r="E10" s="1">
        <v>1.0</v>
      </c>
      <c r="F10" s="1">
        <v>1.0</v>
      </c>
      <c r="G10" s="1">
        <v>2.0</v>
      </c>
      <c r="H10" s="1">
        <v>8.0</v>
      </c>
      <c r="I10" s="1">
        <v>9.0</v>
      </c>
      <c r="J10" s="1">
        <v>4.0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-1.0</v>
      </c>
      <c r="C11" s="1">
        <v>-3.0</v>
      </c>
      <c r="D11" s="1">
        <v>16.0</v>
      </c>
      <c r="E11" s="1">
        <v>0.0</v>
      </c>
      <c r="F11" s="1">
        <v>-26.0</v>
      </c>
      <c r="G11" s="1">
        <v>-67.0</v>
      </c>
      <c r="H11" s="1">
        <v>3.0</v>
      </c>
      <c r="I11" s="1">
        <v>1.0</v>
      </c>
      <c r="J11" s="1">
        <v>-20.0</v>
      </c>
      <c r="K11" s="1">
        <v>-24.0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21.0</v>
      </c>
      <c r="C12" s="1">
        <v>-18.0</v>
      </c>
      <c r="D12" s="1">
        <v>0.0</v>
      </c>
      <c r="E12" s="1">
        <v>0.0</v>
      </c>
      <c r="F12" s="1">
        <v>0.0</v>
      </c>
      <c r="G12" s="1">
        <v>0.0</v>
      </c>
      <c r="H12" s="1">
        <v>-11.0</v>
      </c>
      <c r="I12" s="1">
        <v>52.0</v>
      </c>
      <c r="J12" s="1">
        <v>-3.0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48.0</v>
      </c>
      <c r="C13" s="1">
        <v>-32.0</v>
      </c>
      <c r="D13" s="1">
        <v>-19.0</v>
      </c>
      <c r="E13" s="1">
        <v>1.0</v>
      </c>
      <c r="F13" s="1">
        <v>36.0</v>
      </c>
      <c r="G13" s="1">
        <v>16.0</v>
      </c>
      <c r="H13" s="1">
        <v>88.0</v>
      </c>
      <c r="I13" s="1">
        <v>-1.0</v>
      </c>
      <c r="J13" s="1">
        <v>1.0</v>
      </c>
      <c r="K13" s="1">
        <v>97.0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14.0</v>
      </c>
      <c r="E14" s="1">
        <v>3.0</v>
      </c>
      <c r="F14" s="1">
        <v>35.0</v>
      </c>
      <c r="G14" s="1">
        <v>-28.0</v>
      </c>
      <c r="H14" s="1">
        <v>-1.0</v>
      </c>
      <c r="I14" s="1">
        <v>22.0</v>
      </c>
      <c r="J14" s="1">
        <v>-1.0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-2.0</v>
      </c>
      <c r="C15" s="1">
        <v>-5.0</v>
      </c>
      <c r="D15" s="1">
        <v>-1.0</v>
      </c>
      <c r="E15" s="1">
        <v>-1.0</v>
      </c>
      <c r="F15" s="1">
        <v>-85.0</v>
      </c>
      <c r="G15" s="1">
        <v>-3.0</v>
      </c>
      <c r="H15" s="1">
        <v>-4.0</v>
      </c>
      <c r="I15" s="1">
        <v>-6.0</v>
      </c>
      <c r="J15" s="1">
        <v>-12.0</v>
      </c>
      <c r="K15" s="1">
        <v>-14.0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1.0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-3.0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-1.0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-70.0</v>
      </c>
      <c r="D20" s="1">
        <v>0.0</v>
      </c>
      <c r="E20" s="1">
        <v>6.0</v>
      </c>
      <c r="F20" s="1">
        <v>-68.0</v>
      </c>
      <c r="G20" s="1">
        <v>0.0</v>
      </c>
      <c r="H20" s="1">
        <v>-86.0</v>
      </c>
      <c r="I20" s="1">
        <v>0.0</v>
      </c>
      <c r="J20" s="1">
        <v>0.0</v>
      </c>
      <c r="K20" s="1">
        <v>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-95.0</v>
      </c>
      <c r="F21" s="1">
        <v>-95.0</v>
      </c>
      <c r="G21" s="1">
        <v>0.0</v>
      </c>
      <c r="H21" s="1">
        <v>0.0</v>
      </c>
      <c r="I21" s="1">
        <v>0.0</v>
      </c>
      <c r="J21" s="1">
        <v>-61.0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-1.0</v>
      </c>
      <c r="D22" s="1">
        <v>-3.0</v>
      </c>
      <c r="E22" s="1">
        <v>5.0</v>
      </c>
      <c r="F22" s="1">
        <v>-44.0</v>
      </c>
      <c r="G22" s="1">
        <v>0.0</v>
      </c>
      <c r="H22" s="1">
        <v>-86.0</v>
      </c>
      <c r="I22" s="1">
        <v>0.0</v>
      </c>
      <c r="J22" s="1">
        <v>-61.0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20.0</v>
      </c>
      <c r="E24" s="1">
        <v>5.0</v>
      </c>
      <c r="F24" s="1">
        <v>0.0</v>
      </c>
      <c r="G24" s="1">
        <v>0.0</v>
      </c>
      <c r="H24" s="1">
        <v>5.0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20.0</v>
      </c>
      <c r="E25" s="1">
        <v>5.0</v>
      </c>
      <c r="F25" s="1">
        <v>0.0</v>
      </c>
      <c r="G25" s="1">
        <v>1.0</v>
      </c>
      <c r="H25" s="1">
        <v>5.0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-1.0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-5.0</v>
      </c>
      <c r="G27" s="1">
        <v>-30.0</v>
      </c>
      <c r="H27" s="1">
        <v>-1.0</v>
      </c>
      <c r="I27" s="1">
        <v>0.0</v>
      </c>
      <c r="J27" s="1">
        <v>-2.0</v>
      </c>
      <c r="K27" s="1">
        <v>-4.0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0.0</v>
      </c>
      <c r="F28" s="1">
        <v>-5.0</v>
      </c>
      <c r="G28" s="1">
        <v>-30.0</v>
      </c>
      <c r="H28" s="1">
        <v>-2.0</v>
      </c>
      <c r="I28" s="1">
        <v>0.0</v>
      </c>
      <c r="J28" s="1">
        <v>-2.0</v>
      </c>
      <c r="K28" s="1">
        <v>-4.0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2.0</v>
      </c>
      <c r="C29" s="1">
        <v>6.0</v>
      </c>
      <c r="D29" s="1">
        <v>0.0</v>
      </c>
      <c r="E29" s="1">
        <v>2.0</v>
      </c>
      <c r="F29" s="1">
        <v>0.0</v>
      </c>
      <c r="G29" s="1">
        <v>0.0</v>
      </c>
      <c r="H29" s="1">
        <v>6.0</v>
      </c>
      <c r="I29" s="1">
        <v>29.0</v>
      </c>
      <c r="J29" s="1">
        <v>2.0</v>
      </c>
      <c r="K29" s="1">
        <v>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4.0</v>
      </c>
      <c r="D30" s="1">
        <v>0.0</v>
      </c>
      <c r="E30" s="1">
        <v>0.0</v>
      </c>
      <c r="F30" s="1">
        <v>0.0</v>
      </c>
      <c r="G30" s="1">
        <v>0.0</v>
      </c>
      <c r="H30" s="1">
        <v>-24.0</v>
      </c>
      <c r="I30" s="1">
        <v>-1.0</v>
      </c>
      <c r="J30" s="1">
        <v>-1.0</v>
      </c>
      <c r="K30" s="1">
        <v>-1.0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2.0</v>
      </c>
      <c r="C31" s="1">
        <v>10.0</v>
      </c>
      <c r="D31" s="1">
        <v>20.0</v>
      </c>
      <c r="E31" s="1">
        <v>2.0</v>
      </c>
      <c r="F31" s="1">
        <v>-5.0</v>
      </c>
      <c r="G31" s="1">
        <v>70.0</v>
      </c>
      <c r="H31" s="1">
        <v>4.0</v>
      </c>
      <c r="I31" s="1">
        <v>27.0</v>
      </c>
      <c r="J31" s="1">
        <v>-11.0</v>
      </c>
      <c r="K31" s="1">
        <v>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-31.0</v>
      </c>
      <c r="C32" s="1">
        <v>2.0</v>
      </c>
      <c r="D32" s="1">
        <v>-4.0</v>
      </c>
      <c r="E32" s="1">
        <v>7.0</v>
      </c>
      <c r="F32" s="1">
        <v>-1.0</v>
      </c>
      <c r="G32" s="1">
        <v>-3.0</v>
      </c>
      <c r="H32" s="1">
        <v>-38.0</v>
      </c>
      <c r="I32" s="1">
        <v>20.0</v>
      </c>
      <c r="J32" s="1">
        <v>-12.0</v>
      </c>
      <c r="K32" s="1">
        <v>-5.0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74.0</v>
      </c>
      <c r="I34" s="1">
        <v>1.0</v>
      </c>
      <c r="J34" s="1">
        <v>0.0</v>
      </c>
      <c r="K34" s="1">
        <v>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-1.0</v>
      </c>
      <c r="C35" s="1">
        <v>-3.0</v>
      </c>
      <c r="D35" s="1">
        <v>-20.0</v>
      </c>
      <c r="E35" s="1">
        <v>-22.0</v>
      </c>
      <c r="F35" s="1">
        <v>19.0</v>
      </c>
      <c r="G35" s="1">
        <v>-1.0</v>
      </c>
      <c r="H35" s="1">
        <v>1.0</v>
      </c>
      <c r="I35" s="1">
        <v>-2.0</v>
      </c>
      <c r="J35" s="1">
        <v>-6.0</v>
      </c>
      <c r="K35" s="1">
        <v>-7.0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-1.0</v>
      </c>
      <c r="C36" s="1">
        <v>-3.0</v>
      </c>
      <c r="D36" s="1">
        <v>-20.0</v>
      </c>
      <c r="E36" s="1">
        <v>-22.0</v>
      </c>
      <c r="F36" s="1">
        <v>24.0</v>
      </c>
      <c r="G36" s="1">
        <v>-1.0</v>
      </c>
      <c r="H36" s="1">
        <v>1.0</v>
      </c>
      <c r="I36" s="1">
        <v>-2.0</v>
      </c>
      <c r="J36" s="1">
        <v>-6.0</v>
      </c>
      <c r="K36" s="1">
        <v>-7.0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-63.0</v>
      </c>
      <c r="C37" s="1">
        <v>50.0</v>
      </c>
      <c r="D37" s="1">
        <v>5.0</v>
      </c>
      <c r="E37" s="1">
        <v>-3.0</v>
      </c>
      <c r="F37" s="1">
        <v>-74.0</v>
      </c>
      <c r="G37" s="1">
        <v>15.0</v>
      </c>
      <c r="H37" s="1">
        <v>-18.0</v>
      </c>
      <c r="I37" s="1">
        <v>1.0</v>
      </c>
      <c r="J37" s="1">
        <v>56.0</v>
      </c>
      <c r="K37" s="1">
        <v>-1.0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0.0</v>
      </c>
      <c r="D38" s="1">
        <v>20.0</v>
      </c>
      <c r="E38" s="1">
        <v>5.0</v>
      </c>
      <c r="F38" s="1">
        <v>-5.0</v>
      </c>
      <c r="G38" s="1">
        <v>70.0</v>
      </c>
      <c r="H38" s="1">
        <v>-1.0</v>
      </c>
      <c r="I38" s="1">
        <v>0.0</v>
      </c>
      <c r="J38" s="1">
        <v>-2.0</v>
      </c>
      <c r="K38" s="1">
        <v>-4.0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1.0</v>
      </c>
      <c r="C3" s="1">
        <v>4.0</v>
      </c>
      <c r="D3" s="1">
        <v>15.0</v>
      </c>
      <c r="E3" s="1">
        <v>7.0</v>
      </c>
      <c r="F3" s="1">
        <v>6.0</v>
      </c>
      <c r="G3" s="1">
        <v>3.0</v>
      </c>
      <c r="H3" s="1">
        <v>2.0</v>
      </c>
      <c r="I3" s="1">
        <v>23.0</v>
      </c>
      <c r="J3" s="1">
        <v>10.0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0.0</v>
      </c>
      <c r="D4" s="1">
        <v>58.0</v>
      </c>
      <c r="E4" s="1">
        <v>5.0</v>
      </c>
      <c r="F4" s="1">
        <v>10.0</v>
      </c>
      <c r="G4" s="1">
        <v>6.0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1.0</v>
      </c>
      <c r="C5" s="1">
        <v>4.0</v>
      </c>
      <c r="D5" s="1">
        <v>59.0</v>
      </c>
      <c r="E5" s="1">
        <v>7.0</v>
      </c>
      <c r="F5" s="1">
        <v>6.0</v>
      </c>
      <c r="G5" s="1">
        <v>3.0</v>
      </c>
      <c r="H5" s="1">
        <v>2.0</v>
      </c>
      <c r="I5" s="1">
        <v>23.0</v>
      </c>
      <c r="J5" s="1">
        <v>10.0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0.0</v>
      </c>
      <c r="C6" s="1">
        <v>0.0</v>
      </c>
      <c r="D6" s="1">
        <v>1.0</v>
      </c>
      <c r="E6" s="1">
        <v>1.0</v>
      </c>
      <c r="F6" s="1">
        <v>25.0</v>
      </c>
      <c r="G6" s="1">
        <v>54.0</v>
      </c>
      <c r="H6" s="1">
        <v>68.0</v>
      </c>
      <c r="I6" s="1">
        <v>20.0</v>
      </c>
      <c r="J6" s="1">
        <v>24.0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44.0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0.0</v>
      </c>
      <c r="C8" s="1">
        <v>0.0</v>
      </c>
      <c r="D8" s="1">
        <v>1.0</v>
      </c>
      <c r="E8" s="1">
        <v>1.0</v>
      </c>
      <c r="F8" s="1">
        <v>25.0</v>
      </c>
      <c r="G8" s="1">
        <v>54.0</v>
      </c>
      <c r="H8" s="1">
        <v>68.0</v>
      </c>
      <c r="I8" s="1">
        <v>20.0</v>
      </c>
      <c r="J8" s="1">
        <v>68.0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0.0</v>
      </c>
      <c r="C9" s="1">
        <v>0.0</v>
      </c>
      <c r="D9" s="1">
        <v>4.0</v>
      </c>
      <c r="E9" s="1">
        <v>1.0</v>
      </c>
      <c r="F9" s="1">
        <v>1.0</v>
      </c>
      <c r="G9" s="1">
        <v>1.0</v>
      </c>
      <c r="H9" s="1">
        <v>1.0</v>
      </c>
      <c r="I9" s="1">
        <v>1.0</v>
      </c>
      <c r="J9" s="1">
        <v>2.0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1.0</v>
      </c>
      <c r="C10" s="1">
        <v>20.0</v>
      </c>
      <c r="D10" s="1">
        <v>0.0</v>
      </c>
      <c r="E10" s="1">
        <v>1.0</v>
      </c>
      <c r="F10" s="1">
        <v>1.0</v>
      </c>
      <c r="G10" s="1">
        <v>1.0</v>
      </c>
      <c r="H10" s="1">
        <v>0.0</v>
      </c>
      <c r="I10" s="1">
        <v>14.0</v>
      </c>
      <c r="J10" s="1">
        <v>11.0</v>
      </c>
      <c r="K10" s="1">
        <v>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1.0</v>
      </c>
      <c r="C11" s="1">
        <v>4.0</v>
      </c>
      <c r="D11" s="1">
        <v>59.0</v>
      </c>
      <c r="E11" s="1">
        <v>7.0</v>
      </c>
      <c r="F11" s="1">
        <v>6.0</v>
      </c>
      <c r="G11" s="1">
        <v>3.0</v>
      </c>
      <c r="H11" s="1">
        <v>4.0</v>
      </c>
      <c r="I11" s="1">
        <v>24.0</v>
      </c>
      <c r="J11" s="1">
        <v>13.0</v>
      </c>
      <c r="K11" s="1">
        <v>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0.0</v>
      </c>
      <c r="C13" s="1">
        <v>70.0</v>
      </c>
      <c r="D13" s="1">
        <v>70.0</v>
      </c>
      <c r="E13" s="1">
        <v>1.0</v>
      </c>
      <c r="F13" s="1">
        <v>6.0</v>
      </c>
      <c r="G13" s="1">
        <v>8.0</v>
      </c>
      <c r="H13" s="1">
        <v>9.0</v>
      </c>
      <c r="I13" s="1">
        <v>9.0</v>
      </c>
      <c r="J13" s="1">
        <v>2.0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3.0</v>
      </c>
      <c r="C14" s="1">
        <v>3.0</v>
      </c>
      <c r="D14" s="1">
        <v>0.0</v>
      </c>
      <c r="E14" s="1">
        <v>0.0</v>
      </c>
      <c r="F14" s="1">
        <v>43.0</v>
      </c>
      <c r="G14" s="1">
        <v>43.0</v>
      </c>
      <c r="H14" s="1">
        <v>43.0</v>
      </c>
      <c r="I14" s="1">
        <v>43.0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0.0</v>
      </c>
      <c r="C15" s="1">
        <v>4.0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0.0</v>
      </c>
      <c r="C16" s="1">
        <v>0.0</v>
      </c>
      <c r="D16" s="1">
        <v>0.0</v>
      </c>
      <c r="E16" s="1">
        <v>95.0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>
        <v>0.0</v>
      </c>
      <c r="D17" s="1">
        <v>0.0</v>
      </c>
      <c r="E17" s="1">
        <v>0.0</v>
      </c>
      <c r="F17" s="1">
        <v>117.0</v>
      </c>
      <c r="G17" s="1">
        <v>117.0</v>
      </c>
      <c r="H17" s="1">
        <v>117.0</v>
      </c>
      <c r="I17" s="1">
        <v>117.0</v>
      </c>
      <c r="J17" s="1">
        <v>82.0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0.0</v>
      </c>
      <c r="C18" s="1">
        <v>0.0</v>
      </c>
      <c r="D18" s="1">
        <v>6.0</v>
      </c>
      <c r="E18" s="1">
        <v>5.0</v>
      </c>
      <c r="F18" s="1">
        <v>4.0</v>
      </c>
      <c r="G18" s="1">
        <v>3.0</v>
      </c>
      <c r="H18" s="1">
        <v>5.0</v>
      </c>
      <c r="I18" s="1">
        <v>3.0</v>
      </c>
      <c r="J18" s="1">
        <v>3.0</v>
      </c>
      <c r="K18" s="1">
        <v>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4.0</v>
      </c>
      <c r="C19" s="1">
        <v>12.0</v>
      </c>
      <c r="D19" s="1">
        <v>59.0</v>
      </c>
      <c r="E19" s="1">
        <v>10.0</v>
      </c>
      <c r="F19" s="1">
        <v>174.0</v>
      </c>
      <c r="G19" s="1">
        <v>173.0</v>
      </c>
      <c r="H19" s="1">
        <v>175.0</v>
      </c>
      <c r="I19" s="1">
        <v>195.0</v>
      </c>
      <c r="J19" s="1">
        <v>99.0</v>
      </c>
      <c r="K19" s="1">
        <v>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62.0</v>
      </c>
      <c r="C21" s="1">
        <v>30.0</v>
      </c>
      <c r="D21" s="1">
        <v>10.0</v>
      </c>
      <c r="E21" s="1">
        <v>12.0</v>
      </c>
      <c r="F21" s="1">
        <v>38.0</v>
      </c>
      <c r="G21" s="1">
        <v>34.0</v>
      </c>
      <c r="H21" s="1">
        <v>11.0</v>
      </c>
      <c r="I21" s="1">
        <v>18.0</v>
      </c>
      <c r="J21" s="1">
        <v>27.0</v>
      </c>
      <c r="K21" s="1">
        <v>48.0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0.0</v>
      </c>
      <c r="C22" s="1">
        <v>0.0</v>
      </c>
      <c r="D22" s="1">
        <v>0.0</v>
      </c>
      <c r="E22" s="1">
        <v>0.0</v>
      </c>
      <c r="F22" s="1">
        <v>71.0</v>
      </c>
      <c r="G22" s="1">
        <v>70.0</v>
      </c>
      <c r="H22" s="1">
        <v>1.0</v>
      </c>
      <c r="I22" s="1">
        <v>52.0</v>
      </c>
      <c r="J22" s="1">
        <v>1.0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0.0</v>
      </c>
      <c r="D24" s="1">
        <v>0.0</v>
      </c>
      <c r="E24" s="1">
        <v>0.0</v>
      </c>
      <c r="F24" s="1">
        <v>66.0</v>
      </c>
      <c r="G24" s="1">
        <v>30.0</v>
      </c>
      <c r="H24" s="1">
        <v>15.0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0.0</v>
      </c>
      <c r="C26" s="1">
        <v>0.0</v>
      </c>
      <c r="D26" s="1">
        <v>0.0</v>
      </c>
      <c r="E26" s="1">
        <v>0.0</v>
      </c>
      <c r="F26" s="1">
        <v>2.0</v>
      </c>
      <c r="G26" s="1">
        <v>22.0</v>
      </c>
      <c r="H26" s="1">
        <v>1.0</v>
      </c>
      <c r="I26" s="1">
        <v>7.0</v>
      </c>
      <c r="J26" s="1">
        <v>3.0</v>
      </c>
      <c r="K26" s="1">
        <v>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62.0</v>
      </c>
      <c r="C27" s="1">
        <v>30.0</v>
      </c>
      <c r="D27" s="1">
        <v>10.0</v>
      </c>
      <c r="E27" s="1">
        <v>12.0</v>
      </c>
      <c r="F27" s="1">
        <v>1.0</v>
      </c>
      <c r="G27" s="1">
        <v>2.0</v>
      </c>
      <c r="H27" s="1">
        <v>3.0</v>
      </c>
      <c r="I27" s="1">
        <v>78.0</v>
      </c>
      <c r="J27" s="1">
        <v>1.0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0.0</v>
      </c>
      <c r="D28" s="1">
        <v>18.0</v>
      </c>
      <c r="E28" s="1">
        <v>23.0</v>
      </c>
      <c r="F28" s="1">
        <v>3.0</v>
      </c>
      <c r="G28" s="1">
        <v>3.0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0.0</v>
      </c>
      <c r="D30" s="1">
        <v>0.0</v>
      </c>
      <c r="E30" s="1">
        <v>0.0</v>
      </c>
      <c r="F30" s="1">
        <v>20.0</v>
      </c>
      <c r="G30" s="1">
        <v>21.0</v>
      </c>
      <c r="H30" s="1">
        <v>24.0</v>
      </c>
      <c r="I30" s="1">
        <v>28.0</v>
      </c>
      <c r="J30" s="1">
        <v>10.0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0.0</v>
      </c>
      <c r="C31" s="1">
        <v>0.0</v>
      </c>
      <c r="D31" s="1">
        <v>1.0</v>
      </c>
      <c r="E31" s="1">
        <v>2.0</v>
      </c>
      <c r="F31" s="1">
        <v>0.0</v>
      </c>
      <c r="G31" s="1">
        <v>0.0</v>
      </c>
      <c r="H31" s="1">
        <v>0.0</v>
      </c>
      <c r="I31" s="1">
        <v>0.0</v>
      </c>
      <c r="J31" s="1">
        <v>11.0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62.0</v>
      </c>
      <c r="C32" s="1">
        <v>30.0</v>
      </c>
      <c r="D32" s="1">
        <v>30.0</v>
      </c>
      <c r="E32" s="1">
        <v>38.0</v>
      </c>
      <c r="F32" s="1">
        <v>25.0</v>
      </c>
      <c r="G32" s="1">
        <v>27.0</v>
      </c>
      <c r="H32" s="1">
        <v>27.0</v>
      </c>
      <c r="I32" s="1">
        <v>29.0</v>
      </c>
      <c r="J32" s="1">
        <v>23.0</v>
      </c>
      <c r="K32" s="1">
        <v>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9.0</v>
      </c>
      <c r="C33" s="1">
        <v>17.0</v>
      </c>
      <c r="D33" s="1">
        <v>18.0</v>
      </c>
      <c r="E33" s="1">
        <v>23.0</v>
      </c>
      <c r="F33" s="1">
        <v>116.0</v>
      </c>
      <c r="G33" s="1">
        <v>118.0</v>
      </c>
      <c r="H33" s="1">
        <v>131.0</v>
      </c>
      <c r="I33" s="1">
        <v>158.0</v>
      </c>
      <c r="J33" s="1">
        <v>219.0</v>
      </c>
      <c r="K33" s="1">
        <v>219.0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-9.0</v>
      </c>
      <c r="C34" s="1">
        <v>-14.0</v>
      </c>
      <c r="D34" s="1">
        <v>14.0</v>
      </c>
      <c r="E34" s="1">
        <v>-14.0</v>
      </c>
      <c r="F34" s="1">
        <v>-16.0</v>
      </c>
      <c r="G34" s="1">
        <v>-22.0</v>
      </c>
      <c r="H34" s="1">
        <v>-38.0</v>
      </c>
      <c r="I34" s="1">
        <v>-55.0</v>
      </c>
      <c r="J34" s="1">
        <v>-160.0</v>
      </c>
      <c r="K34" s="1">
        <v>-239.0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2.0</v>
      </c>
      <c r="C35" s="1">
        <v>7.0</v>
      </c>
      <c r="D35" s="1">
        <v>26.0</v>
      </c>
      <c r="E35" s="1">
        <v>29.0</v>
      </c>
      <c r="F35" s="1">
        <v>40.0</v>
      </c>
      <c r="G35" s="1">
        <v>1.0</v>
      </c>
      <c r="H35" s="1">
        <v>8.0</v>
      </c>
      <c r="I35" s="1">
        <v>17.0</v>
      </c>
      <c r="J35" s="1">
        <v>16.0</v>
      </c>
      <c r="K35" s="1">
        <v>23.0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2.0</v>
      </c>
      <c r="C36" s="1">
        <v>10.0</v>
      </c>
      <c r="D36" s="1">
        <v>59.0</v>
      </c>
      <c r="E36" s="1">
        <v>9.0</v>
      </c>
      <c r="F36" s="1">
        <v>99.0</v>
      </c>
      <c r="G36" s="1">
        <v>96.0</v>
      </c>
      <c r="H36" s="1">
        <v>101.0</v>
      </c>
      <c r="I36" s="1">
        <v>121.0</v>
      </c>
      <c r="J36" s="1">
        <v>76.0</v>
      </c>
      <c r="K36" s="1">
        <v>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1.0</v>
      </c>
      <c r="C37" s="1">
        <v>2.0</v>
      </c>
      <c r="D37" s="1">
        <v>0.0</v>
      </c>
      <c r="E37" s="1">
        <v>0.0</v>
      </c>
      <c r="F37" s="1">
        <v>48.0</v>
      </c>
      <c r="G37" s="1">
        <v>49.0</v>
      </c>
      <c r="H37" s="1">
        <v>46.0</v>
      </c>
      <c r="I37" s="1">
        <v>44.0</v>
      </c>
      <c r="J37" s="1">
        <v>-65.0</v>
      </c>
      <c r="K37" s="1">
        <v>-69.0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4.0</v>
      </c>
      <c r="C38" s="1">
        <v>12.0</v>
      </c>
      <c r="D38" s="1">
        <v>59.0</v>
      </c>
      <c r="E38" s="1">
        <v>9.0</v>
      </c>
      <c r="F38" s="1">
        <v>149.0</v>
      </c>
      <c r="G38" s="1">
        <v>146.0</v>
      </c>
      <c r="H38" s="1">
        <v>148.0</v>
      </c>
      <c r="I38" s="1">
        <v>165.0</v>
      </c>
      <c r="J38" s="1">
        <v>75.0</v>
      </c>
      <c r="K38" s="1">
        <v>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4.0</v>
      </c>
      <c r="C39" s="1">
        <v>12.0</v>
      </c>
      <c r="D39" s="1">
        <v>59.0</v>
      </c>
      <c r="E39" s="1">
        <v>10.0</v>
      </c>
      <c r="F39" s="1">
        <v>174.0</v>
      </c>
      <c r="G39" s="1">
        <v>173.0</v>
      </c>
      <c r="H39" s="1">
        <v>175.0</v>
      </c>
      <c r="I39" s="1">
        <v>195.0</v>
      </c>
      <c r="J39" s="1">
        <v>99.0</v>
      </c>
      <c r="K39" s="1">
        <v>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12.0</v>
      </c>
      <c r="C41" s="1">
        <v>12.0</v>
      </c>
      <c r="D41" s="1">
        <v>13.0</v>
      </c>
      <c r="E41" s="1">
        <v>14.0</v>
      </c>
      <c r="F41" s="1">
        <v>54.0</v>
      </c>
      <c r="G41" s="1">
        <v>58.0</v>
      </c>
      <c r="H41" s="1">
        <v>66.0</v>
      </c>
      <c r="I41" s="1">
        <v>84.0</v>
      </c>
      <c r="J41" s="1">
        <v>89.0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10.0</v>
      </c>
      <c r="C42" s="1">
        <v>12.0</v>
      </c>
      <c r="D42" s="1">
        <v>13.0</v>
      </c>
      <c r="E42" s="1">
        <v>14.0</v>
      </c>
      <c r="F42" s="1">
        <v>54.0</v>
      </c>
      <c r="G42" s="1">
        <v>54.0</v>
      </c>
      <c r="H42" s="1">
        <v>60.0</v>
      </c>
      <c r="I42" s="1">
        <v>66.0</v>
      </c>
      <c r="J42" s="1">
        <v>88.0</v>
      </c>
      <c r="K42" s="1">
        <v>98.0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 t="s">
        <v>104</v>
      </c>
      <c r="C43" s="1" t="s">
        <v>105</v>
      </c>
      <c r="D43" s="1" t="s">
        <v>106</v>
      </c>
      <c r="E43" s="1" t="s">
        <v>107</v>
      </c>
      <c r="F43" s="1" t="s">
        <v>108</v>
      </c>
      <c r="G43" s="1" t="s">
        <v>109</v>
      </c>
      <c r="H43" s="1" t="s">
        <v>110</v>
      </c>
      <c r="I43" s="1" t="s">
        <v>111</v>
      </c>
      <c r="J43" s="1" t="s">
        <v>112</v>
      </c>
      <c r="K43" s="1" t="s">
        <v>113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114</v>
      </c>
      <c r="B44" s="1">
        <v>-34.0</v>
      </c>
      <c r="C44" s="1">
        <v>3.0</v>
      </c>
      <c r="D44" s="1">
        <v>59.0</v>
      </c>
      <c r="E44" s="1">
        <v>9.0</v>
      </c>
      <c r="F44" s="1">
        <v>56.0</v>
      </c>
      <c r="G44" s="1">
        <v>53.0</v>
      </c>
      <c r="H44" s="1">
        <v>58.0</v>
      </c>
      <c r="I44" s="1">
        <v>77.0</v>
      </c>
      <c r="J44" s="1">
        <v>76.0</v>
      </c>
      <c r="K44" s="1">
        <v>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 t="s">
        <v>116</v>
      </c>
      <c r="C45" s="1" t="s">
        <v>117</v>
      </c>
      <c r="D45" s="1" t="s">
        <v>106</v>
      </c>
      <c r="E45" s="1" t="s">
        <v>107</v>
      </c>
      <c r="F45" s="1" t="s">
        <v>118</v>
      </c>
      <c r="G45" s="1" t="s">
        <v>119</v>
      </c>
      <c r="H45" s="1" t="s">
        <v>120</v>
      </c>
      <c r="I45" s="1" t="s">
        <v>121</v>
      </c>
      <c r="J45" s="1" t="s">
        <v>112</v>
      </c>
      <c r="K45" s="1" t="s">
        <v>113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122</v>
      </c>
      <c r="B46" s="1" t="s">
        <v>123</v>
      </c>
      <c r="C46" s="1" t="s">
        <v>123</v>
      </c>
      <c r="D46" s="1">
        <v>18.0</v>
      </c>
      <c r="E46" s="1">
        <v>23.0</v>
      </c>
      <c r="F46" s="1">
        <v>3.0</v>
      </c>
      <c r="G46" s="1">
        <v>4.0</v>
      </c>
      <c r="H46" s="1">
        <v>15.0</v>
      </c>
      <c r="I46" s="1" t="s">
        <v>123</v>
      </c>
      <c r="J46" s="1" t="s">
        <v>123</v>
      </c>
      <c r="K46" s="1">
        <v>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124</v>
      </c>
      <c r="B47" s="1">
        <v>-1.0</v>
      </c>
      <c r="C47" s="1">
        <v>-4.0</v>
      </c>
      <c r="D47" s="1">
        <v>-58.0</v>
      </c>
      <c r="E47" s="1">
        <v>-7.0</v>
      </c>
      <c r="F47" s="1">
        <v>-2.0</v>
      </c>
      <c r="G47" s="1">
        <v>1.0</v>
      </c>
      <c r="H47" s="1">
        <v>-2.0</v>
      </c>
      <c r="I47" s="1">
        <v>-23.0</v>
      </c>
      <c r="J47" s="1">
        <v>-10.0</v>
      </c>
      <c r="K47" s="1">
        <v>-4.0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125</v>
      </c>
      <c r="B48" s="1">
        <v>1.0</v>
      </c>
      <c r="C48" s="1">
        <v>2.0</v>
      </c>
      <c r="D48" s="1">
        <v>0.0</v>
      </c>
      <c r="E48" s="1">
        <v>0.0</v>
      </c>
      <c r="F48" s="1">
        <v>48.0</v>
      </c>
      <c r="G48" s="1">
        <v>49.0</v>
      </c>
      <c r="H48" s="1">
        <v>46.0</v>
      </c>
      <c r="I48" s="1">
        <v>44.0</v>
      </c>
      <c r="J48" s="1">
        <v>-65.0</v>
      </c>
      <c r="K48" s="1">
        <v>-69.0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126</v>
      </c>
      <c r="B49" s="1">
        <v>0.0</v>
      </c>
      <c r="C49" s="1">
        <v>0.0</v>
      </c>
      <c r="D49" s="1">
        <v>0.0</v>
      </c>
      <c r="E49" s="1">
        <v>68.0</v>
      </c>
      <c r="F49" s="1">
        <v>1.0</v>
      </c>
      <c r="G49" s="1">
        <v>1.0</v>
      </c>
      <c r="H49" s="1">
        <v>1.0</v>
      </c>
      <c r="I49" s="1">
        <v>1.0</v>
      </c>
      <c r="J49" s="1">
        <v>80.0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6.0</v>
      </c>
      <c r="J51" s="1">
        <v>7.0</v>
      </c>
      <c r="K51" s="1">
        <v>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1.0</v>
      </c>
      <c r="C2" s="1">
        <v>4.0</v>
      </c>
      <c r="D2" s="1">
        <v>2.0</v>
      </c>
      <c r="E2" s="1">
        <v>1.0</v>
      </c>
      <c r="F2" s="1">
        <v>1.0</v>
      </c>
      <c r="G2" s="1">
        <v>1.0</v>
      </c>
      <c r="H2" s="1">
        <v>4.0</v>
      </c>
      <c r="I2" s="1">
        <v>8.0</v>
      </c>
      <c r="J2" s="1">
        <v>7.0</v>
      </c>
      <c r="K2" s="1">
        <v>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2.0</v>
      </c>
      <c r="C3" s="1">
        <v>4.0</v>
      </c>
      <c r="D3" s="1">
        <v>32.0</v>
      </c>
      <c r="E3" s="1">
        <v>56.0</v>
      </c>
      <c r="F3" s="1">
        <v>76.0</v>
      </c>
      <c r="G3" s="1">
        <v>4.0</v>
      </c>
      <c r="H3" s="1">
        <v>7.0</v>
      </c>
      <c r="I3" s="1">
        <v>6.0</v>
      </c>
      <c r="J3" s="1">
        <v>8.0</v>
      </c>
      <c r="K3" s="1">
        <v>12.0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9.0</v>
      </c>
      <c r="C5" s="1">
        <v>9.0</v>
      </c>
      <c r="D5" s="1">
        <v>48.0</v>
      </c>
      <c r="E5" s="1">
        <v>11.0</v>
      </c>
      <c r="F5" s="1">
        <v>13.0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4.0</v>
      </c>
      <c r="C6" s="1">
        <v>9.0</v>
      </c>
      <c r="D6" s="1">
        <v>35.0</v>
      </c>
      <c r="E6" s="1">
        <v>2.0</v>
      </c>
      <c r="F6" s="1">
        <v>2.0</v>
      </c>
      <c r="G6" s="1">
        <v>5.0</v>
      </c>
      <c r="H6" s="1">
        <v>12.0</v>
      </c>
      <c r="I6" s="1">
        <v>15.0</v>
      </c>
      <c r="J6" s="1">
        <v>15.0</v>
      </c>
      <c r="K6" s="1">
        <v>18.0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-4.0</v>
      </c>
      <c r="C7" s="1">
        <v>-9.0</v>
      </c>
      <c r="D7" s="1">
        <v>-35.0</v>
      </c>
      <c r="E7" s="1">
        <v>-2.0</v>
      </c>
      <c r="F7" s="1">
        <v>-2.0</v>
      </c>
      <c r="G7" s="1">
        <v>-5.0</v>
      </c>
      <c r="H7" s="1">
        <v>-12.0</v>
      </c>
      <c r="I7" s="1">
        <v>-15.0</v>
      </c>
      <c r="J7" s="1">
        <v>-15.0</v>
      </c>
      <c r="K7" s="1">
        <v>-18.0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0.0</v>
      </c>
      <c r="C8" s="1">
        <v>0.0</v>
      </c>
      <c r="D8" s="1">
        <v>0.0</v>
      </c>
      <c r="E8" s="1">
        <v>0.0</v>
      </c>
      <c r="F8" s="1">
        <v>-8.0</v>
      </c>
      <c r="G8" s="1">
        <v>-55.0</v>
      </c>
      <c r="H8" s="1">
        <v>-17.0</v>
      </c>
      <c r="I8" s="1">
        <v>-4.0</v>
      </c>
      <c r="J8" s="1">
        <v>0.0</v>
      </c>
      <c r="K8" s="1">
        <v>-3.0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0.0</v>
      </c>
      <c r="C9" s="1">
        <v>0.0</v>
      </c>
      <c r="D9" s="1">
        <v>0.0</v>
      </c>
      <c r="E9" s="1">
        <v>0.0</v>
      </c>
      <c r="F9" s="1">
        <v>11.0</v>
      </c>
      <c r="G9" s="1">
        <v>1.0</v>
      </c>
      <c r="H9" s="1">
        <v>0.0</v>
      </c>
      <c r="I9" s="1">
        <v>0.0</v>
      </c>
      <c r="J9" s="1">
        <v>21.0</v>
      </c>
      <c r="K9" s="1">
        <v>27.0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0.0</v>
      </c>
      <c r="C10" s="1">
        <v>0.0</v>
      </c>
      <c r="D10" s="1">
        <v>0.0</v>
      </c>
      <c r="E10" s="1">
        <v>0.0</v>
      </c>
      <c r="F10" s="1">
        <v>2.0</v>
      </c>
      <c r="G10" s="1">
        <v>-54.0</v>
      </c>
      <c r="H10" s="1">
        <v>-17.0</v>
      </c>
      <c r="I10" s="1">
        <v>-4.0</v>
      </c>
      <c r="J10" s="1">
        <v>20.0</v>
      </c>
      <c r="K10" s="1">
        <v>24.0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0.0</v>
      </c>
      <c r="C11" s="1">
        <v>0.0</v>
      </c>
      <c r="D11" s="1">
        <v>-14.0</v>
      </c>
      <c r="E11" s="1">
        <v>0.0</v>
      </c>
      <c r="F11" s="1">
        <v>-16.0</v>
      </c>
      <c r="G11" s="1">
        <v>1.0</v>
      </c>
      <c r="H11" s="1">
        <v>-49.0</v>
      </c>
      <c r="I11" s="1">
        <v>-6.0</v>
      </c>
      <c r="J11" s="1">
        <v>-26.0</v>
      </c>
      <c r="K11" s="1">
        <v>-23.0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0.0</v>
      </c>
      <c r="C12" s="1">
        <v>0.0</v>
      </c>
      <c r="D12" s="1">
        <v>0.0</v>
      </c>
      <c r="E12" s="1">
        <v>0.0</v>
      </c>
      <c r="F12" s="1">
        <v>-69.0</v>
      </c>
      <c r="G12" s="1">
        <v>1.0</v>
      </c>
      <c r="H12" s="1">
        <v>0.0</v>
      </c>
      <c r="I12" s="1">
        <v>2.0</v>
      </c>
      <c r="J12" s="1">
        <v>-5.0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-2.0</v>
      </c>
      <c r="C13" s="1">
        <v>0.0</v>
      </c>
      <c r="D13" s="1">
        <v>-55.0</v>
      </c>
      <c r="E13" s="1">
        <v>-3.0</v>
      </c>
      <c r="F13" s="1">
        <v>0.0</v>
      </c>
      <c r="G13" s="1">
        <v>2.0</v>
      </c>
      <c r="H13" s="1">
        <v>-79.0</v>
      </c>
      <c r="I13" s="1">
        <v>85.0</v>
      </c>
      <c r="J13" s="1">
        <v>3.0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-4.0</v>
      </c>
      <c r="C14" s="1">
        <v>-9.0</v>
      </c>
      <c r="D14" s="1">
        <v>-50.0</v>
      </c>
      <c r="E14" s="1">
        <v>-2.0</v>
      </c>
      <c r="F14" s="1">
        <v>-3.0</v>
      </c>
      <c r="G14" s="1">
        <v>-5.0</v>
      </c>
      <c r="H14" s="1">
        <v>-13.0</v>
      </c>
      <c r="I14" s="1">
        <v>-14.0</v>
      </c>
      <c r="J14" s="1">
        <v>-15.0</v>
      </c>
      <c r="K14" s="1">
        <v>-15.0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-20.0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0.0</v>
      </c>
      <c r="C16" s="1">
        <v>0.0</v>
      </c>
      <c r="D16" s="1">
        <v>0.0</v>
      </c>
      <c r="E16" s="1">
        <v>0.0</v>
      </c>
      <c r="F16" s="1">
        <v>-10.0</v>
      </c>
      <c r="G16" s="1">
        <v>0.0</v>
      </c>
      <c r="H16" s="1">
        <v>0.0</v>
      </c>
      <c r="I16" s="1">
        <v>0.0</v>
      </c>
      <c r="J16" s="1">
        <v>-80.0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-43.0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0.0</v>
      </c>
      <c r="C18" s="1">
        <v>0.0</v>
      </c>
      <c r="D18" s="1">
        <v>0.0</v>
      </c>
      <c r="E18" s="1">
        <v>126.0</v>
      </c>
      <c r="F18" s="1">
        <v>0.0</v>
      </c>
      <c r="G18" s="1">
        <v>0.0</v>
      </c>
      <c r="H18" s="1">
        <v>7.0</v>
      </c>
      <c r="I18" s="1">
        <v>0.0</v>
      </c>
      <c r="J18" s="1">
        <v>-81.0</v>
      </c>
      <c r="K18" s="1">
        <v>-42.0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0.0</v>
      </c>
      <c r="C19" s="1">
        <v>0.0</v>
      </c>
      <c r="D19" s="1">
        <v>49.0</v>
      </c>
      <c r="E19" s="1">
        <v>0.0</v>
      </c>
      <c r="F19" s="1">
        <v>0.0</v>
      </c>
      <c r="G19" s="1">
        <v>0.0</v>
      </c>
      <c r="H19" s="1">
        <v>41.0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-4.0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-59.0</v>
      </c>
      <c r="K21" s="1">
        <v>-81.0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0.0</v>
      </c>
      <c r="C22" s="1">
        <v>0.0</v>
      </c>
      <c r="D22" s="1">
        <v>-4.0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-3.0</v>
      </c>
      <c r="H23" s="1">
        <v>-1.0</v>
      </c>
      <c r="I23" s="1">
        <v>0.0</v>
      </c>
      <c r="J23" s="1">
        <v>2.0</v>
      </c>
      <c r="K23" s="1">
        <v>11.0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-4.0</v>
      </c>
      <c r="C24" s="1">
        <v>-9.0</v>
      </c>
      <c r="D24" s="1">
        <v>-64.0</v>
      </c>
      <c r="E24" s="1">
        <v>124.0</v>
      </c>
      <c r="F24" s="1">
        <v>-3.0</v>
      </c>
      <c r="G24" s="1">
        <v>-5.0</v>
      </c>
      <c r="H24" s="1">
        <v>-14.0</v>
      </c>
      <c r="I24" s="1">
        <v>-14.0</v>
      </c>
      <c r="J24" s="1">
        <v>-123.0</v>
      </c>
      <c r="K24" s="1">
        <v>-85.0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2.0</v>
      </c>
      <c r="H25" s="1">
        <v>2.0</v>
      </c>
      <c r="I25" s="1">
        <v>4.0</v>
      </c>
      <c r="J25" s="1">
        <v>-17.0</v>
      </c>
      <c r="K25" s="1">
        <v>-10.0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</v>
      </c>
      <c r="B26" s="1">
        <v>-4.0</v>
      </c>
      <c r="C26" s="1">
        <v>-9.0</v>
      </c>
      <c r="D26" s="1">
        <v>-64.0</v>
      </c>
      <c r="E26" s="1">
        <v>124.0</v>
      </c>
      <c r="F26" s="1">
        <v>-3.0</v>
      </c>
      <c r="G26" s="1">
        <v>-7.0</v>
      </c>
      <c r="H26" s="1">
        <v>-17.0</v>
      </c>
      <c r="I26" s="1">
        <v>-19.0</v>
      </c>
      <c r="J26" s="1">
        <v>-105.0</v>
      </c>
      <c r="K26" s="1">
        <v>-75.0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154</v>
      </c>
      <c r="B27" s="1">
        <v>-4.0</v>
      </c>
      <c r="C27" s="1">
        <v>-9.0</v>
      </c>
      <c r="D27" s="1">
        <v>-64.0</v>
      </c>
      <c r="E27" s="1">
        <v>124.0</v>
      </c>
      <c r="F27" s="1">
        <v>-3.0</v>
      </c>
      <c r="G27" s="1">
        <v>-7.0</v>
      </c>
      <c r="H27" s="1">
        <v>-17.0</v>
      </c>
      <c r="I27" s="1">
        <v>-19.0</v>
      </c>
      <c r="J27" s="1">
        <v>-105.0</v>
      </c>
      <c r="K27" s="1">
        <v>-75.0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98</v>
      </c>
      <c r="B28" s="1">
        <v>1.0</v>
      </c>
      <c r="C28" s="1">
        <v>3.0</v>
      </c>
      <c r="D28" s="1">
        <v>16.0</v>
      </c>
      <c r="E28" s="1">
        <v>0.0</v>
      </c>
      <c r="F28" s="1">
        <v>95.0</v>
      </c>
      <c r="G28" s="1">
        <v>1.0</v>
      </c>
      <c r="H28" s="1">
        <v>1.0</v>
      </c>
      <c r="I28" s="1">
        <v>2.0</v>
      </c>
      <c r="J28" s="1">
        <v>5.0</v>
      </c>
      <c r="K28" s="1">
        <v>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>
        <v>-3.0</v>
      </c>
      <c r="C29" s="1">
        <v>-5.0</v>
      </c>
      <c r="D29" s="1">
        <v>16.0</v>
      </c>
      <c r="E29" s="1">
        <v>124.0</v>
      </c>
      <c r="F29" s="1">
        <v>-2.0</v>
      </c>
      <c r="G29" s="1">
        <v>-5.0</v>
      </c>
      <c r="H29" s="1">
        <v>-15.0</v>
      </c>
      <c r="I29" s="1">
        <v>-16.0</v>
      </c>
      <c r="J29" s="1">
        <v>-105.0</v>
      </c>
      <c r="K29" s="1">
        <v>-75.0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>
        <v>-3.0</v>
      </c>
      <c r="C30" s="1">
        <v>-5.0</v>
      </c>
      <c r="D30" s="1">
        <v>16.0</v>
      </c>
      <c r="E30" s="1">
        <v>124.0</v>
      </c>
      <c r="F30" s="1">
        <v>-2.0</v>
      </c>
      <c r="G30" s="1">
        <v>-5.0</v>
      </c>
      <c r="H30" s="1">
        <v>-15.0</v>
      </c>
      <c r="I30" s="1">
        <v>-16.0</v>
      </c>
      <c r="J30" s="1">
        <v>-105.0</v>
      </c>
      <c r="K30" s="1">
        <v>-75.0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>
        <v>-3.0</v>
      </c>
      <c r="C31" s="1">
        <v>-5.0</v>
      </c>
      <c r="D31" s="1">
        <v>16.0</v>
      </c>
      <c r="E31" s="1">
        <v>124.0</v>
      </c>
      <c r="F31" s="1">
        <v>-2.0</v>
      </c>
      <c r="G31" s="1">
        <v>-5.0</v>
      </c>
      <c r="H31" s="1">
        <v>-15.0</v>
      </c>
      <c r="I31" s="1">
        <v>-16.0</v>
      </c>
      <c r="J31" s="1">
        <v>-105.0</v>
      </c>
      <c r="K31" s="1">
        <v>-75.0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159</v>
      </c>
      <c r="B33" s="1" t="s">
        <v>160</v>
      </c>
      <c r="C33" s="1" t="s">
        <v>161</v>
      </c>
      <c r="D33" s="1" t="s">
        <v>162</v>
      </c>
      <c r="E33" s="1" t="s">
        <v>163</v>
      </c>
      <c r="F33" s="1" t="s">
        <v>164</v>
      </c>
      <c r="G33" s="1" t="s">
        <v>165</v>
      </c>
      <c r="H33" s="1" t="s">
        <v>166</v>
      </c>
      <c r="I33" s="1" t="s">
        <v>167</v>
      </c>
      <c r="J33" s="1" t="s">
        <v>168</v>
      </c>
      <c r="K33" s="1" t="s">
        <v>169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170</v>
      </c>
      <c r="B34" s="1" t="s">
        <v>160</v>
      </c>
      <c r="C34" s="1" t="s">
        <v>161</v>
      </c>
      <c r="D34" s="1" t="s">
        <v>162</v>
      </c>
      <c r="E34" s="1" t="s">
        <v>163</v>
      </c>
      <c r="F34" s="1" t="s">
        <v>164</v>
      </c>
      <c r="G34" s="1" t="s">
        <v>165</v>
      </c>
      <c r="H34" s="1" t="s">
        <v>166</v>
      </c>
      <c r="I34" s="1" t="s">
        <v>167</v>
      </c>
      <c r="J34" s="1" t="s">
        <v>168</v>
      </c>
      <c r="K34" s="1" t="s">
        <v>169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171</v>
      </c>
      <c r="B35" s="1">
        <v>9.0</v>
      </c>
      <c r="C35" s="1">
        <v>12.0</v>
      </c>
      <c r="D35" s="1">
        <v>12.0</v>
      </c>
      <c r="E35" s="1">
        <v>13.0</v>
      </c>
      <c r="F35" s="1">
        <v>24.0</v>
      </c>
      <c r="G35" s="1">
        <v>54.0</v>
      </c>
      <c r="H35" s="1">
        <v>58.0</v>
      </c>
      <c r="I35" s="1">
        <v>65.0</v>
      </c>
      <c r="J35" s="1">
        <v>80.0</v>
      </c>
      <c r="K35" s="1">
        <v>96.0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172</v>
      </c>
      <c r="B36" s="1" t="s">
        <v>160</v>
      </c>
      <c r="C36" s="1" t="s">
        <v>161</v>
      </c>
      <c r="D36" s="1">
        <v>120.0</v>
      </c>
      <c r="E36" s="1">
        <v>920.0</v>
      </c>
      <c r="F36" s="1" t="s">
        <v>164</v>
      </c>
      <c r="G36" s="1" t="s">
        <v>173</v>
      </c>
      <c r="H36" s="1">
        <v>-27.0</v>
      </c>
      <c r="I36" s="1" t="s">
        <v>167</v>
      </c>
      <c r="J36" s="1" t="s">
        <v>168</v>
      </c>
      <c r="K36" s="1" t="s">
        <v>169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1" t="s">
        <v>160</v>
      </c>
      <c r="C37" s="1" t="s">
        <v>161</v>
      </c>
      <c r="D37" s="1">
        <v>120.0</v>
      </c>
      <c r="E37" s="1">
        <v>920.0</v>
      </c>
      <c r="F37" s="1" t="s">
        <v>164</v>
      </c>
      <c r="G37" s="1" t="s">
        <v>173</v>
      </c>
      <c r="H37" s="1">
        <v>-27.0</v>
      </c>
      <c r="I37" s="1" t="s">
        <v>167</v>
      </c>
      <c r="J37" s="1" t="s">
        <v>168</v>
      </c>
      <c r="K37" s="1" t="s">
        <v>169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175</v>
      </c>
      <c r="B38" s="1">
        <v>9.0</v>
      </c>
      <c r="C38" s="1">
        <v>12.0</v>
      </c>
      <c r="D38" s="1">
        <v>13.0</v>
      </c>
      <c r="E38" s="1">
        <v>13.0</v>
      </c>
      <c r="F38" s="1">
        <v>24.0</v>
      </c>
      <c r="G38" s="1">
        <v>54.0</v>
      </c>
      <c r="H38" s="1">
        <v>58.0</v>
      </c>
      <c r="I38" s="1">
        <v>65.0</v>
      </c>
      <c r="J38" s="1">
        <v>80.0</v>
      </c>
      <c r="K38" s="1">
        <v>96.0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176</v>
      </c>
      <c r="B39" s="1" t="s">
        <v>177</v>
      </c>
      <c r="C39" s="1" t="s">
        <v>178</v>
      </c>
      <c r="D39" s="1" t="s">
        <v>179</v>
      </c>
      <c r="E39" s="1" t="s">
        <v>180</v>
      </c>
      <c r="F39" s="1" t="s">
        <v>181</v>
      </c>
      <c r="G39" s="1" t="s">
        <v>182</v>
      </c>
      <c r="H39" s="1" t="s">
        <v>183</v>
      </c>
      <c r="I39" s="1" t="s">
        <v>184</v>
      </c>
      <c r="J39" s="1" t="s">
        <v>185</v>
      </c>
      <c r="K39" s="1" t="s">
        <v>186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187</v>
      </c>
      <c r="B40" s="1" t="s">
        <v>177</v>
      </c>
      <c r="C40" s="1" t="s">
        <v>178</v>
      </c>
      <c r="D40" s="1" t="s">
        <v>188</v>
      </c>
      <c r="E40" s="1" t="s">
        <v>189</v>
      </c>
      <c r="F40" s="1" t="s">
        <v>181</v>
      </c>
      <c r="G40" s="1" t="s">
        <v>182</v>
      </c>
      <c r="H40" s="1" t="s">
        <v>183</v>
      </c>
      <c r="I40" s="1" t="s">
        <v>184</v>
      </c>
      <c r="J40" s="1" t="s">
        <v>185</v>
      </c>
      <c r="K40" s="1" t="s">
        <v>186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190</v>
      </c>
      <c r="B42" s="1">
        <v>-4.0</v>
      </c>
      <c r="C42" s="1">
        <v>0.0</v>
      </c>
      <c r="D42" s="1">
        <v>0.0</v>
      </c>
      <c r="E42" s="1">
        <v>-2.0</v>
      </c>
      <c r="F42" s="1">
        <v>0.0</v>
      </c>
      <c r="G42" s="1">
        <v>0.0</v>
      </c>
      <c r="H42" s="1">
        <v>0.0</v>
      </c>
      <c r="I42" s="1">
        <v>0.0</v>
      </c>
      <c r="J42" s="1">
        <v>-15.0</v>
      </c>
      <c r="K42" s="1">
        <v>-18.0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191</v>
      </c>
      <c r="B43" s="1">
        <v>-4.0</v>
      </c>
      <c r="C43" s="1">
        <v>-9.0</v>
      </c>
      <c r="D43" s="1">
        <v>-35.0</v>
      </c>
      <c r="E43" s="1">
        <v>-2.0</v>
      </c>
      <c r="F43" s="1">
        <v>-2.0</v>
      </c>
      <c r="G43" s="1">
        <v>-5.0</v>
      </c>
      <c r="H43" s="1">
        <v>-12.0</v>
      </c>
      <c r="I43" s="1">
        <v>-15.0</v>
      </c>
      <c r="J43" s="1">
        <v>-15.0</v>
      </c>
      <c r="K43" s="1">
        <v>-18.0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192</v>
      </c>
      <c r="B44" s="1">
        <v>-4.0</v>
      </c>
      <c r="C44" s="1">
        <v>-9.0</v>
      </c>
      <c r="D44" s="1">
        <v>-35.0</v>
      </c>
      <c r="E44" s="1">
        <v>-2.0</v>
      </c>
      <c r="F44" s="1">
        <v>-2.0</v>
      </c>
      <c r="G44" s="1">
        <v>-5.0</v>
      </c>
      <c r="H44" s="1">
        <v>-12.0</v>
      </c>
      <c r="I44" s="1">
        <v>-15.0</v>
      </c>
      <c r="J44" s="1">
        <v>-15.0</v>
      </c>
      <c r="K44" s="1">
        <v>-18.0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193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 t="s">
        <v>194</v>
      </c>
      <c r="H45" s="1" t="s">
        <v>195</v>
      </c>
      <c r="I45" s="1" t="s">
        <v>196</v>
      </c>
      <c r="J45" s="1" t="s">
        <v>197</v>
      </c>
      <c r="K45" s="1" t="s">
        <v>198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199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200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-4.0</v>
      </c>
      <c r="J47" s="1">
        <v>2.0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201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-4.0</v>
      </c>
      <c r="J48" s="1">
        <v>2.0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202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4.0</v>
      </c>
      <c r="J49" s="1">
        <v>-17.0</v>
      </c>
      <c r="K49" s="1">
        <v>-10.0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203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4.0</v>
      </c>
      <c r="J50" s="1">
        <v>-17.0</v>
      </c>
      <c r="K50" s="1">
        <v>-10.0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204</v>
      </c>
      <c r="B51" s="1">
        <v>-1.0</v>
      </c>
      <c r="C51" s="1">
        <v>-2.0</v>
      </c>
      <c r="D51" s="1">
        <v>-14.0</v>
      </c>
      <c r="E51" s="1">
        <v>-1.0</v>
      </c>
      <c r="F51" s="1">
        <v>-1.0</v>
      </c>
      <c r="G51" s="1">
        <v>-1.0</v>
      </c>
      <c r="H51" s="1">
        <v>-7.0</v>
      </c>
      <c r="I51" s="1">
        <v>-6.0</v>
      </c>
      <c r="J51" s="1">
        <v>-9.0</v>
      </c>
      <c r="K51" s="1">
        <v>-9.0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205</v>
      </c>
      <c r="B52" s="1">
        <v>0.0</v>
      </c>
      <c r="C52" s="1">
        <v>0.0</v>
      </c>
      <c r="D52" s="1">
        <v>0.0</v>
      </c>
      <c r="E52" s="1">
        <v>0.0</v>
      </c>
      <c r="F52" s="1">
        <v>8.0</v>
      </c>
      <c r="G52" s="1">
        <v>55.0</v>
      </c>
      <c r="H52" s="1">
        <v>17.0</v>
      </c>
      <c r="I52" s="1">
        <v>4.0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206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207</v>
      </c>
      <c r="B54" s="1">
        <v>1.0</v>
      </c>
      <c r="C54" s="1">
        <v>4.0</v>
      </c>
      <c r="D54" s="1">
        <v>2.0</v>
      </c>
      <c r="E54" s="1">
        <v>1.0</v>
      </c>
      <c r="F54" s="1">
        <v>1.0</v>
      </c>
      <c r="G54" s="1">
        <v>1.0</v>
      </c>
      <c r="H54" s="1">
        <v>4.0</v>
      </c>
      <c r="I54" s="1">
        <v>8.0</v>
      </c>
      <c r="J54" s="1">
        <v>7.0</v>
      </c>
      <c r="K54" s="1">
        <v>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208</v>
      </c>
      <c r="B55" s="1">
        <v>2.0</v>
      </c>
      <c r="C55" s="1">
        <v>4.0</v>
      </c>
      <c r="D55" s="1">
        <v>32.0</v>
      </c>
      <c r="E55" s="1">
        <v>56.0</v>
      </c>
      <c r="F55" s="1">
        <v>78.0</v>
      </c>
      <c r="G55" s="1">
        <v>4.0</v>
      </c>
      <c r="H55" s="1">
        <v>7.0</v>
      </c>
      <c r="I55" s="1">
        <v>6.0</v>
      </c>
      <c r="J55" s="1">
        <v>8.0</v>
      </c>
      <c r="K55" s="1">
        <v>12.0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209</v>
      </c>
      <c r="B56" s="1">
        <v>13.0</v>
      </c>
      <c r="C56" s="1">
        <v>5.0</v>
      </c>
      <c r="D56" s="1">
        <v>1.0</v>
      </c>
      <c r="E56" s="1">
        <v>0.0</v>
      </c>
      <c r="F56" s="1">
        <v>2.0</v>
      </c>
      <c r="G56" s="1">
        <v>1.0</v>
      </c>
      <c r="H56" s="1">
        <v>0.0</v>
      </c>
      <c r="I56" s="1">
        <v>0.0</v>
      </c>
      <c r="J56" s="1">
        <v>0.0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210</v>
      </c>
      <c r="B57" s="1">
        <v>87.0</v>
      </c>
      <c r="C57" s="1">
        <v>3.0</v>
      </c>
      <c r="D57" s="1">
        <v>1.0</v>
      </c>
      <c r="E57" s="1">
        <v>1.0</v>
      </c>
      <c r="F57" s="1">
        <v>1.0</v>
      </c>
      <c r="G57" s="1">
        <v>0.0</v>
      </c>
      <c r="H57" s="1">
        <v>0.0</v>
      </c>
      <c r="I57" s="1">
        <v>0.0</v>
      </c>
      <c r="J57" s="1">
        <v>0.0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211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2.0</v>
      </c>
      <c r="H58" s="1">
        <v>8.0</v>
      </c>
      <c r="I58" s="1">
        <v>9.0</v>
      </c>
      <c r="J58" s="1">
        <v>4.0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212</v>
      </c>
      <c r="B59" s="1">
        <v>1.0</v>
      </c>
      <c r="C59" s="1">
        <v>3.0</v>
      </c>
      <c r="D59" s="1">
        <v>1.0</v>
      </c>
      <c r="E59" s="1">
        <v>1.0</v>
      </c>
      <c r="F59" s="1">
        <v>1.0</v>
      </c>
      <c r="G59" s="1">
        <v>2.0</v>
      </c>
      <c r="H59" s="1">
        <v>8.0</v>
      </c>
      <c r="I59" s="1">
        <v>9.0</v>
      </c>
      <c r="J59" s="1">
        <v>4.0</v>
      </c>
      <c r="K59" s="1">
        <v>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214</v>
      </c>
      <c r="B3" s="1" t="s">
        <v>215</v>
      </c>
      <c r="C3" s="1" t="s">
        <v>216</v>
      </c>
      <c r="D3" s="1" t="s">
        <v>217</v>
      </c>
      <c r="E3" s="1" t="s">
        <v>218</v>
      </c>
      <c r="F3" s="1" t="s">
        <v>219</v>
      </c>
      <c r="G3" s="1" t="s">
        <v>220</v>
      </c>
      <c r="H3" s="1" t="s">
        <v>221</v>
      </c>
      <c r="I3" s="1" t="s">
        <v>222</v>
      </c>
      <c r="J3" s="1" t="s">
        <v>223</v>
      </c>
      <c r="K3" s="1" t="s">
        <v>224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225</v>
      </c>
      <c r="B4" s="1" t="s">
        <v>226</v>
      </c>
      <c r="C4" s="1" t="s">
        <v>227</v>
      </c>
      <c r="D4" s="1" t="s">
        <v>228</v>
      </c>
      <c r="E4" s="1">
        <v>-4.0</v>
      </c>
      <c r="F4" s="1" t="s">
        <v>229</v>
      </c>
      <c r="G4" s="1" t="s">
        <v>230</v>
      </c>
      <c r="H4" s="1" t="s">
        <v>231</v>
      </c>
      <c r="I4" s="1" t="s">
        <v>232</v>
      </c>
      <c r="J4" s="1" t="s">
        <v>233</v>
      </c>
      <c r="K4" s="1" t="s">
        <v>234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235</v>
      </c>
      <c r="B5" s="1" t="s">
        <v>236</v>
      </c>
      <c r="C5" s="1" t="s">
        <v>237</v>
      </c>
      <c r="D5" s="1" t="s">
        <v>238</v>
      </c>
      <c r="E5" s="1" t="s">
        <v>239</v>
      </c>
      <c r="F5" s="1" t="s">
        <v>240</v>
      </c>
      <c r="G5" s="1" t="s">
        <v>241</v>
      </c>
      <c r="H5" s="1" t="s">
        <v>242</v>
      </c>
      <c r="I5" s="1" t="s">
        <v>243</v>
      </c>
      <c r="J5" s="1" t="s">
        <v>244</v>
      </c>
      <c r="K5" s="1" t="s">
        <v>245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246</v>
      </c>
      <c r="B6" s="1" t="s">
        <v>247</v>
      </c>
      <c r="C6" s="1" t="s">
        <v>248</v>
      </c>
      <c r="D6" s="1" t="s">
        <v>249</v>
      </c>
      <c r="E6" s="1" t="s">
        <v>239</v>
      </c>
      <c r="F6" s="1" t="s">
        <v>250</v>
      </c>
      <c r="G6" s="1" t="s">
        <v>251</v>
      </c>
      <c r="H6" s="1" t="s">
        <v>252</v>
      </c>
      <c r="I6" s="1" t="s">
        <v>253</v>
      </c>
      <c r="J6" s="1" t="s">
        <v>254</v>
      </c>
      <c r="K6" s="1" t="s">
        <v>255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257</v>
      </c>
      <c r="B8" s="1" t="s">
        <v>258</v>
      </c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  <c r="H8" s="1" t="s">
        <v>264</v>
      </c>
      <c r="I8" s="1" t="s">
        <v>265</v>
      </c>
      <c r="J8" s="1" t="s">
        <v>266</v>
      </c>
      <c r="K8" s="1" t="s">
        <v>267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268</v>
      </c>
      <c r="B9" s="1" t="s">
        <v>269</v>
      </c>
      <c r="C9" s="1" t="s">
        <v>270</v>
      </c>
      <c r="D9" s="1" t="s">
        <v>271</v>
      </c>
      <c r="E9" s="1" t="s">
        <v>272</v>
      </c>
      <c r="F9" s="1" t="s">
        <v>273</v>
      </c>
      <c r="G9" s="1" t="s">
        <v>274</v>
      </c>
      <c r="H9" s="1" t="s">
        <v>275</v>
      </c>
      <c r="I9" s="1" t="s">
        <v>276</v>
      </c>
      <c r="J9" s="1" t="s">
        <v>277</v>
      </c>
      <c r="K9" s="1" t="s">
        <v>278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279</v>
      </c>
      <c r="B10" s="1" t="s">
        <v>280</v>
      </c>
      <c r="C10" s="1" t="s">
        <v>281</v>
      </c>
      <c r="D10" s="1" t="s">
        <v>282</v>
      </c>
      <c r="E10" s="1" t="s">
        <v>283</v>
      </c>
      <c r="F10" s="1" t="s">
        <v>284</v>
      </c>
      <c r="G10" s="1" t="s">
        <v>285</v>
      </c>
      <c r="H10" s="1" t="s">
        <v>286</v>
      </c>
      <c r="I10" s="1" t="s">
        <v>287</v>
      </c>
      <c r="J10" s="1" t="s">
        <v>288</v>
      </c>
      <c r="K10" s="1" t="s">
        <v>289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291</v>
      </c>
      <c r="B12" s="1">
        <v>0.0</v>
      </c>
      <c r="C12" s="1">
        <v>0.0</v>
      </c>
      <c r="D12" s="1" t="s">
        <v>292</v>
      </c>
      <c r="E12" s="1" t="s">
        <v>293</v>
      </c>
      <c r="F12" s="1" t="s">
        <v>294</v>
      </c>
      <c r="G12" s="1" t="s">
        <v>295</v>
      </c>
      <c r="H12" s="1" t="s">
        <v>296</v>
      </c>
      <c r="I12" s="1">
        <v>0.0</v>
      </c>
      <c r="J12" s="1">
        <v>0.0</v>
      </c>
      <c r="K12" s="1" t="s">
        <v>297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298</v>
      </c>
      <c r="B13" s="1">
        <v>0.0</v>
      </c>
      <c r="C13" s="1">
        <v>0.0</v>
      </c>
      <c r="D13" s="1" t="s">
        <v>292</v>
      </c>
      <c r="E13" s="1" t="s">
        <v>299</v>
      </c>
      <c r="F13" s="1" t="s">
        <v>300</v>
      </c>
      <c r="G13" s="1" t="s">
        <v>301</v>
      </c>
      <c r="H13" s="1" t="s">
        <v>296</v>
      </c>
      <c r="I13" s="1">
        <v>0.0</v>
      </c>
      <c r="J13" s="1">
        <v>0.0</v>
      </c>
      <c r="K13" s="1" t="s">
        <v>302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303</v>
      </c>
      <c r="B14" s="1">
        <v>0.0</v>
      </c>
      <c r="C14" s="1">
        <v>0.0</v>
      </c>
      <c r="D14" s="1" t="s">
        <v>292</v>
      </c>
      <c r="E14" s="1" t="s">
        <v>293</v>
      </c>
      <c r="F14" s="1" t="s">
        <v>304</v>
      </c>
      <c r="G14" s="1" t="s">
        <v>305</v>
      </c>
      <c r="H14" s="1">
        <v>0.0</v>
      </c>
      <c r="I14" s="1">
        <v>0.0</v>
      </c>
      <c r="J14" s="1">
        <v>0.0</v>
      </c>
      <c r="K14" s="1" t="s">
        <v>306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307</v>
      </c>
      <c r="B15" s="1">
        <v>0.0</v>
      </c>
      <c r="C15" s="1">
        <v>0.0</v>
      </c>
      <c r="D15" s="1" t="s">
        <v>292</v>
      </c>
      <c r="E15" s="1" t="s">
        <v>299</v>
      </c>
      <c r="F15" s="1" t="s">
        <v>308</v>
      </c>
      <c r="G15" s="1" t="s">
        <v>309</v>
      </c>
      <c r="H15" s="1">
        <v>0.0</v>
      </c>
      <c r="I15" s="1">
        <v>0.0</v>
      </c>
      <c r="J15" s="1">
        <v>0.0</v>
      </c>
      <c r="K15" s="1" t="s">
        <v>306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310</v>
      </c>
      <c r="B16" s="1" t="s">
        <v>311</v>
      </c>
      <c r="C16" s="1" t="s">
        <v>312</v>
      </c>
      <c r="D16" s="1" t="s">
        <v>313</v>
      </c>
      <c r="E16" s="1" t="s">
        <v>314</v>
      </c>
      <c r="F16" s="1" t="s">
        <v>315</v>
      </c>
      <c r="G16" s="1" t="s">
        <v>316</v>
      </c>
      <c r="H16" s="1" t="s">
        <v>317</v>
      </c>
      <c r="I16" s="1" t="s">
        <v>318</v>
      </c>
      <c r="J16" s="1" t="s">
        <v>319</v>
      </c>
      <c r="K16" s="1" t="s">
        <v>320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321</v>
      </c>
      <c r="B17" s="1">
        <v>0.0</v>
      </c>
      <c r="C17" s="1">
        <v>0.0</v>
      </c>
      <c r="D17" s="1">
        <v>0.0</v>
      </c>
      <c r="E17" s="1">
        <v>0.0</v>
      </c>
      <c r="F17" s="1" t="s">
        <v>322</v>
      </c>
      <c r="G17" s="1" t="s">
        <v>323</v>
      </c>
      <c r="H17" s="1" t="s">
        <v>324</v>
      </c>
      <c r="I17" s="1" t="s">
        <v>325</v>
      </c>
      <c r="J17" s="1">
        <v>0.0</v>
      </c>
      <c r="K17" s="1" t="s">
        <v>326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 t="s">
        <v>328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329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 t="s">
        <v>328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330</v>
      </c>
      <c r="B20" s="1">
        <v>0.0</v>
      </c>
      <c r="C20" s="1">
        <v>0.0</v>
      </c>
      <c r="D20" s="1">
        <v>0.0</v>
      </c>
      <c r="E20" s="1" t="s">
        <v>331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332</v>
      </c>
      <c r="B21" s="1" t="s">
        <v>333</v>
      </c>
      <c r="C21" s="1">
        <v>0.0</v>
      </c>
      <c r="D21" s="1">
        <v>0.0</v>
      </c>
      <c r="E21" s="1" t="s">
        <v>334</v>
      </c>
      <c r="F21" s="1">
        <v>0.0</v>
      </c>
      <c r="G21" s="1">
        <v>0.0</v>
      </c>
      <c r="H21" s="1">
        <v>0.0</v>
      </c>
      <c r="I21" s="1">
        <v>0.0</v>
      </c>
      <c r="J21" s="1" t="s">
        <v>335</v>
      </c>
      <c r="K21" s="1" t="s">
        <v>336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337</v>
      </c>
      <c r="B22" s="1">
        <v>0.0</v>
      </c>
      <c r="C22" s="1">
        <v>0.0</v>
      </c>
      <c r="D22" s="1">
        <v>0.0</v>
      </c>
      <c r="E22" s="1" t="s">
        <v>331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338</v>
      </c>
      <c r="B23" s="1" t="s">
        <v>333</v>
      </c>
      <c r="C23" s="1">
        <v>0.0</v>
      </c>
      <c r="D23" s="1">
        <v>0.0</v>
      </c>
      <c r="E23" s="1" t="s">
        <v>334</v>
      </c>
      <c r="F23" s="1">
        <v>0.0</v>
      </c>
      <c r="G23" s="1">
        <v>0.0</v>
      </c>
      <c r="H23" s="1">
        <v>0.0</v>
      </c>
      <c r="I23" s="1">
        <v>0.0</v>
      </c>
      <c r="J23" s="1" t="s">
        <v>335</v>
      </c>
      <c r="K23" s="1" t="s">
        <v>336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339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340</v>
      </c>
      <c r="B25" s="1" t="s">
        <v>341</v>
      </c>
      <c r="C25" s="1">
        <v>0.0</v>
      </c>
      <c r="D25" s="1">
        <v>0.0</v>
      </c>
      <c r="E25" s="1" t="s">
        <v>342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 t="s">
        <v>343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344</v>
      </c>
      <c r="B26" s="1" t="s">
        <v>345</v>
      </c>
      <c r="C26" s="1" t="s">
        <v>346</v>
      </c>
      <c r="D26" s="1" t="s">
        <v>347</v>
      </c>
      <c r="E26" s="1" t="s">
        <v>348</v>
      </c>
      <c r="F26" s="1" t="s">
        <v>349</v>
      </c>
      <c r="G26" s="1" t="s">
        <v>350</v>
      </c>
      <c r="H26" s="1" t="s">
        <v>351</v>
      </c>
      <c r="I26" s="1" t="s">
        <v>352</v>
      </c>
      <c r="J26" s="1" t="s">
        <v>353</v>
      </c>
      <c r="K26" s="1" t="s">
        <v>354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355</v>
      </c>
      <c r="B27" s="1" t="s">
        <v>345</v>
      </c>
      <c r="C27" s="1" t="s">
        <v>346</v>
      </c>
      <c r="D27" s="1" t="s">
        <v>347</v>
      </c>
      <c r="E27" s="1" t="s">
        <v>356</v>
      </c>
      <c r="F27" s="1" t="s">
        <v>349</v>
      </c>
      <c r="G27" s="1" t="s">
        <v>350</v>
      </c>
      <c r="H27" s="1" t="s">
        <v>351</v>
      </c>
      <c r="I27" s="1" t="s">
        <v>352</v>
      </c>
      <c r="J27" s="1" t="s">
        <v>353</v>
      </c>
      <c r="K27" s="1" t="s">
        <v>354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357</v>
      </c>
      <c r="B28" s="1" t="s">
        <v>358</v>
      </c>
      <c r="C28" s="1" t="s">
        <v>359</v>
      </c>
      <c r="D28" s="1" t="s">
        <v>360</v>
      </c>
      <c r="E28" s="1">
        <v>-1.0</v>
      </c>
      <c r="F28" s="1" t="s">
        <v>361</v>
      </c>
      <c r="G28" s="1" t="s">
        <v>362</v>
      </c>
      <c r="H28" s="1" t="s">
        <v>363</v>
      </c>
      <c r="I28" s="1" t="s">
        <v>364</v>
      </c>
      <c r="J28" s="1" t="s">
        <v>365</v>
      </c>
      <c r="K28" s="1" t="s">
        <v>366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367</v>
      </c>
      <c r="B29" s="1" t="s">
        <v>368</v>
      </c>
      <c r="C29" s="1" t="s">
        <v>369</v>
      </c>
      <c r="D29" s="1" t="s">
        <v>370</v>
      </c>
      <c r="E29" s="1" t="s">
        <v>371</v>
      </c>
      <c r="F29" s="1" t="s">
        <v>372</v>
      </c>
      <c r="G29" s="1" t="s">
        <v>373</v>
      </c>
      <c r="H29" s="1" t="s">
        <v>374</v>
      </c>
      <c r="I29" s="1" t="s">
        <v>375</v>
      </c>
      <c r="J29" s="1" t="s">
        <v>376</v>
      </c>
      <c r="K29" s="1" t="s">
        <v>366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377</v>
      </c>
      <c r="B30" s="1" t="s">
        <v>378</v>
      </c>
      <c r="C30" s="1" t="s">
        <v>379</v>
      </c>
      <c r="D30" s="1" t="s">
        <v>380</v>
      </c>
      <c r="E30" s="1" t="s">
        <v>381</v>
      </c>
      <c r="F30" s="1" t="s">
        <v>382</v>
      </c>
      <c r="G30" s="1" t="s">
        <v>383</v>
      </c>
      <c r="H30" s="1" t="s">
        <v>384</v>
      </c>
      <c r="I30" s="1" t="s">
        <v>385</v>
      </c>
      <c r="J30" s="1" t="s">
        <v>386</v>
      </c>
      <c r="K30" s="1" t="s">
        <v>387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388</v>
      </c>
      <c r="B31" s="1" t="s">
        <v>389</v>
      </c>
      <c r="C31" s="1" t="s">
        <v>390</v>
      </c>
      <c r="D31" s="1" t="s">
        <v>391</v>
      </c>
      <c r="E31" s="1" t="s">
        <v>392</v>
      </c>
      <c r="F31" s="1" t="s">
        <v>393</v>
      </c>
      <c r="G31" s="1" t="s">
        <v>394</v>
      </c>
      <c r="H31" s="1" t="s">
        <v>395</v>
      </c>
      <c r="I31" s="1" t="s">
        <v>396</v>
      </c>
      <c r="J31" s="1" t="s">
        <v>397</v>
      </c>
      <c r="K31" s="1" t="s">
        <v>398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399</v>
      </c>
      <c r="B32" s="1" t="s">
        <v>400</v>
      </c>
      <c r="C32" s="1" t="s">
        <v>401</v>
      </c>
      <c r="D32" s="1" t="s">
        <v>402</v>
      </c>
      <c r="E32" s="1" t="s">
        <v>403</v>
      </c>
      <c r="F32" s="1">
        <v>0.0</v>
      </c>
      <c r="G32" s="1" t="s">
        <v>404</v>
      </c>
      <c r="H32" s="1" t="s">
        <v>405</v>
      </c>
      <c r="I32" s="1" t="s">
        <v>406</v>
      </c>
      <c r="J32" s="1" t="s">
        <v>407</v>
      </c>
      <c r="K32" s="1" t="s">
        <v>408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409</v>
      </c>
      <c r="B33" s="1" t="s">
        <v>410</v>
      </c>
      <c r="C33" s="1">
        <v>0.0</v>
      </c>
      <c r="D33" s="1">
        <v>0.0</v>
      </c>
      <c r="E33" s="1" t="s">
        <v>411</v>
      </c>
      <c r="F33" s="1" t="s">
        <v>412</v>
      </c>
      <c r="G33" s="1" t="s">
        <v>413</v>
      </c>
      <c r="H33" s="1" t="s">
        <v>414</v>
      </c>
      <c r="I33" s="1" t="s">
        <v>415</v>
      </c>
      <c r="J33" s="1" t="s">
        <v>416</v>
      </c>
      <c r="K33" s="1" t="s">
        <v>417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418</v>
      </c>
      <c r="B34" s="1" t="s">
        <v>419</v>
      </c>
      <c r="C34" s="1" t="s">
        <v>420</v>
      </c>
      <c r="D34" s="1" t="s">
        <v>421</v>
      </c>
      <c r="E34" s="1" t="s">
        <v>411</v>
      </c>
      <c r="F34" s="1" t="s">
        <v>422</v>
      </c>
      <c r="G34" s="1" t="s">
        <v>423</v>
      </c>
      <c r="H34" s="1" t="s">
        <v>424</v>
      </c>
      <c r="I34" s="1" t="s">
        <v>425</v>
      </c>
      <c r="J34" s="1" t="s">
        <v>426</v>
      </c>
      <c r="K34" s="1" t="s">
        <v>417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427</v>
      </c>
      <c r="B35" s="1" t="s">
        <v>428</v>
      </c>
      <c r="C35" s="1" t="s">
        <v>429</v>
      </c>
      <c r="D35" s="1" t="s">
        <v>430</v>
      </c>
      <c r="E35" s="1" t="s">
        <v>431</v>
      </c>
      <c r="F35" s="1" t="s">
        <v>432</v>
      </c>
      <c r="G35" s="1" t="s">
        <v>433</v>
      </c>
      <c r="H35" s="1" t="s">
        <v>434</v>
      </c>
      <c r="I35" s="1" t="s">
        <v>435</v>
      </c>
      <c r="J35" s="1" t="s">
        <v>436</v>
      </c>
      <c r="K35" s="1" t="s">
        <v>437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438</v>
      </c>
      <c r="B36" s="1" t="s">
        <v>439</v>
      </c>
      <c r="C36" s="1" t="s">
        <v>440</v>
      </c>
      <c r="D36" s="1" t="s">
        <v>441</v>
      </c>
      <c r="E36" s="1" t="s">
        <v>442</v>
      </c>
      <c r="F36" s="1" t="s">
        <v>443</v>
      </c>
      <c r="G36" s="1">
        <v>0.0</v>
      </c>
      <c r="H36" s="1" t="s">
        <v>444</v>
      </c>
      <c r="I36" s="1" t="s">
        <v>445</v>
      </c>
      <c r="J36" s="1" t="s">
        <v>446</v>
      </c>
      <c r="K36" s="1" t="s">
        <v>447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448</v>
      </c>
      <c r="B37" s="1" t="s">
        <v>439</v>
      </c>
      <c r="C37" s="1" t="s">
        <v>440</v>
      </c>
      <c r="D37" s="1" t="s">
        <v>441</v>
      </c>
      <c r="E37" s="1" t="s">
        <v>442</v>
      </c>
      <c r="F37" s="1">
        <v>-219.0</v>
      </c>
      <c r="G37" s="1" t="s">
        <v>449</v>
      </c>
      <c r="H37" s="1" t="s">
        <v>450</v>
      </c>
      <c r="I37" s="1" t="s">
        <v>451</v>
      </c>
      <c r="J37" s="1" t="s">
        <v>452</v>
      </c>
      <c r="K37" s="1" t="s">
        <v>453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454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455</v>
      </c>
      <c r="B39" s="1">
        <v>0.0</v>
      </c>
      <c r="C39" s="1" t="s">
        <v>456</v>
      </c>
      <c r="D39" s="1" t="s">
        <v>457</v>
      </c>
      <c r="E39" s="1" t="s">
        <v>458</v>
      </c>
      <c r="F39" s="1" t="s">
        <v>459</v>
      </c>
      <c r="G39" s="1" t="s">
        <v>460</v>
      </c>
      <c r="H39" s="1" t="s">
        <v>461</v>
      </c>
      <c r="I39" s="1" t="s">
        <v>462</v>
      </c>
      <c r="J39" s="1" t="s">
        <v>463</v>
      </c>
      <c r="K39" s="1" t="s">
        <v>464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465</v>
      </c>
      <c r="B40" s="1">
        <v>0.0</v>
      </c>
      <c r="C40" s="1" t="s">
        <v>456</v>
      </c>
      <c r="D40" s="1" t="s">
        <v>457</v>
      </c>
      <c r="E40" s="1" t="s">
        <v>458</v>
      </c>
      <c r="F40" s="1" t="s">
        <v>466</v>
      </c>
      <c r="G40" s="1" t="s">
        <v>460</v>
      </c>
      <c r="H40" s="1" t="s">
        <v>461</v>
      </c>
      <c r="I40" s="1" t="s">
        <v>462</v>
      </c>
      <c r="J40" s="1" t="s">
        <v>463</v>
      </c>
      <c r="K40" s="1" t="s">
        <v>464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467</v>
      </c>
      <c r="B41" s="1">
        <v>0.0</v>
      </c>
      <c r="C41" s="1" t="s">
        <v>468</v>
      </c>
      <c r="D41" s="1" t="s">
        <v>469</v>
      </c>
      <c r="E41" s="1" t="s">
        <v>470</v>
      </c>
      <c r="F41" s="1" t="s">
        <v>471</v>
      </c>
      <c r="G41" s="1" t="s">
        <v>472</v>
      </c>
      <c r="H41" s="1" t="s">
        <v>473</v>
      </c>
      <c r="I41" s="1" t="s">
        <v>474</v>
      </c>
      <c r="J41" s="1" t="s">
        <v>475</v>
      </c>
      <c r="K41" s="1" t="s">
        <v>476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477</v>
      </c>
      <c r="B42" s="1" t="s">
        <v>478</v>
      </c>
      <c r="C42" s="1" t="s">
        <v>479</v>
      </c>
      <c r="D42" s="1" t="s">
        <v>480</v>
      </c>
      <c r="E42" s="1" t="s">
        <v>481</v>
      </c>
      <c r="F42" s="1" t="s">
        <v>482</v>
      </c>
      <c r="G42" s="1" t="s">
        <v>483</v>
      </c>
      <c r="H42" s="1" t="s">
        <v>484</v>
      </c>
      <c r="I42" s="1" t="s">
        <v>485</v>
      </c>
      <c r="J42" s="1" t="s">
        <v>486</v>
      </c>
      <c r="K42" s="1" t="s">
        <v>487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488</v>
      </c>
      <c r="B43" s="1" t="s">
        <v>489</v>
      </c>
      <c r="C43" s="1" t="s">
        <v>490</v>
      </c>
      <c r="D43" s="1" t="s">
        <v>491</v>
      </c>
      <c r="E43" s="1" t="s">
        <v>492</v>
      </c>
      <c r="F43" s="1" t="s">
        <v>493</v>
      </c>
      <c r="G43" s="1" t="s">
        <v>494</v>
      </c>
      <c r="H43" s="1" t="s">
        <v>495</v>
      </c>
      <c r="I43" s="1" t="s">
        <v>496</v>
      </c>
      <c r="J43" s="1" t="s">
        <v>497</v>
      </c>
      <c r="K43" s="1" t="s">
        <v>498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499</v>
      </c>
      <c r="B44" s="1">
        <v>0.0</v>
      </c>
      <c r="C44" s="1" t="s">
        <v>500</v>
      </c>
      <c r="D44" s="1" t="s">
        <v>501</v>
      </c>
      <c r="E44" s="1" t="s">
        <v>502</v>
      </c>
      <c r="F44" s="1" t="s">
        <v>503</v>
      </c>
      <c r="G44" s="1" t="s">
        <v>504</v>
      </c>
      <c r="H44" s="1" t="s">
        <v>505</v>
      </c>
      <c r="I44" s="1" t="s">
        <v>506</v>
      </c>
      <c r="J44" s="1" t="s">
        <v>507</v>
      </c>
      <c r="K44" s="1" t="s">
        <v>508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509</v>
      </c>
      <c r="B45" s="1" t="s">
        <v>510</v>
      </c>
      <c r="C45" s="1" t="s">
        <v>511</v>
      </c>
      <c r="D45" s="1" t="s">
        <v>512</v>
      </c>
      <c r="E45" s="1">
        <v>-11.0</v>
      </c>
      <c r="F45" s="1" t="s">
        <v>513</v>
      </c>
      <c r="G45" s="1" t="s">
        <v>514</v>
      </c>
      <c r="H45" s="1" t="s">
        <v>515</v>
      </c>
      <c r="I45" s="1" t="s">
        <v>516</v>
      </c>
      <c r="J45" s="1" t="s">
        <v>517</v>
      </c>
      <c r="K45" s="1" t="s">
        <v>518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519</v>
      </c>
      <c r="B46" s="1" t="s">
        <v>520</v>
      </c>
      <c r="C46" s="1" t="s">
        <v>521</v>
      </c>
      <c r="D46" s="1">
        <v>0.0</v>
      </c>
      <c r="E46" s="1" t="s">
        <v>522</v>
      </c>
      <c r="F46" s="1" t="s">
        <v>523</v>
      </c>
      <c r="G46" s="1" t="s">
        <v>524</v>
      </c>
      <c r="H46" s="1" t="s">
        <v>525</v>
      </c>
      <c r="I46" s="1" t="s">
        <v>526</v>
      </c>
      <c r="J46" s="1" t="s">
        <v>527</v>
      </c>
      <c r="K46" s="1" t="s">
        <v>528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529</v>
      </c>
      <c r="B47" s="1" t="s">
        <v>530</v>
      </c>
      <c r="C47" s="1" t="s">
        <v>531</v>
      </c>
      <c r="D47" s="1" t="s">
        <v>532</v>
      </c>
      <c r="E47" s="1" t="s">
        <v>533</v>
      </c>
      <c r="F47" s="1" t="s">
        <v>534</v>
      </c>
      <c r="G47" s="1" t="s">
        <v>535</v>
      </c>
      <c r="H47" s="1" t="s">
        <v>536</v>
      </c>
      <c r="I47" s="1" t="s">
        <v>537</v>
      </c>
      <c r="J47" s="1" t="s">
        <v>538</v>
      </c>
      <c r="K47" s="1" t="s">
        <v>539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540</v>
      </c>
      <c r="B48" s="1">
        <v>0.0</v>
      </c>
      <c r="C48" s="1" t="s">
        <v>541</v>
      </c>
      <c r="D48" s="1" t="s">
        <v>542</v>
      </c>
      <c r="E48" s="1" t="s">
        <v>543</v>
      </c>
      <c r="F48" s="1" t="s">
        <v>544</v>
      </c>
      <c r="G48" s="1" t="s">
        <v>545</v>
      </c>
      <c r="H48" s="1" t="s">
        <v>546</v>
      </c>
      <c r="I48" s="1" t="s">
        <v>547</v>
      </c>
      <c r="J48" s="1" t="s">
        <v>548</v>
      </c>
      <c r="K48" s="1" t="s">
        <v>549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550</v>
      </c>
      <c r="B49" s="1">
        <v>0.0</v>
      </c>
      <c r="C49" s="1" t="s">
        <v>551</v>
      </c>
      <c r="D49" s="1" t="s">
        <v>552</v>
      </c>
      <c r="E49" s="1" t="s">
        <v>553</v>
      </c>
      <c r="F49" s="1" t="s">
        <v>554</v>
      </c>
      <c r="G49" s="1" t="s">
        <v>555</v>
      </c>
      <c r="H49" s="1" t="s">
        <v>556</v>
      </c>
      <c r="I49" s="1" t="s">
        <v>557</v>
      </c>
      <c r="J49" s="1" t="s">
        <v>558</v>
      </c>
      <c r="K49" s="1" t="s">
        <v>559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560</v>
      </c>
      <c r="B50" s="1">
        <v>0.0</v>
      </c>
      <c r="C50" s="1" t="s">
        <v>551</v>
      </c>
      <c r="D50" s="1" t="s">
        <v>552</v>
      </c>
      <c r="E50" s="1" t="s">
        <v>553</v>
      </c>
      <c r="F50" s="1" t="s">
        <v>561</v>
      </c>
      <c r="G50" s="1" t="s">
        <v>562</v>
      </c>
      <c r="H50" s="1" t="s">
        <v>563</v>
      </c>
      <c r="I50" s="1" t="s">
        <v>564</v>
      </c>
      <c r="J50" s="1" t="s">
        <v>565</v>
      </c>
      <c r="K50" s="1" t="s">
        <v>566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567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568</v>
      </c>
      <c r="B52" s="1">
        <v>0.0</v>
      </c>
      <c r="C52" s="1">
        <v>0.0</v>
      </c>
      <c r="D52" s="1">
        <v>0.0</v>
      </c>
      <c r="E52" s="1" t="s">
        <v>569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570</v>
      </c>
      <c r="B53" s="1">
        <v>0.0</v>
      </c>
      <c r="C53" s="1" t="s">
        <v>571</v>
      </c>
      <c r="D53" s="1" t="s">
        <v>572</v>
      </c>
      <c r="E53" s="1" t="s">
        <v>573</v>
      </c>
      <c r="F53" s="1" t="s">
        <v>574</v>
      </c>
      <c r="G53" s="1" t="s">
        <v>575</v>
      </c>
      <c r="H53" s="1" t="s">
        <v>576</v>
      </c>
      <c r="I53" s="1" t="s">
        <v>577</v>
      </c>
      <c r="J53" s="1" t="s">
        <v>578</v>
      </c>
      <c r="K53" s="1" t="s">
        <v>579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580</v>
      </c>
      <c r="B54" s="1">
        <v>0.0</v>
      </c>
      <c r="C54" s="1" t="s">
        <v>571</v>
      </c>
      <c r="D54" s="1" t="s">
        <v>572</v>
      </c>
      <c r="E54" s="1" t="s">
        <v>573</v>
      </c>
      <c r="F54" s="1" t="s">
        <v>574</v>
      </c>
      <c r="G54" s="1" t="s">
        <v>581</v>
      </c>
      <c r="H54" s="1" t="s">
        <v>576</v>
      </c>
      <c r="I54" s="1" t="s">
        <v>577</v>
      </c>
      <c r="J54" s="1" t="s">
        <v>578</v>
      </c>
      <c r="K54" s="1" t="s">
        <v>579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582</v>
      </c>
      <c r="B55" s="1">
        <v>0.0</v>
      </c>
      <c r="C55" s="1" t="s">
        <v>583</v>
      </c>
      <c r="D55" s="1" t="s">
        <v>584</v>
      </c>
      <c r="E55" s="1" t="s">
        <v>585</v>
      </c>
      <c r="F55" s="1" t="s">
        <v>586</v>
      </c>
      <c r="G55" s="1" t="s">
        <v>587</v>
      </c>
      <c r="H55" s="1" t="s">
        <v>588</v>
      </c>
      <c r="I55" s="1" t="s">
        <v>589</v>
      </c>
      <c r="J55" s="1" t="s">
        <v>590</v>
      </c>
      <c r="K55" s="1" t="s">
        <v>591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592</v>
      </c>
      <c r="B56" s="1">
        <v>0.0</v>
      </c>
      <c r="C56" s="1" t="s">
        <v>593</v>
      </c>
      <c r="D56" s="1" t="s">
        <v>594</v>
      </c>
      <c r="E56" s="1" t="s">
        <v>595</v>
      </c>
      <c r="F56" s="1" t="s">
        <v>596</v>
      </c>
      <c r="G56" s="1" t="s">
        <v>597</v>
      </c>
      <c r="H56" s="1" t="s">
        <v>598</v>
      </c>
      <c r="I56" s="1" t="s">
        <v>599</v>
      </c>
      <c r="J56" s="1" t="s">
        <v>600</v>
      </c>
      <c r="K56" s="1" t="s">
        <v>601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602</v>
      </c>
      <c r="B57" s="1">
        <v>0.0</v>
      </c>
      <c r="C57" s="1" t="s">
        <v>603</v>
      </c>
      <c r="D57" s="1" t="s">
        <v>604</v>
      </c>
      <c r="E57" s="1" t="s">
        <v>605</v>
      </c>
      <c r="F57" s="1" t="s">
        <v>606</v>
      </c>
      <c r="G57" s="1" t="s">
        <v>607</v>
      </c>
      <c r="H57" s="1" t="s">
        <v>608</v>
      </c>
      <c r="I57" s="1" t="s">
        <v>609</v>
      </c>
      <c r="J57" s="1" t="s">
        <v>610</v>
      </c>
      <c r="K57" s="1" t="s">
        <v>611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612</v>
      </c>
      <c r="B58" s="1">
        <v>0.0</v>
      </c>
      <c r="C58" s="1">
        <v>0.0</v>
      </c>
      <c r="D58" s="1" t="s">
        <v>613</v>
      </c>
      <c r="E58" s="1" t="s">
        <v>614</v>
      </c>
      <c r="F58" s="1" t="s">
        <v>615</v>
      </c>
      <c r="G58" s="1" t="s">
        <v>616</v>
      </c>
      <c r="H58" s="1" t="s">
        <v>617</v>
      </c>
      <c r="I58" s="1" t="s">
        <v>618</v>
      </c>
      <c r="J58" s="1" t="s">
        <v>619</v>
      </c>
      <c r="K58" s="1" t="s">
        <v>620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621</v>
      </c>
      <c r="B59" s="1">
        <v>0.0</v>
      </c>
      <c r="C59" s="1" t="s">
        <v>622</v>
      </c>
      <c r="D59" s="1" t="s">
        <v>623</v>
      </c>
      <c r="E59" s="1" t="s">
        <v>624</v>
      </c>
      <c r="F59" s="1" t="s">
        <v>625</v>
      </c>
      <c r="G59" s="1" t="s">
        <v>626</v>
      </c>
      <c r="H59" s="1" t="s">
        <v>627</v>
      </c>
      <c r="I59" s="1" t="s">
        <v>628</v>
      </c>
      <c r="J59" s="1" t="s">
        <v>629</v>
      </c>
      <c r="K59" s="1" t="s">
        <v>630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631</v>
      </c>
      <c r="B60" s="1">
        <v>0.0</v>
      </c>
      <c r="C60" s="1" t="s">
        <v>632</v>
      </c>
      <c r="D60" s="1" t="s">
        <v>633</v>
      </c>
      <c r="E60" s="1" t="s">
        <v>634</v>
      </c>
      <c r="F60" s="1" t="s">
        <v>635</v>
      </c>
      <c r="G60" s="1" t="s">
        <v>636</v>
      </c>
      <c r="H60" s="1" t="s">
        <v>637</v>
      </c>
      <c r="I60" s="1" t="s">
        <v>638</v>
      </c>
      <c r="J60" s="1" t="s">
        <v>639</v>
      </c>
      <c r="K60" s="1" t="s">
        <v>640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641</v>
      </c>
      <c r="B61" s="1">
        <v>0.0</v>
      </c>
      <c r="C61" s="1" t="s">
        <v>642</v>
      </c>
      <c r="D61" s="1" t="s">
        <v>643</v>
      </c>
      <c r="E61" s="1" t="s">
        <v>644</v>
      </c>
      <c r="F61" s="1" t="s">
        <v>645</v>
      </c>
      <c r="G61" s="1" t="s">
        <v>646</v>
      </c>
      <c r="H61" s="1" t="s">
        <v>647</v>
      </c>
      <c r="I61" s="1" t="s">
        <v>648</v>
      </c>
      <c r="J61" s="1" t="s">
        <v>649</v>
      </c>
      <c r="K61" s="1" t="s">
        <v>650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651</v>
      </c>
      <c r="B62" s="1">
        <v>0.0</v>
      </c>
      <c r="C62" s="1" t="s">
        <v>652</v>
      </c>
      <c r="D62" s="1" t="s">
        <v>653</v>
      </c>
      <c r="E62" s="1" t="s">
        <v>654</v>
      </c>
      <c r="F62" s="1" t="s">
        <v>655</v>
      </c>
      <c r="G62" s="1" t="s">
        <v>656</v>
      </c>
      <c r="H62" s="1" t="s">
        <v>657</v>
      </c>
      <c r="I62" s="1" t="s">
        <v>658</v>
      </c>
      <c r="J62" s="1" t="s">
        <v>659</v>
      </c>
      <c r="K62" s="1" t="s">
        <v>660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661</v>
      </c>
      <c r="B63" s="1">
        <v>0.0</v>
      </c>
      <c r="C63" s="1">
        <v>0.0</v>
      </c>
      <c r="D63" s="1" t="s">
        <v>662</v>
      </c>
      <c r="E63" s="1" t="s">
        <v>663</v>
      </c>
      <c r="F63" s="1" t="s">
        <v>664</v>
      </c>
      <c r="G63" s="1" t="s">
        <v>665</v>
      </c>
      <c r="H63" s="1" t="s">
        <v>666</v>
      </c>
      <c r="I63" s="1" t="s">
        <v>667</v>
      </c>
      <c r="J63" s="1" t="s">
        <v>668</v>
      </c>
      <c r="K63" s="1" t="s">
        <v>669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670</v>
      </c>
      <c r="B64" s="1">
        <v>0.0</v>
      </c>
      <c r="C64" s="1">
        <v>0.0</v>
      </c>
      <c r="D64" s="1" t="s">
        <v>662</v>
      </c>
      <c r="E64" s="1" t="s">
        <v>663</v>
      </c>
      <c r="F64" s="1" t="s">
        <v>671</v>
      </c>
      <c r="G64" s="1" t="s">
        <v>672</v>
      </c>
      <c r="H64" s="1" t="s">
        <v>673</v>
      </c>
      <c r="I64" s="1" t="s">
        <v>674</v>
      </c>
      <c r="J64" s="1" t="s">
        <v>675</v>
      </c>
      <c r="K64" s="1" t="s">
        <v>676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677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678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>
        <v>0.0</v>
      </c>
      <c r="I66" s="1">
        <v>0.0</v>
      </c>
      <c r="J66" s="1" t="s">
        <v>679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680</v>
      </c>
      <c r="B67" s="1">
        <v>0.0</v>
      </c>
      <c r="C67" s="1">
        <v>0.0</v>
      </c>
      <c r="D67" s="1">
        <v>0.0</v>
      </c>
      <c r="E67" s="1" t="s">
        <v>681</v>
      </c>
      <c r="F67" s="1" t="s">
        <v>682</v>
      </c>
      <c r="G67" s="1" t="s">
        <v>683</v>
      </c>
      <c r="H67" s="1" t="s">
        <v>684</v>
      </c>
      <c r="I67" s="1" t="s">
        <v>685</v>
      </c>
      <c r="J67" s="1" t="s">
        <v>686</v>
      </c>
      <c r="K67" s="1" t="s">
        <v>687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688</v>
      </c>
      <c r="B68" s="1">
        <v>0.0</v>
      </c>
      <c r="C68" s="1">
        <v>0.0</v>
      </c>
      <c r="D68" s="1">
        <v>0.0</v>
      </c>
      <c r="E68" s="1" t="s">
        <v>681</v>
      </c>
      <c r="F68" s="1" t="s">
        <v>682</v>
      </c>
      <c r="G68" s="1" t="s">
        <v>683</v>
      </c>
      <c r="H68" s="1" t="s">
        <v>684</v>
      </c>
      <c r="I68" s="1" t="s">
        <v>689</v>
      </c>
      <c r="J68" s="1" t="s">
        <v>686</v>
      </c>
      <c r="K68" s="1" t="s">
        <v>687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690</v>
      </c>
      <c r="B69" s="1">
        <v>0.0</v>
      </c>
      <c r="C69" s="1">
        <v>0.0</v>
      </c>
      <c r="D69" s="1">
        <v>0.0</v>
      </c>
      <c r="E69" s="1" t="s">
        <v>691</v>
      </c>
      <c r="F69" s="1" t="s">
        <v>692</v>
      </c>
      <c r="G69" s="1" t="s">
        <v>693</v>
      </c>
      <c r="H69" s="1" t="s">
        <v>694</v>
      </c>
      <c r="I69" s="1" t="s">
        <v>695</v>
      </c>
      <c r="J69" s="1" t="s">
        <v>116</v>
      </c>
      <c r="K69" s="1" t="s">
        <v>696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697</v>
      </c>
      <c r="B70" s="1">
        <v>0.0</v>
      </c>
      <c r="C70" s="1">
        <v>0.0</v>
      </c>
      <c r="D70" s="1">
        <v>0.0</v>
      </c>
      <c r="E70" s="1" t="s">
        <v>691</v>
      </c>
      <c r="F70" s="1" t="s">
        <v>698</v>
      </c>
      <c r="G70" s="1" t="s">
        <v>699</v>
      </c>
      <c r="H70" s="1" t="s">
        <v>700</v>
      </c>
      <c r="I70" s="1" t="s">
        <v>701</v>
      </c>
      <c r="J70" s="1" t="s">
        <v>702</v>
      </c>
      <c r="K70" s="1" t="s">
        <v>703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704</v>
      </c>
      <c r="B71" s="1">
        <v>0.0</v>
      </c>
      <c r="C71" s="1">
        <v>0.0</v>
      </c>
      <c r="D71" s="1">
        <v>0.0</v>
      </c>
      <c r="E71" s="1" t="s">
        <v>705</v>
      </c>
      <c r="F71" s="1" t="s">
        <v>706</v>
      </c>
      <c r="G71" s="1" t="s">
        <v>707</v>
      </c>
      <c r="H71" s="1" t="s">
        <v>708</v>
      </c>
      <c r="I71" s="1" t="s">
        <v>709</v>
      </c>
      <c r="J71" s="1" t="s">
        <v>710</v>
      </c>
      <c r="K71" s="1" t="s">
        <v>711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712</v>
      </c>
      <c r="B72" s="1">
        <v>0.0</v>
      </c>
      <c r="C72" s="1">
        <v>0.0</v>
      </c>
      <c r="D72" s="1">
        <v>0.0</v>
      </c>
      <c r="E72" s="1">
        <v>0.0</v>
      </c>
      <c r="F72" s="1" t="s">
        <v>713</v>
      </c>
      <c r="G72" s="1" t="s">
        <v>714</v>
      </c>
      <c r="H72" s="1" t="s">
        <v>715</v>
      </c>
      <c r="I72" s="1" t="s">
        <v>716</v>
      </c>
      <c r="J72" s="1" t="s">
        <v>717</v>
      </c>
      <c r="K72" s="1" t="s">
        <v>718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719</v>
      </c>
      <c r="B73" s="1">
        <v>0.0</v>
      </c>
      <c r="C73" s="1">
        <v>0.0</v>
      </c>
      <c r="D73" s="1">
        <v>0.0</v>
      </c>
      <c r="E73" s="1" t="s">
        <v>720</v>
      </c>
      <c r="F73" s="1" t="s">
        <v>721</v>
      </c>
      <c r="G73" s="1" t="s">
        <v>722</v>
      </c>
      <c r="H73" s="1" t="s">
        <v>723</v>
      </c>
      <c r="I73" s="1" t="s">
        <v>724</v>
      </c>
      <c r="J73" s="1" t="s">
        <v>725</v>
      </c>
      <c r="K73" s="1" t="s">
        <v>726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727</v>
      </c>
      <c r="B74" s="1">
        <v>0.0</v>
      </c>
      <c r="C74" s="1">
        <v>0.0</v>
      </c>
      <c r="D74" s="1">
        <v>0.0</v>
      </c>
      <c r="E74" s="1" t="s">
        <v>728</v>
      </c>
      <c r="F74" s="1" t="s">
        <v>729</v>
      </c>
      <c r="G74" s="1" t="s">
        <v>730</v>
      </c>
      <c r="H74" s="1" t="s">
        <v>731</v>
      </c>
      <c r="I74" s="1" t="s">
        <v>732</v>
      </c>
      <c r="J74" s="1" t="s">
        <v>733</v>
      </c>
      <c r="K74" s="1" t="s">
        <v>734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735</v>
      </c>
      <c r="B75" s="1">
        <v>0.0</v>
      </c>
      <c r="C75" s="1">
        <v>0.0</v>
      </c>
      <c r="D75" s="1">
        <v>0.0</v>
      </c>
      <c r="E75" s="1" t="s">
        <v>728</v>
      </c>
      <c r="F75" s="1" t="s">
        <v>736</v>
      </c>
      <c r="G75" s="1" t="s">
        <v>737</v>
      </c>
      <c r="H75" s="1" t="s">
        <v>738</v>
      </c>
      <c r="I75" s="1" t="s">
        <v>739</v>
      </c>
      <c r="J75" s="1" t="s">
        <v>733</v>
      </c>
      <c r="K75" s="1" t="s">
        <v>740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741</v>
      </c>
      <c r="B76" s="1">
        <v>0.0</v>
      </c>
      <c r="C76" s="1">
        <v>0.0</v>
      </c>
      <c r="D76" s="1">
        <v>0.0</v>
      </c>
      <c r="E76" s="1" t="s">
        <v>742</v>
      </c>
      <c r="F76" s="1" t="s">
        <v>743</v>
      </c>
      <c r="G76" s="1" t="s">
        <v>744</v>
      </c>
      <c r="H76" s="1" t="s">
        <v>745</v>
      </c>
      <c r="I76" s="1" t="s">
        <v>746</v>
      </c>
      <c r="J76" s="1" t="s">
        <v>747</v>
      </c>
      <c r="K76" s="1" t="s">
        <v>748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749</v>
      </c>
      <c r="B77" s="1">
        <v>0.0</v>
      </c>
      <c r="C77" s="1">
        <v>0.0</v>
      </c>
      <c r="D77" s="1">
        <v>0.0</v>
      </c>
      <c r="E77" s="1">
        <v>0.0</v>
      </c>
      <c r="F77" s="1" t="s">
        <v>750</v>
      </c>
      <c r="G77" s="1" t="s">
        <v>751</v>
      </c>
      <c r="H77" s="1" t="s">
        <v>752</v>
      </c>
      <c r="I77" s="1" t="s">
        <v>753</v>
      </c>
      <c r="J77" s="1" t="s">
        <v>754</v>
      </c>
      <c r="K77" s="1" t="s">
        <v>755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756</v>
      </c>
      <c r="B78" s="1">
        <v>0.0</v>
      </c>
      <c r="C78" s="1">
        <v>0.0</v>
      </c>
      <c r="D78" s="1">
        <v>0.0</v>
      </c>
      <c r="E78" s="1">
        <v>0.0</v>
      </c>
      <c r="F78" s="1" t="s">
        <v>757</v>
      </c>
      <c r="G78" s="1" t="s">
        <v>758</v>
      </c>
      <c r="H78" s="1" t="s">
        <v>759</v>
      </c>
      <c r="I78" s="1" t="s">
        <v>760</v>
      </c>
      <c r="J78" s="1" t="s">
        <v>761</v>
      </c>
      <c r="K78" s="1" t="s">
        <v>762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763</v>
      </c>
      <c r="C1" s="1" t="s">
        <v>764</v>
      </c>
      <c r="D1" s="1" t="s">
        <v>765</v>
      </c>
      <c r="E1" s="1" t="s">
        <v>766</v>
      </c>
      <c r="F1" s="1" t="s">
        <v>767</v>
      </c>
      <c r="G1" s="1" t="s">
        <v>768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769</v>
      </c>
      <c r="B2" s="1" t="s">
        <v>770</v>
      </c>
      <c r="C2" s="1" t="s">
        <v>771</v>
      </c>
      <c r="D2" s="1" t="s">
        <v>772</v>
      </c>
      <c r="E2" s="1" t="s">
        <v>773</v>
      </c>
      <c r="F2" s="1" t="s">
        <v>774</v>
      </c>
      <c r="G2" s="1" t="s">
        <v>419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775</v>
      </c>
      <c r="B3" s="1" t="s">
        <v>776</v>
      </c>
      <c r="C3" s="1" t="s">
        <v>777</v>
      </c>
      <c r="D3" s="1" t="s">
        <v>778</v>
      </c>
      <c r="E3" s="1" t="s">
        <v>779</v>
      </c>
      <c r="F3" s="1" t="s">
        <v>780</v>
      </c>
      <c r="G3" s="1" t="s">
        <v>781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782</v>
      </c>
      <c r="B4" s="1" t="s">
        <v>783</v>
      </c>
      <c r="C4" s="1" t="s">
        <v>784</v>
      </c>
      <c r="D4" s="1" t="s">
        <v>785</v>
      </c>
      <c r="E4" s="1" t="s">
        <v>786</v>
      </c>
      <c r="F4" s="1" t="s">
        <v>787</v>
      </c>
      <c r="G4" s="1" t="s">
        <v>788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775</v>
      </c>
      <c r="B5" s="1" t="s">
        <v>776</v>
      </c>
      <c r="C5" s="1" t="s">
        <v>789</v>
      </c>
      <c r="D5" s="1" t="s">
        <v>790</v>
      </c>
      <c r="E5" s="1" t="s">
        <v>791</v>
      </c>
      <c r="F5" s="1" t="s">
        <v>792</v>
      </c>
      <c r="G5" s="1" t="s">
        <v>793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794</v>
      </c>
      <c r="B6" s="1" t="s">
        <v>795</v>
      </c>
      <c r="C6" s="1" t="s">
        <v>796</v>
      </c>
      <c r="D6" s="1" t="s">
        <v>797</v>
      </c>
      <c r="E6" s="1" t="s">
        <v>798</v>
      </c>
      <c r="F6" s="1" t="s">
        <v>799</v>
      </c>
      <c r="G6" s="1" t="s">
        <v>800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801</v>
      </c>
      <c r="B7" s="1" t="s">
        <v>802</v>
      </c>
      <c r="C7" s="1" t="s">
        <v>803</v>
      </c>
      <c r="D7" s="1" t="s">
        <v>804</v>
      </c>
      <c r="E7" s="1" t="s">
        <v>805</v>
      </c>
      <c r="F7" s="1" t="s">
        <v>805</v>
      </c>
      <c r="G7" s="1" t="s">
        <v>806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807</v>
      </c>
      <c r="B8" s="1" t="s">
        <v>776</v>
      </c>
      <c r="C8" s="1" t="s">
        <v>808</v>
      </c>
      <c r="D8" s="1" t="s">
        <v>809</v>
      </c>
      <c r="E8" s="1" t="s">
        <v>810</v>
      </c>
      <c r="F8" s="1" t="s">
        <v>809</v>
      </c>
      <c r="G8" s="1" t="s">
        <v>811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812</v>
      </c>
      <c r="B9" s="1" t="s">
        <v>776</v>
      </c>
      <c r="C9" s="1" t="s">
        <v>776</v>
      </c>
      <c r="D9" s="1" t="s">
        <v>776</v>
      </c>
      <c r="E9" s="1" t="s">
        <v>776</v>
      </c>
      <c r="F9" s="1" t="s">
        <v>776</v>
      </c>
      <c r="G9" s="1" t="s">
        <v>776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813</v>
      </c>
      <c r="B10" s="1" t="s">
        <v>776</v>
      </c>
      <c r="C10" s="1" t="s">
        <v>776</v>
      </c>
      <c r="D10" s="1" t="s">
        <v>776</v>
      </c>
      <c r="E10" s="1" t="s">
        <v>776</v>
      </c>
      <c r="F10" s="1" t="s">
        <v>776</v>
      </c>
      <c r="G10" s="1" t="s">
        <v>776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814</v>
      </c>
      <c r="B11" s="1" t="s">
        <v>776</v>
      </c>
      <c r="C11" s="1" t="s">
        <v>776</v>
      </c>
      <c r="D11" s="1" t="s">
        <v>776</v>
      </c>
      <c r="E11" s="1" t="s">
        <v>776</v>
      </c>
      <c r="F11" s="1" t="s">
        <v>815</v>
      </c>
      <c r="G11" s="1" t="s">
        <v>816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817</v>
      </c>
      <c r="B12" s="1" t="s">
        <v>818</v>
      </c>
      <c r="C12" s="1" t="s">
        <v>819</v>
      </c>
      <c r="D12" s="1" t="s">
        <v>820</v>
      </c>
      <c r="E12" s="1" t="s">
        <v>821</v>
      </c>
      <c r="F12" s="1" t="s">
        <v>822</v>
      </c>
      <c r="G12" s="1" t="s">
        <v>823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824</v>
      </c>
      <c r="B13" s="1" t="s">
        <v>825</v>
      </c>
      <c r="C13" s="1" t="s">
        <v>826</v>
      </c>
      <c r="D13" s="1" t="s">
        <v>827</v>
      </c>
      <c r="E13" s="1" t="s">
        <v>828</v>
      </c>
      <c r="F13" s="1" t="s">
        <v>829</v>
      </c>
      <c r="G13" s="1" t="s">
        <v>830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831</v>
      </c>
      <c r="B14" s="1" t="s">
        <v>832</v>
      </c>
      <c r="C14" s="1" t="s">
        <v>833</v>
      </c>
      <c r="D14" s="1" t="s">
        <v>834</v>
      </c>
      <c r="E14" s="1" t="s">
        <v>835</v>
      </c>
      <c r="F14" s="1" t="s">
        <v>836</v>
      </c>
      <c r="G14" s="1" t="s">
        <v>837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838</v>
      </c>
      <c r="B15" s="1" t="s">
        <v>776</v>
      </c>
      <c r="C15" s="1" t="s">
        <v>776</v>
      </c>
      <c r="D15" s="1" t="s">
        <v>776</v>
      </c>
      <c r="E15" s="1" t="s">
        <v>776</v>
      </c>
      <c r="F15" s="1" t="s">
        <v>776</v>
      </c>
      <c r="G15" s="1" t="s">
        <v>776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839</v>
      </c>
      <c r="B16" s="1" t="s">
        <v>776</v>
      </c>
      <c r="C16" s="1" t="s">
        <v>776</v>
      </c>
      <c r="D16" s="1" t="s">
        <v>776</v>
      </c>
      <c r="E16" s="1" t="s">
        <v>776</v>
      </c>
      <c r="F16" s="1" t="s">
        <v>776</v>
      </c>
      <c r="G16" s="1" t="s">
        <v>776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840</v>
      </c>
      <c r="B17" s="1" t="s">
        <v>164</v>
      </c>
      <c r="C17" s="1" t="s">
        <v>173</v>
      </c>
      <c r="D17" s="1" t="s">
        <v>841</v>
      </c>
      <c r="E17" s="1" t="s">
        <v>167</v>
      </c>
      <c r="F17" s="1" t="s">
        <v>168</v>
      </c>
      <c r="G17" s="1" t="s">
        <v>169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842</v>
      </c>
      <c r="B18" s="1" t="s">
        <v>776</v>
      </c>
      <c r="C18" s="1" t="s">
        <v>776</v>
      </c>
      <c r="D18" s="1" t="s">
        <v>776</v>
      </c>
      <c r="E18" s="1" t="s">
        <v>776</v>
      </c>
      <c r="F18" s="1" t="s">
        <v>776</v>
      </c>
      <c r="G18" s="1" t="s">
        <v>776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843</v>
      </c>
      <c r="B19" s="1" t="s">
        <v>776</v>
      </c>
      <c r="C19" s="1" t="s">
        <v>776</v>
      </c>
      <c r="D19" s="1" t="s">
        <v>776</v>
      </c>
      <c r="E19" s="1" t="s">
        <v>776</v>
      </c>
      <c r="F19" s="1" t="s">
        <v>776</v>
      </c>
      <c r="G19" s="1" t="s">
        <v>776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190</v>
      </c>
      <c r="B20" s="1" t="s">
        <v>776</v>
      </c>
      <c r="C20" s="1" t="s">
        <v>776</v>
      </c>
      <c r="D20" s="1" t="s">
        <v>776</v>
      </c>
      <c r="E20" s="1" t="s">
        <v>776</v>
      </c>
      <c r="F20" s="1" t="s">
        <v>844</v>
      </c>
      <c r="G20" s="1" t="s">
        <v>845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846</v>
      </c>
      <c r="B21" s="1" t="s">
        <v>847</v>
      </c>
      <c r="C21" s="1" t="s">
        <v>848</v>
      </c>
      <c r="D21" s="1" t="s">
        <v>849</v>
      </c>
      <c r="E21" s="1" t="s">
        <v>850</v>
      </c>
      <c r="F21" s="1" t="s">
        <v>844</v>
      </c>
      <c r="G21" s="1" t="s">
        <v>851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852</v>
      </c>
      <c r="B22" s="1" t="s">
        <v>853</v>
      </c>
      <c r="C22" s="1" t="s">
        <v>854</v>
      </c>
      <c r="D22" s="1" t="s">
        <v>855</v>
      </c>
      <c r="E22" s="1" t="s">
        <v>856</v>
      </c>
      <c r="F22" s="1" t="s">
        <v>857</v>
      </c>
      <c r="G22" s="1" t="s">
        <v>858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859</v>
      </c>
      <c r="B23" s="1" t="s">
        <v>860</v>
      </c>
      <c r="C23" s="1" t="s">
        <v>861</v>
      </c>
      <c r="D23" s="1" t="s">
        <v>862</v>
      </c>
      <c r="E23" s="1" t="s">
        <v>863</v>
      </c>
      <c r="F23" s="1" t="s">
        <v>180</v>
      </c>
      <c r="G23" s="1" t="s">
        <v>864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865</v>
      </c>
      <c r="B24" s="1" t="s">
        <v>866</v>
      </c>
      <c r="C24" s="1" t="s">
        <v>867</v>
      </c>
      <c r="D24" s="1" t="s">
        <v>868</v>
      </c>
      <c r="E24" s="1" t="s">
        <v>869</v>
      </c>
      <c r="F24" s="1" t="s">
        <v>870</v>
      </c>
      <c r="G24" s="1" t="s">
        <v>871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872</v>
      </c>
      <c r="B25" s="1" t="s">
        <v>873</v>
      </c>
      <c r="C25" s="1" t="s">
        <v>874</v>
      </c>
      <c r="D25" s="1" t="s">
        <v>875</v>
      </c>
      <c r="E25" s="1" t="s">
        <v>876</v>
      </c>
      <c r="F25" s="1" t="s">
        <v>877</v>
      </c>
      <c r="G25" s="1" t="s">
        <v>878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879</v>
      </c>
      <c r="B26" s="1" t="s">
        <v>880</v>
      </c>
      <c r="C26" s="1" t="s">
        <v>881</v>
      </c>
      <c r="D26" s="1" t="s">
        <v>882</v>
      </c>
      <c r="E26" s="1" t="s">
        <v>883</v>
      </c>
      <c r="F26" s="1" t="s">
        <v>884</v>
      </c>
      <c r="G26" s="1" t="s">
        <v>885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886</v>
      </c>
      <c r="B2" s="1" t="s">
        <v>887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888</v>
      </c>
      <c r="B3" s="1" t="s">
        <v>889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890</v>
      </c>
      <c r="B4" s="1" t="s">
        <v>891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892</v>
      </c>
      <c r="B5" s="1" t="s">
        <v>893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894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895</v>
      </c>
      <c r="B7" s="1" t="s">
        <v>896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897</v>
      </c>
      <c r="B8" s="4" t="s">
        <v>898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899</v>
      </c>
      <c r="B9" s="1" t="s">
        <v>900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901</v>
      </c>
      <c r="B10" s="1" t="s">
        <v>902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903</v>
      </c>
      <c r="B11" s="1" t="s">
        <v>900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904</v>
      </c>
      <c r="B12" s="1" t="s">
        <v>905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906</v>
      </c>
      <c r="B13" s="1" t="s">
        <v>907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908</v>
      </c>
      <c r="B14" s="1" t="s">
        <v>905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909</v>
      </c>
      <c r="B15" s="1" t="s">
        <v>910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911</v>
      </c>
      <c r="B16" s="1">
        <v>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912</v>
      </c>
      <c r="B17" s="1" t="s">
        <v>913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914</v>
      </c>
      <c r="B18" s="1">
        <v>1.7356032E9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915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916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917</v>
      </c>
      <c r="B21" s="1">
        <v>4.37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918</v>
      </c>
      <c r="B22" s="1">
        <v>4.6043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919</v>
      </c>
      <c r="B23" s="1">
        <v>4.2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920</v>
      </c>
      <c r="B24" s="1">
        <v>4.6043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921</v>
      </c>
      <c r="B25" s="1">
        <v>4.37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922</v>
      </c>
      <c r="B26" s="1">
        <v>4.6043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923</v>
      </c>
      <c r="B27" s="1">
        <v>4.2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924</v>
      </c>
      <c r="B28" s="1">
        <v>4.6043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925</v>
      </c>
      <c r="B29" s="1">
        <v>99.478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926</v>
      </c>
      <c r="B30" s="1">
        <v>-8.211538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927</v>
      </c>
      <c r="B31" s="1">
        <v>13745.0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928</v>
      </c>
      <c r="B32" s="1">
        <v>13745.0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929</v>
      </c>
      <c r="B33" s="1">
        <v>681895.0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930</v>
      </c>
      <c r="B34" s="1">
        <v>68670.0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931</v>
      </c>
      <c r="B35" s="1">
        <v>68670.0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932</v>
      </c>
      <c r="B36" s="1">
        <v>4.05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933</v>
      </c>
      <c r="B37" s="1">
        <v>4.42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934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935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936</v>
      </c>
      <c r="B40" s="1">
        <v>4786926.0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937</v>
      </c>
      <c r="B41" s="1">
        <v>2.1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938</v>
      </c>
      <c r="B42" s="1">
        <v>25.16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939</v>
      </c>
      <c r="B43" s="1">
        <v>4.78862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940</v>
      </c>
      <c r="B44" s="1">
        <v>5.257305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941</v>
      </c>
      <c r="B45" s="1" t="s">
        <v>942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943</v>
      </c>
      <c r="B46" s="1">
        <v>417300.0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944</v>
      </c>
      <c r="B47" s="1">
        <v>595206.0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945</v>
      </c>
      <c r="B48" s="1">
        <v>1121060.0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946</v>
      </c>
      <c r="B49" s="1">
        <v>10045.0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947</v>
      </c>
      <c r="B50" s="1">
        <v>18824.0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948</v>
      </c>
      <c r="B51" s="1">
        <v>1.7289504E9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949</v>
      </c>
      <c r="B52" s="1">
        <v>1.7316288E9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950</v>
      </c>
      <c r="B53" s="1">
        <v>0.0095999995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951</v>
      </c>
      <c r="B54" s="1">
        <v>0.29809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952</v>
      </c>
      <c r="B55" s="1">
        <v>0.17804001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953</v>
      </c>
      <c r="B56" s="1">
        <v>0.17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954</v>
      </c>
      <c r="B57" s="1">
        <v>0.014199999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955</v>
      </c>
      <c r="B58" s="1">
        <v>1121060.0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956</v>
      </c>
      <c r="B59" s="1">
        <v>4.066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957</v>
      </c>
      <c r="B60" s="1">
        <v>1.0501722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958</v>
      </c>
      <c r="B61" s="1">
        <v>1.7118432E9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959</v>
      </c>
      <c r="B62" s="1">
        <v>1.7433792E9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960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961</v>
      </c>
      <c r="B64" s="1">
        <v>-7.1076E7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962</v>
      </c>
      <c r="B65" s="1">
        <v>-68.17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963</v>
      </c>
      <c r="B66" s="1">
        <v>-0.52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964</v>
      </c>
      <c r="B67" s="1" t="s">
        <v>965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966</v>
      </c>
      <c r="B68" s="1">
        <v>1.72368E9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967</v>
      </c>
      <c r="B69" s="1">
        <v>-0.026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968</v>
      </c>
      <c r="B70" s="1">
        <v>-0.80136365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969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970</v>
      </c>
      <c r="B72" s="1" t="s">
        <v>971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972</v>
      </c>
      <c r="B73" s="1" t="s">
        <v>973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974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975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976</v>
      </c>
      <c r="B76" s="1" t="s">
        <v>977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978</v>
      </c>
      <c r="B77" s="1" t="s">
        <v>977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979</v>
      </c>
      <c r="B78" s="1">
        <v>1.0099818E9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980</v>
      </c>
      <c r="B79" s="1" t="s">
        <v>981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982</v>
      </c>
      <c r="B80" s="1" t="s">
        <v>983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984</v>
      </c>
      <c r="B81" s="1" t="s">
        <v>985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986</v>
      </c>
      <c r="B82" s="1" t="s">
        <v>987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988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989</v>
      </c>
      <c r="B84" s="1">
        <v>4.27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990</v>
      </c>
      <c r="B85" s="1" t="s">
        <v>991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992</v>
      </c>
      <c r="B86" s="1">
        <v>3334000.0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993</v>
      </c>
      <c r="B87" s="1">
        <v>3.179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994</v>
      </c>
      <c r="B88" s="1">
        <v>-1.6041E7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995</v>
      </c>
      <c r="B89" s="1">
        <v>37000.0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996</v>
      </c>
      <c r="B90" s="1">
        <v>1.117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997</v>
      </c>
      <c r="B91" s="1">
        <v>1.729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998</v>
      </c>
      <c r="B92" s="1">
        <v>2.044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999</v>
      </c>
      <c r="B93" s="1">
        <v>-0.19415002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1000</v>
      </c>
      <c r="B94" s="1">
        <v>-1.9102901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1001</v>
      </c>
      <c r="B95" s="1">
        <v>-6336500.0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1002</v>
      </c>
      <c r="B96" s="1">
        <v>-1.253E7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1003</v>
      </c>
      <c r="B97" s="1" t="s">
        <v>942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1004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-1.0</v>
      </c>
      <c r="C3" s="1">
        <v>-3.0</v>
      </c>
      <c r="D3" s="1">
        <v>-20.0</v>
      </c>
      <c r="E3" s="1">
        <v>-22.0</v>
      </c>
      <c r="F3" s="1">
        <v>24.0</v>
      </c>
      <c r="G3" s="1">
        <v>-1.0</v>
      </c>
      <c r="H3" s="1">
        <v>1.0</v>
      </c>
      <c r="I3" s="1">
        <v>-2.0</v>
      </c>
      <c r="J3" s="1">
        <v>-6.0</v>
      </c>
      <c r="K3" s="1">
        <v>-7.0</v>
      </c>
      <c r="L3" s="1">
        <f>IF(K3*FORECAST(L2,B3:K3,B2:K2)&gt;0,FORECAST(L2,B3:K3,B2:K2),K3)*$X$1</f>
        <v>-1.733333333</v>
      </c>
      <c r="M3" s="1">
        <f>IF(L3*FORECAST(M2,B3:L3,B2:L2)&gt;0,FORECAST(M2,B3:L3,B2:L2),L3)*$X$1</f>
        <v>-1.375757576</v>
      </c>
      <c r="N3" s="1">
        <f>IF(M3*FORECAST(N2,B3:M3,B2:M2)&gt;0,FORECAST(N2,B3:M3,B2:M2),M3)*$X$1</f>
        <v>-1.018181818</v>
      </c>
      <c r="O3" s="1">
        <f>IF(N3*FORECAST(O2,B3:N3,B2:N2)&gt;0,FORECAST(O2,B3:N3,B2:N2),N3)*$X$1</f>
        <v>-0.6606060606</v>
      </c>
      <c r="P3" s="1">
        <f>IF(O3*FORECAST(P2,B3:O3,B2:O2)&gt;0,FORECAST(P2,B3:O3,B2:O2),O3)*$X$1</f>
        <v>-0.303030303</v>
      </c>
      <c r="Q3" s="1">
        <f>IF(P3*FORECAST(Q2,B3:P3,B2:P2)&gt;0,FORECAST(Q2,B3:P3,B2:P2),P3)*$X$1</f>
        <v>-0.303030303</v>
      </c>
      <c r="R3" s="1">
        <f>IF(Q3*FORECAST(R2,B3:Q3,B2:Q2)&gt;0,FORECAST(R2,B3:Q3,B2:Q2),Q3)*$X$1</f>
        <v>-0.303030303</v>
      </c>
      <c r="S3" s="5">
        <f>IF(R3*FORECAST(S2,B3:R3,B2:R2)&gt;0,FORECAST(S2,B3:R3,B2:R2),R3)*$X$1</f>
        <v>-0.303030303</v>
      </c>
      <c r="T3" s="5">
        <f>IF(S3*FORECAST(T2,B3:S3,B2:S2)&gt;0,FORECAST(T2,B3:S3,B2:S2),S3)*$X$1</f>
        <v>-0.303030303</v>
      </c>
      <c r="U3" s="5">
        <f>IF(T3*FORECAST(U2,B3:T3,B2:T2)&gt;0,FORECAST(U2,B3:T3,B2:T2),T3)*$X$1</f>
        <v>-0.303030303</v>
      </c>
      <c r="V3" s="5">
        <f>IF(U3*FORECAST(V2,B3:U3,B2:U2)&gt;0,FORECAST(V2,B3:U3,B2:U2),U3)*$X$1</f>
        <v>-0.303030303</v>
      </c>
      <c r="W3" s="5">
        <f>IF(V3*FORECAST(W2,B3:V3,B2:V2)&gt;0,FORECAST(W2,B3:V3,B2:V2),V3)*$X$1</f>
        <v>-0.303030303</v>
      </c>
      <c r="X3" s="2"/>
      <c r="Y3" s="2"/>
      <c r="Z3" s="2"/>
    </row>
    <row r="4">
      <c r="A4" s="3" t="s">
        <v>122</v>
      </c>
      <c r="B4" s="1">
        <v>-1.0</v>
      </c>
      <c r="C4" s="1">
        <v>-4.0</v>
      </c>
      <c r="D4" s="1">
        <v>-58.0</v>
      </c>
      <c r="E4" s="1">
        <v>-7.0</v>
      </c>
      <c r="F4" s="1">
        <v>-2.0</v>
      </c>
      <c r="G4" s="1">
        <v>1.0</v>
      </c>
      <c r="H4" s="1">
        <v>-2.0</v>
      </c>
      <c r="I4" s="1">
        <v>-23.0</v>
      </c>
      <c r="J4" s="1">
        <v>-10.0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1005</v>
      </c>
      <c r="B5" s="1">
        <v>9.0</v>
      </c>
      <c r="C5" s="1">
        <v>12.0</v>
      </c>
      <c r="D5" s="1">
        <v>13.0</v>
      </c>
      <c r="E5" s="1">
        <v>13.0</v>
      </c>
      <c r="F5" s="1">
        <v>24.0</v>
      </c>
      <c r="G5" s="1">
        <v>54.0</v>
      </c>
      <c r="H5" s="1">
        <v>58.0</v>
      </c>
      <c r="I5" s="1">
        <v>65.0</v>
      </c>
      <c r="J5" s="1">
        <v>80.0</v>
      </c>
      <c r="K5" s="1">
        <v>96.0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1006</v>
      </c>
      <c r="L7" s="1">
        <f>IF(W3*FORECAST(W2,B3:W3,B2:W2)&gt;0,FORECAST(W2,B3:W3,B2:W2),V3)*$X$1 * (1+0.02)/(0.0874-0.02)</f>
        <v>-4.585918533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1007</v>
      </c>
      <c r="L8" s="6">
        <f t="array" ref="L8">NPV(0.0874,M3:W3)</f>
        <v>-3.957176883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1008</v>
      </c>
      <c r="L9" s="6">
        <f t="array" ref="L9">NPV(0.0874,M16:W16)</f>
        <v>-1.82449938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1009</v>
      </c>
      <c r="L10" s="6">
        <f>L8 + L9</f>
        <v>-5.781676263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1010</v>
      </c>
      <c r="L12" s="6">
        <f>L10 - L11</f>
        <v>-1.781676263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1011</v>
      </c>
      <c r="L13" s="1">
        <v>96.0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-0.01855912774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-4.585918533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-4.0</v>
      </c>
      <c r="C3" s="1">
        <v>-9.0</v>
      </c>
      <c r="D3" s="1">
        <v>-64.0</v>
      </c>
      <c r="E3" s="1">
        <v>124.0</v>
      </c>
      <c r="F3" s="1">
        <v>-3.0</v>
      </c>
      <c r="G3" s="1">
        <v>-7.0</v>
      </c>
      <c r="H3" s="1">
        <v>-17.0</v>
      </c>
      <c r="I3" s="1">
        <v>-19.0</v>
      </c>
      <c r="J3" s="1">
        <v>-105.0</v>
      </c>
      <c r="K3" s="1">
        <v>-75.0</v>
      </c>
      <c r="L3" s="1">
        <f>IF(K3*FORECAST(L2,B3:K3,B2:K2)&gt;0,FORECAST(L2,B3:K3,B2:K2),K3)*$X$1</f>
        <v>-68.33333333</v>
      </c>
      <c r="M3" s="1">
        <f>IF(L3*FORECAST(M2,B3:L3,B2:L2)&gt;0,FORECAST(M2,B3:L3,B2:L2),L3)*$X$1</f>
        <v>-77.5030303</v>
      </c>
      <c r="N3" s="1">
        <f>IF(M3*FORECAST(N2,B3:M3,B2:M2)&gt;0,FORECAST(N2,B3:M3,B2:M2),M3)*$X$1</f>
        <v>-86.67272727</v>
      </c>
      <c r="O3" s="1">
        <f>IF(N3*FORECAST(O2,B3:N3,B2:N2)&gt;0,FORECAST(O2,B3:N3,B2:N2),N3)*$X$1</f>
        <v>-95.84242424</v>
      </c>
      <c r="P3" s="1">
        <f>IF(O3*FORECAST(P2,B3:O3,B2:O2)&gt;0,FORECAST(P2,B3:O3,B2:O2),O3)*$X$1</f>
        <v>-105.0121212</v>
      </c>
      <c r="Q3" s="1">
        <f>IF(P3*FORECAST(Q2,B3:P3,B2:P2)&gt;0,FORECAST(Q2,B3:P3,B2:P2),P3)*$X$1</f>
        <v>-114.1818182</v>
      </c>
      <c r="R3" s="1">
        <f>IF(Q3*FORECAST(R2,B3:Q3,B2:Q2)&gt;0,FORECAST(R2,B3:Q3,B2:Q2),Q3)*$X$1</f>
        <v>-123.3515152</v>
      </c>
      <c r="S3" s="5">
        <f>IF(R3*FORECAST(S2,B3:R3,B2:R2)&gt;0,FORECAST(S2,B3:R3,B2:R2),R3)*$X$1</f>
        <v>-132.5212121</v>
      </c>
      <c r="T3" s="5">
        <f>IF(S3*FORECAST(T2,B3:S3,B2:S2)&gt;0,FORECAST(T2,B3:S3,B2:S2),S3)*$X$1</f>
        <v>-141.6909091</v>
      </c>
      <c r="U3" s="5">
        <f>IF(T3*FORECAST(U2,B3:T3,B2:T2)&gt;0,FORECAST(U2,B3:T3,B2:T2),T3)*$X$1</f>
        <v>-150.8606061</v>
      </c>
      <c r="V3" s="5">
        <f>IF(U3*FORECAST(V2,B3:U3,B2:U2)&gt;0,FORECAST(V2,B3:U3,B2:U2),U3)*$X$1</f>
        <v>-160.030303</v>
      </c>
      <c r="W3" s="5">
        <f>IF(V3*FORECAST(W2,B3:V3,B2:V2)&gt;0,FORECAST(W2,B3:V3,B2:V2),V3)*$X$1</f>
        <v>-169.2</v>
      </c>
      <c r="X3" s="2"/>
      <c r="Y3" s="2"/>
      <c r="Z3" s="2"/>
    </row>
    <row r="4">
      <c r="A4" s="3" t="s">
        <v>122</v>
      </c>
      <c r="B4" s="1">
        <v>-1.0</v>
      </c>
      <c r="C4" s="1">
        <v>-4.0</v>
      </c>
      <c r="D4" s="1">
        <v>-58.0</v>
      </c>
      <c r="E4" s="1">
        <v>-7.0</v>
      </c>
      <c r="F4" s="1">
        <v>-2.0</v>
      </c>
      <c r="G4" s="1">
        <v>1.0</v>
      </c>
      <c r="H4" s="1">
        <v>-2.0</v>
      </c>
      <c r="I4" s="1">
        <v>-23.0</v>
      </c>
      <c r="J4" s="1">
        <v>-10.0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1005</v>
      </c>
      <c r="B5" s="1">
        <v>9.0</v>
      </c>
      <c r="C5" s="1">
        <v>12.0</v>
      </c>
      <c r="D5" s="1">
        <v>13.0</v>
      </c>
      <c r="E5" s="1">
        <v>13.0</v>
      </c>
      <c r="F5" s="1">
        <v>24.0</v>
      </c>
      <c r="G5" s="1">
        <v>54.0</v>
      </c>
      <c r="H5" s="1">
        <v>58.0</v>
      </c>
      <c r="I5" s="1">
        <v>65.0</v>
      </c>
      <c r="J5" s="1">
        <v>80.0</v>
      </c>
      <c r="K5" s="1">
        <v>96.0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1006</v>
      </c>
      <c r="L7" s="1">
        <f>IF(W3*FORECAST(W2,B3:W3,B2:W2)&gt;0,FORECAST(W2,B3:W3,B2:W2),V3)*$X$1 * (1+0.02)/(0.0874-0.02)</f>
        <v>-2560.593472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1007</v>
      </c>
      <c r="L8" s="6">
        <f t="array" ref="L8">NPV(0.0874,M3:W3)</f>
        <v>-797.6498254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1008</v>
      </c>
      <c r="L9" s="6">
        <f t="array" ref="L9">NPV(0.0874,M16:W16)</f>
        <v>-1018.727474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1009</v>
      </c>
      <c r="L10" s="6">
        <f>L8 + L9</f>
        <v>-1816.377299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1010</v>
      </c>
      <c r="L12" s="6">
        <f>L10 - L11</f>
        <v>-1812.377299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1011</v>
      </c>
      <c r="L13" s="1">
        <v>96.0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-18.8789302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-2560.593472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