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<sst xmlns="http://schemas.openxmlformats.org/spreadsheetml/2006/main" count="537" uniqueCount="451">
  <si>
    <t>ticker</t>
  </si>
  <si>
    <t>PRMW</t>
  </si>
  <si>
    <t>nombre</t>
  </si>
  <si>
    <t>PRIMO WATER CORPORATION</t>
  </si>
  <si>
    <t>empresa</t>
  </si>
  <si>
    <t>Non-Alcoholic Beverages</t>
  </si>
  <si>
    <t>Open</t>
  </si>
  <si>
    <t>No encontrado</t>
  </si>
  <si>
    <t>Target Price</t>
  </si>
  <si>
    <t>Upside</t>
  </si>
  <si>
    <t>No calculado</t>
  </si>
  <si>
    <t>Country</t>
  </si>
  <si>
    <t>Market Cap</t>
  </si>
  <si>
    <t>Book Value</t>
  </si>
  <si>
    <t>Pe ratio</t>
  </si>
  <si>
    <t>Dividend Ratio</t>
  </si>
  <si>
    <t>Net Debt Growth</t>
  </si>
  <si>
    <t>-100.00%</t>
  </si>
  <si>
    <t>Total Assets Growth</t>
  </si>
  <si>
    <t>Net Property, Plant and Equipment Growth</t>
  </si>
  <si>
    <t>EBITDA Growth</t>
  </si>
  <si>
    <t>11.39%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</si>
  <si>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</si>
  <si>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</si>
  <si>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</si>
  <si>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</si>
  <si>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</si>
  <si>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</si>
  <si>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Asset Writedown &amp; Restructuring Costs</t>
  </si>
  <si>
    <t>Provision and Write-off of Bad Debts</t>
  </si>
  <si>
    <t>Other Operating Activities, Total</t>
  </si>
  <si>
    <t>Change In Accounts Receivable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</si>
  <si>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</si>
  <si>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</si>
  <si>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</si>
  <si>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</si>
  <si>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</si>
  <si>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Cash Acquisitions</t>
  </si>
  <si>
    <t>Sale (Purchase) of Intangible assets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</si>
  <si>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</si>
  <si>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</si>
  <si>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</si>
  <si>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</si>
  <si>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</si>
  <si>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</si>
  <si>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</si>
  <si>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</si>
  <si>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Issuance of Preferred Stock</t>
  </si>
  <si>
    <t>Repurchase of Preferred Stock</t>
  </si>
  <si>
    <t>Common Dividends Paid</t>
  </si>
  <si>
    <t>Preferred Dividends Paid</t>
  </si>
  <si>
    <t>Common &amp; Preferred Stock Dividends Paid</t>
  </si>
  <si>
    <t>Cash from Financing</t>
  </si>
  <si>
    <t>Foreign Exchange Rate Adjustments</t>
  </si>
  <si>
    <t>Miscellaneous Cash Flow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</si>
  <si>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</si>
  <si>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</si>
  <si>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</si>
  <si>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</si>
  <si>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</si>
  <si>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</si>
  <si>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</si>
  <si>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</si>
  <si>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</si>
  <si>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</si>
  <si>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</si>
  <si>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</si>
  <si>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Total Receivables</t>
  </si>
  <si>
    <t>Inventory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</si>
  <si>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</si>
  <si>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</si>
  <si>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</si>
  <si>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</si>
  <si>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</si>
  <si>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</si>
  <si>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</si>
  <si>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</si>
  <si>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</si>
  <si>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</si>
  <si>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</si>
  <si>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</si>
  <si>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</si>
  <si>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</si>
  <si>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</si>
  <si>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</si>
  <si>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</si>
  <si>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</si>
  <si>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</si>
  <si>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</si>
  <si>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</si>
  <si>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</si>
  <si>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</si>
  <si>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</si>
  <si>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Pension &amp; Other Post Retirement Benefits</t>
  </si>
  <si>
    <t>Deferred Tax Liability Non Current</t>
  </si>
  <si>
    <t>Other Non Current Liabilities</t>
  </si>
  <si>
    <t>Total Liabilities</t>
  </si>
  <si>
    <t>Preferred Stock Redeemable</t>
  </si>
  <si>
    <t>Total Preferred Equity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</si>
  <si>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</si>
  <si>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</si>
  <si>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</si>
  <si>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</si>
  <si>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</si>
  <si>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</si>
  <si>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</si>
  <si>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</si>
  <si>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</si>
  <si>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-44.61</t>
  </si>
  <si>
    <t>2.62</t>
  </si>
  <si>
    <t>Tangible Book Value</t>
  </si>
  <si>
    <t>Tangible Book Value Per Share</t>
  </si>
  <si>
    <t>Total Debt</t>
  </si>
  <si>
    <t>Net Debt</t>
  </si>
  <si>
    <t>Debt Equivalent Oper. Leases</t>
  </si>
  <si>
    <t>Account Code - Inventory Valuation</t>
  </si>
  <si>
    <t>Inventories - Raw Materials, Total</t>
  </si>
  <si>
    <t>Inventories - Finished Goods, Total</t>
  </si>
  <si>
    <t>Land - (BS)</t>
  </si>
  <si>
    <t>Buildings, Total</t>
  </si>
  <si>
    <t>Machinery, Total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</si>
  <si>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</si>
  <si>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</si>
  <si>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</si>
  <si>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</si>
  <si>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</si>
  <si>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</si>
  <si>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Other Operating Expenses</t>
  </si>
  <si>
    <t>Other Operating Expenses, Total</t>
  </si>
  <si>
    <t>Operating Income</t>
  </si>
  <si>
    <t>Interest Expense, Total</t>
  </si>
  <si>
    <t>Net Interest Expenses</t>
  </si>
  <si>
    <t>EBT, Excl. Unusual Items</t>
  </si>
  <si>
    <t>Restructuring Charges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</si>
  <si>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</si>
  <si>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</si>
  <si>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</si>
  <si>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</si>
  <si>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</si>
  <si>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</si>
  <si>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</si>
  <si>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</si>
  <si>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</si>
  <si>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</si>
  <si>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</si>
  <si>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-196.06</t>
  </si>
  <si>
    <t>-156.01</t>
  </si>
  <si>
    <t>62.1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</si>
  <si>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</si>
  <si>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</si>
  <si>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</si>
  <si>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</si>
  <si>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</si>
  <si>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</si>
  <si>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-57.99</t>
  </si>
  <si>
    <t>-63.61</t>
  </si>
  <si>
    <t>81.87</t>
  </si>
  <si>
    <t>Normalized Diluted EPS</t>
  </si>
  <si>
    <t>Payout Ratio</t>
  </si>
  <si>
    <t>-474.03</t>
  </si>
  <si>
    <t>-6.79</t>
  </si>
  <si>
    <t>53.77</t>
  </si>
  <si>
    <t>EBITDA</t>
  </si>
  <si>
    <t>EBITA</t>
  </si>
  <si>
    <t>EBIT</t>
  </si>
  <si>
    <t>EBITDAR</t>
  </si>
  <si>
    <t>Effective Tax Rate - (Ratio)</t>
  </si>
  <si>
    <t>20.42</t>
  </si>
  <si>
    <t>29.53</t>
  </si>
  <si>
    <t>21.29</t>
  </si>
  <si>
    <t>Current Domestic Taxes</t>
  </si>
  <si>
    <t>Total Current Taxes</t>
  </si>
  <si>
    <t>Deferred Domestic Taxes</t>
  </si>
  <si>
    <t>Deferred Foreign Taxes</t>
  </si>
  <si>
    <t>Total Deferred Taxes</t>
  </si>
  <si>
    <t>Normalized Net Income</t>
  </si>
  <si>
    <t>Supplemental Operating Expense Items</t>
  </si>
  <si>
    <t>Net Rental Expense, Total</t>
  </si>
  <si>
    <t>Imputed Operating Lease Interest Expense</t>
  </si>
  <si>
    <t>Imputed Operating Lease Depreciation</t>
  </si>
  <si>
    <t>Profitability</t>
  </si>
  <si>
    <t>Return on Assets</t>
  </si>
  <si>
    <t>5.02</t>
  </si>
  <si>
    <t>Return on Total Capital</t>
  </si>
  <si>
    <t>6.52</t>
  </si>
  <si>
    <t>Return On Equity %</t>
  </si>
  <si>
    <t>135.18</t>
  </si>
  <si>
    <t>Return on Common Equity</t>
  </si>
  <si>
    <t>-295.83</t>
  </si>
  <si>
    <t>Margin Analysis</t>
  </si>
  <si>
    <t>Gross Profit Margin %</t>
  </si>
  <si>
    <t>20.7</t>
  </si>
  <si>
    <t>22.39</t>
  </si>
  <si>
    <t>28.77</t>
  </si>
  <si>
    <t>SG&amp;A Margin</t>
  </si>
  <si>
    <t>19.54</t>
  </si>
  <si>
    <t>19.97</t>
  </si>
  <si>
    <t>19.67</t>
  </si>
  <si>
    <t>EBITDA Margin %</t>
  </si>
  <si>
    <t>13.75</t>
  </si>
  <si>
    <t>9.76</t>
  </si>
  <si>
    <t>15.51</t>
  </si>
  <si>
    <t>EBITA Margin %</t>
  </si>
  <si>
    <t>3.29</t>
  </si>
  <si>
    <t>3.88</t>
  </si>
  <si>
    <t>10.57</t>
  </si>
  <si>
    <t>EBIT Margin %</t>
  </si>
  <si>
    <t>1.23</t>
  </si>
  <si>
    <t>2.41</t>
  </si>
  <si>
    <t>Income From Continuing Operations Margin %</t>
  </si>
  <si>
    <t>-5.22</t>
  </si>
  <si>
    <t>-2.85</t>
  </si>
  <si>
    <t>1.98</t>
  </si>
  <si>
    <t>Net Income Margin %</t>
  </si>
  <si>
    <t>Net Avail. For Common Margin %</t>
  </si>
  <si>
    <t>-6.01</t>
  </si>
  <si>
    <t>-3.61</t>
  </si>
  <si>
    <t>1.36</t>
  </si>
  <si>
    <t>Normalized Net Income Margin</t>
  </si>
  <si>
    <t>-1.78</t>
  </si>
  <si>
    <t>-1.47</t>
  </si>
  <si>
    <t>1.79</t>
  </si>
  <si>
    <t>Levered Free Cash Flow Margin</t>
  </si>
  <si>
    <t>2.29</t>
  </si>
  <si>
    <t>Unlevered Free Cash Flow Margin</t>
  </si>
  <si>
    <t>5.84</t>
  </si>
  <si>
    <t>Asset Turnover</t>
  </si>
  <si>
    <t>0.89</t>
  </si>
  <si>
    <t>Fixed Assets Turnover</t>
  </si>
  <si>
    <t>2.18</t>
  </si>
  <si>
    <t>Receivables Turnover (Average Receivables)</t>
  </si>
  <si>
    <t>10.92</t>
  </si>
  <si>
    <t>Inventory Turnover (Average Inventory)</t>
  </si>
  <si>
    <t>16.29</t>
  </si>
  <si>
    <t>Short Term Liquidity</t>
  </si>
  <si>
    <t>Current Ratio</t>
  </si>
  <si>
    <t>0.9</t>
  </si>
  <si>
    <t>Quick Ratio</t>
  </si>
  <si>
    <t>0.58</t>
  </si>
  <si>
    <t>0.56</t>
  </si>
  <si>
    <t>Operating Cash Flow to Current Liabilities</t>
  </si>
  <si>
    <t>0.11</t>
  </si>
  <si>
    <t>0.41</t>
  </si>
  <si>
    <t>Days Sales Outstanding (Average Receivables)</t>
  </si>
  <si>
    <t>33.41</t>
  </si>
  <si>
    <t>Days Outstanding Inventory (Average Inventory)</t>
  </si>
  <si>
    <t>22.41</t>
  </si>
  <si>
    <t>Average Days Payable Outstanding</t>
  </si>
  <si>
    <t>52.39</t>
  </si>
  <si>
    <t>Cash Conversion Cycle (Average Days)</t>
  </si>
  <si>
    <t>3.44</t>
  </si>
  <si>
    <t>Long Term Solvency</t>
  </si>
  <si>
    <t>Total Debt/Equity</t>
  </si>
  <si>
    <t>Total Debt / Total Capital</t>
  </si>
  <si>
    <t>96.68</t>
  </si>
  <si>
    <t>99.93</t>
  </si>
  <si>
    <t>LT Debt/Equity</t>
  </si>
  <si>
    <t>Long-Term Debt / Total Capital</t>
  </si>
  <si>
    <t>94.27</t>
  </si>
  <si>
    <t>97.33</t>
  </si>
  <si>
    <t>Total Liabilities / Total Assets</t>
  </si>
  <si>
    <t>97.5</t>
  </si>
  <si>
    <t>99.95</t>
  </si>
  <si>
    <t>EBIT / Interest Expense</t>
  </si>
  <si>
    <t>0.3</t>
  </si>
  <si>
    <t>0.51</t>
  </si>
  <si>
    <t>1.47</t>
  </si>
  <si>
    <t>EBITDA / Interest Expense</t>
  </si>
  <si>
    <t>3.38</t>
  </si>
  <si>
    <t>2.63</t>
  </si>
  <si>
    <t>(EBITDA - Capex) / Interest Expense</t>
  </si>
  <si>
    <t>2.19</t>
  </si>
  <si>
    <t>1.41</t>
  </si>
  <si>
    <t>2.3</t>
  </si>
  <si>
    <t>Total Debt / EBITDA</t>
  </si>
  <si>
    <t>7.02</t>
  </si>
  <si>
    <t>4.69</t>
  </si>
  <si>
    <t>Net Debt / EBITDA</t>
  </si>
  <si>
    <t>6.83</t>
  </si>
  <si>
    <t>4.63</t>
  </si>
  <si>
    <t>Total Debt / (EBITDA - Capex)</t>
  </si>
  <si>
    <t>13.07</t>
  </si>
  <si>
    <t>6.13</t>
  </si>
  <si>
    <t>Net Debt / (EBITDA - Capex)</t>
  </si>
  <si>
    <t>12.73</t>
  </si>
  <si>
    <t>6.06</t>
  </si>
  <si>
    <t>Growth Over Prior Year</t>
  </si>
  <si>
    <t>Total Revenues, 1 Yr. Growth %</t>
  </si>
  <si>
    <t>32.31</t>
  </si>
  <si>
    <t>5.8</t>
  </si>
  <si>
    <t>Gross Profit, 1 Yr. Growth %</t>
  </si>
  <si>
    <t>43.11</t>
  </si>
  <si>
    <t>35.99</t>
  </si>
  <si>
    <t>EBITDA, 1 Yr. Growth %</t>
  </si>
  <si>
    <t>-6.15</t>
  </si>
  <si>
    <t>68.15</t>
  </si>
  <si>
    <t>EBITA, 1 Yr. Growth %</t>
  </si>
  <si>
    <t>56.04</t>
  </si>
  <si>
    <t>188.67</t>
  </si>
  <si>
    <t>EBIT, 1 Yr. Growth %</t>
  </si>
  <si>
    <t>159.72</t>
  </si>
  <si>
    <t>294.86</t>
  </si>
  <si>
    <t>Earnings From Cont. Operations, 1 Yr. Growth %</t>
  </si>
  <si>
    <t>-27.68</t>
  </si>
  <si>
    <t>-173.24</t>
  </si>
  <si>
    <t>Net Income, 1 Yr. Growth %</t>
  </si>
  <si>
    <t>Normalized Net Income, 1 Yr. Growth %</t>
  </si>
  <si>
    <t>9.69</t>
  </si>
  <si>
    <t>-228.75</t>
  </si>
  <si>
    <t>Diluted EPS Before Extra, 1 Yr. Growth %</t>
  </si>
  <si>
    <t>-20.43</t>
  </si>
  <si>
    <t>-139.8</t>
  </si>
  <si>
    <t>Accounts Receivable, 1 Yr. Growth %</t>
  </si>
  <si>
    <t>-14.11</t>
  </si>
  <si>
    <t>Inventory, 1 Yr. Growth %</t>
  </si>
  <si>
    <t>-21.77</t>
  </si>
  <si>
    <t>Net Property, Plant and Equip., 1 Yr. Growth %</t>
  </si>
  <si>
    <t>0.74</t>
  </si>
  <si>
    <t>Total Assets, 1 Yr. Growth %</t>
  </si>
  <si>
    <t>-4.25</t>
  </si>
  <si>
    <t>Tangible Book Value, 1 Yr. Growth %</t>
  </si>
  <si>
    <t>-4.93</t>
  </si>
  <si>
    <t>Common Equity, 1 Yr. Growth %</t>
  </si>
  <si>
    <t>-105.88</t>
  </si>
  <si>
    <t>Cash From Operations, 1 Yr. Growth %</t>
  </si>
  <si>
    <t>-19.48</t>
  </si>
  <si>
    <t>196.03</t>
  </si>
  <si>
    <t>Capital Expenditures, 1 Yr. Growth %</t>
  </si>
  <si>
    <t>59.68</t>
  </si>
  <si>
    <t>-21.24</t>
  </si>
  <si>
    <t>Compound Annual Growth Rate Over Two Years</t>
  </si>
  <si>
    <t>Total Revenues, 2 Yr. CAGR %</t>
  </si>
  <si>
    <t>18.31</t>
  </si>
  <si>
    <t>Gross Profit, 2 Yr. CAGR %</t>
  </si>
  <si>
    <t>39.51</t>
  </si>
  <si>
    <t>EBITDA, 2 Yr. CAGR %</t>
  </si>
  <si>
    <t>25.63</t>
  </si>
  <si>
    <t>EBITA, 2 Yr. CAGR %</t>
  </si>
  <si>
    <t>112.24</t>
  </si>
  <si>
    <t>EBIT, 2 Yr. CAGR %</t>
  </si>
  <si>
    <t>220.24</t>
  </si>
  <si>
    <t>Earnings From Cont. Operations, 2 Yr. CAGR %</t>
  </si>
  <si>
    <t>-27.22</t>
  </si>
  <si>
    <t>Net Income, 2 Yr. CAGR %</t>
  </si>
  <si>
    <t>Normalized Net Income, 2 Yr. CAGR %</t>
  </si>
  <si>
    <t>18.84</t>
  </si>
  <si>
    <t>Diluted EPS Before Extra, 2 Yr. CAGR %</t>
  </si>
  <si>
    <t>-43.72</t>
  </si>
  <si>
    <t>Cash From Operations, 2 Yr. CAGR %</t>
  </si>
  <si>
    <t>54.39</t>
  </si>
  <si>
    <t>Capital Expenditures, 2 Yr. CAGR %</t>
  </si>
  <si>
    <t>12.14</t>
  </si>
  <si>
    <t>2023</t>
  </si>
  <si>
    <t>2024</t>
  </si>
  <si>
    <t>2025</t>
  </si>
  <si>
    <t>2026</t>
  </si>
  <si>
    <t>Capitalization
                                    1</t>
  </si>
  <si>
    <t>-</t>
  </si>
  <si>
    <t>11,598</t>
  </si>
  <si>
    <t>Change</t>
  </si>
  <si>
    <t>0%</t>
  </si>
  <si>
    <t>Enterprise Value (EV)
                                    1</t>
  </si>
  <si>
    <t>16,133</t>
  </si>
  <si>
    <t>15,677</t>
  </si>
  <si>
    <t>15,226</t>
  </si>
  <si>
    <t>-2.83%</t>
  </si>
  <si>
    <t>-2.87%</t>
  </si>
  <si>
    <t>P/E ratio</t>
  </si>
  <si>
    <t>0.24x</t>
  </si>
  <si>
    <t>28.9x</t>
  </si>
  <si>
    <t>28.7x</t>
  </si>
  <si>
    <t>20.6x</t>
  </si>
  <si>
    <t>PBR</t>
  </si>
  <si>
    <t>3.33x</t>
  </si>
  <si>
    <t>3.16x</t>
  </si>
  <si>
    <t>3.02x</t>
  </si>
  <si>
    <t>PEG</t>
  </si>
  <si>
    <t>-0.3x</t>
  </si>
  <si>
    <t>47.07x</t>
  </si>
  <si>
    <t>0.5x</t>
  </si>
  <si>
    <t>Capitalization / Revenue</t>
  </si>
  <si>
    <t>1.71x</t>
  </si>
  <si>
    <t>1.64x</t>
  </si>
  <si>
    <t>1.53x</t>
  </si>
  <si>
    <t>EV / Revenue</t>
  </si>
  <si>
    <t>2.38x</t>
  </si>
  <si>
    <t>2.21x</t>
  </si>
  <si>
    <t>2.01x</t>
  </si>
  <si>
    <t>EV / EBITDA</t>
  </si>
  <si>
    <t>12x</t>
  </si>
  <si>
    <t>11.1x</t>
  </si>
  <si>
    <t>10.2x</t>
  </si>
  <si>
    <t>EV / EBIT</t>
  </si>
  <si>
    <t>19.2x</t>
  </si>
  <si>
    <t>18.3x</t>
  </si>
  <si>
    <t>16.6x</t>
  </si>
  <si>
    <t>EV / FCF</t>
  </si>
  <si>
    <t>48,534,898x</t>
  </si>
  <si>
    <t>FCF Yield</t>
  </si>
  <si>
    <t>Dividend per Share
                                    2</t>
  </si>
  <si>
    <t>0.36</t>
  </si>
  <si>
    <t>0.3924</t>
  </si>
  <si>
    <t>0.4277</t>
  </si>
  <si>
    <t>Rate of return</t>
  </si>
  <si>
    <t>1.18%</t>
  </si>
  <si>
    <t>1.28%</t>
  </si>
  <si>
    <t>1.4%</t>
  </si>
  <si>
    <t>EPS
                                    2</t>
  </si>
  <si>
    <t>1.059</t>
  </si>
  <si>
    <t>1.066</t>
  </si>
  <si>
    <t>1.487</t>
  </si>
  <si>
    <t>Distribution rate</t>
  </si>
  <si>
    <t>34%</t>
  </si>
  <si>
    <t>36.8%</t>
  </si>
  <si>
    <t>28.8%</t>
  </si>
  <si>
    <t>Net sales
                                    1</t>
  </si>
  <si>
    <t>6,780</t>
  </si>
  <si>
    <t>7,079</t>
  </si>
  <si>
    <t>7,582</t>
  </si>
  <si>
    <t>EBITDA
                                    1</t>
  </si>
  <si>
    <t>1,343</t>
  </si>
  <si>
    <t>1,411</t>
  </si>
  <si>
    <t>1,496</t>
  </si>
  <si>
    <t>EBIT
                                    1</t>
  </si>
  <si>
    <t>841.4</t>
  </si>
  <si>
    <t>856.9</t>
  </si>
  <si>
    <t>920</t>
  </si>
  <si>
    <t>Net income
                                    1</t>
  </si>
  <si>
    <t>92.8</t>
  </si>
  <si>
    <t>403.3</t>
  </si>
  <si>
    <t>406.8</t>
  </si>
  <si>
    <t>567.9</t>
  </si>
  <si>
    <t>Net Debt
                                    1</t>
  </si>
  <si>
    <t>4,536</t>
  </si>
  <si>
    <t>4,079</t>
  </si>
  <si>
    <t>3,628</t>
  </si>
  <si>
    <t>Reference price
                                    2</t>
  </si>
  <si>
    <t>15.05</t>
  </si>
  <si>
    <t>30.60</t>
  </si>
  <si>
    <t>Nbr of stocks (in thousands)</t>
  </si>
  <si>
    <t>379,014</t>
  </si>
  <si>
    <t>Announcement Date</t>
  </si>
  <si>
    <t>10/7/24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</si>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</sst>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 t="s">
        <v>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</v>
      </c>
      <c r="B5" s="1">
        <v>20281.97233617217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</v>
      </c>
      <c r="B6" s="1" t="s">
        <v>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</v>
      </c>
      <c r="B7" s="1" t="s">
        <v>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 t="s">
        <v>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 t="s">
        <v>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17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19</v>
      </c>
      <c r="B14" s="1" t="s">
        <v>17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20</v>
      </c>
      <c r="B15" s="1" t="s">
        <v>21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22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23</v>
      </c>
      <c r="B2" s="1">
        <v>-175.0</v>
      </c>
      <c r="C2" s="1">
        <v>-127.0</v>
      </c>
      <c r="D2" s="1">
        <v>92.0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24</v>
      </c>
      <c r="B3" s="1">
        <v>351.0</v>
      </c>
      <c r="C3" s="1">
        <v>261.0</v>
      </c>
      <c r="D3" s="1">
        <v>232.0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25</v>
      </c>
      <c r="B4" s="1">
        <v>69.0</v>
      </c>
      <c r="C4" s="1">
        <v>65.0</v>
      </c>
      <c r="D4" s="1">
        <v>73.0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26</v>
      </c>
      <c r="B5" s="1">
        <v>420.0</v>
      </c>
      <c r="C5" s="1">
        <v>326.0</v>
      </c>
      <c r="D5" s="1">
        <v>306.0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27</v>
      </c>
      <c r="B6" s="1">
        <v>10.0</v>
      </c>
      <c r="C6" s="1">
        <v>13.0</v>
      </c>
      <c r="D6" s="1">
        <v>13.0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28</v>
      </c>
      <c r="B7" s="1">
        <v>0.0</v>
      </c>
      <c r="C7" s="1">
        <v>3.0</v>
      </c>
      <c r="D7" s="1">
        <v>14.0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29</v>
      </c>
      <c r="B8" s="1">
        <v>12.0</v>
      </c>
      <c r="C8" s="1">
        <v>18.0</v>
      </c>
      <c r="D8" s="1">
        <v>14.0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30</v>
      </c>
      <c r="B9" s="1">
        <v>-29.0</v>
      </c>
      <c r="C9" s="1">
        <v>-24.0</v>
      </c>
      <c r="D9" s="1">
        <v>-11.0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31</v>
      </c>
      <c r="B10" s="1">
        <v>3.0</v>
      </c>
      <c r="C10" s="1">
        <v>-188.0</v>
      </c>
      <c r="D10" s="1">
        <v>51.0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32</v>
      </c>
      <c r="B11" s="1">
        <v>-27.0</v>
      </c>
      <c r="C11" s="1">
        <v>-113.0</v>
      </c>
      <c r="D11" s="1">
        <v>23.0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33</v>
      </c>
      <c r="B12" s="1">
        <v>-5.0</v>
      </c>
      <c r="C12" s="1">
        <v>212.0</v>
      </c>
      <c r="D12" s="1">
        <v>-228.0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34</v>
      </c>
      <c r="B13" s="1">
        <v>-75.0</v>
      </c>
      <c r="C13" s="1">
        <v>-13.0</v>
      </c>
      <c r="D13" s="1">
        <v>45.0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35</v>
      </c>
      <c r="B14" s="1">
        <v>135.0</v>
      </c>
      <c r="C14" s="1">
        <v>108.0</v>
      </c>
      <c r="D14" s="1">
        <v>321.0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36</v>
      </c>
      <c r="B15" s="1">
        <v>-162.0</v>
      </c>
      <c r="C15" s="1">
        <v>-258.0</v>
      </c>
      <c r="D15" s="1">
        <v>-204.0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37</v>
      </c>
      <c r="B16" s="1">
        <v>-4280.0</v>
      </c>
      <c r="C16" s="1">
        <v>0.0</v>
      </c>
      <c r="D16" s="1">
        <v>0.0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38</v>
      </c>
      <c r="B17" s="1">
        <v>-54.0</v>
      </c>
      <c r="C17" s="1">
        <v>-78.0</v>
      </c>
      <c r="D17" s="1">
        <v>-14.0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39</v>
      </c>
      <c r="B18" s="1">
        <v>-18.0</v>
      </c>
      <c r="C18" s="1">
        <v>-1.0</v>
      </c>
      <c r="D18" s="1">
        <v>-3.0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40</v>
      </c>
      <c r="B19" s="1">
        <v>581.0</v>
      </c>
      <c r="C19" s="1">
        <v>18.0</v>
      </c>
      <c r="D19" s="1">
        <v>3.0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41</v>
      </c>
      <c r="B20" s="1">
        <v>-3940.0</v>
      </c>
      <c r="C20" s="1">
        <v>-319.0</v>
      </c>
      <c r="D20" s="1">
        <v>-218.0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42</v>
      </c>
      <c r="B21" s="1">
        <v>3460.0</v>
      </c>
      <c r="C21" s="1">
        <v>0.0</v>
      </c>
      <c r="D21" s="1">
        <v>182.0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43</v>
      </c>
      <c r="B22" s="1">
        <v>3780.0</v>
      </c>
      <c r="C22" s="1">
        <v>0.0</v>
      </c>
      <c r="D22" s="1">
        <v>182.0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44</v>
      </c>
      <c r="B23" s="1">
        <v>-13.0</v>
      </c>
      <c r="C23" s="1">
        <v>-75.0</v>
      </c>
      <c r="D23" s="1">
        <v>-114.0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45</v>
      </c>
      <c r="B24" s="1">
        <v>-14.0</v>
      </c>
      <c r="C24" s="1">
        <v>-75.0</v>
      </c>
      <c r="D24" s="1">
        <v>-114.0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46</v>
      </c>
      <c r="B25" s="1">
        <v>1110.0</v>
      </c>
      <c r="C25" s="1">
        <v>2.0</v>
      </c>
      <c r="D25" s="1">
        <v>3.0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47</v>
      </c>
      <c r="B26" s="1">
        <v>268.0</v>
      </c>
      <c r="C26" s="1">
        <v>0.0</v>
      </c>
      <c r="D26" s="1">
        <v>0.0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48</v>
      </c>
      <c r="B27" s="1">
        <v>0.0</v>
      </c>
      <c r="C27" s="1">
        <v>-66.0</v>
      </c>
      <c r="D27" s="1">
        <v>-184.0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49</v>
      </c>
      <c r="B28" s="1">
        <v>-804.0</v>
      </c>
      <c r="C28" s="1">
        <v>0.0</v>
      </c>
      <c r="D28" s="1">
        <v>0.0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50</v>
      </c>
      <c r="B29" s="1">
        <v>-26.0</v>
      </c>
      <c r="C29" s="1">
        <v>-8.0</v>
      </c>
      <c r="D29" s="1">
        <v>-49.0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51</v>
      </c>
      <c r="B30" s="1">
        <v>-831.0</v>
      </c>
      <c r="C30" s="1">
        <v>-8.0</v>
      </c>
      <c r="D30" s="1">
        <v>-49.0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52</v>
      </c>
      <c r="B31" s="1">
        <v>4310.0</v>
      </c>
      <c r="C31" s="1">
        <v>-148.0</v>
      </c>
      <c r="D31" s="1">
        <v>-162.0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53</v>
      </c>
      <c r="B32" s="1">
        <v>-65.0</v>
      </c>
      <c r="C32" s="1">
        <v>-20.0</v>
      </c>
      <c r="D32" s="1">
        <v>20.0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54</v>
      </c>
      <c r="B33" s="1">
        <v>-10.0</v>
      </c>
      <c r="C33" s="1">
        <v>-10.0</v>
      </c>
      <c r="D33" s="1">
        <v>0.0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55</v>
      </c>
      <c r="B34" s="1">
        <v>507.0</v>
      </c>
      <c r="C34" s="1">
        <v>-359.0</v>
      </c>
      <c r="D34" s="1">
        <v>-58.0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56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57</v>
      </c>
      <c r="B36" s="1">
        <v>111.0</v>
      </c>
      <c r="C36" s="1">
        <v>198.0</v>
      </c>
      <c r="D36" s="1">
        <v>274.0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58</v>
      </c>
      <c r="B37" s="1">
        <v>10.0</v>
      </c>
      <c r="C37" s="1">
        <v>13.0</v>
      </c>
      <c r="D37" s="1">
        <v>65.0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59</v>
      </c>
      <c r="B38" s="1">
        <v>0.0</v>
      </c>
      <c r="C38" s="1">
        <v>0.0</v>
      </c>
      <c r="D38" s="1">
        <v>108.0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60</v>
      </c>
      <c r="B39" s="1">
        <v>0.0</v>
      </c>
      <c r="C39" s="1">
        <v>0.0</v>
      </c>
      <c r="D39" s="1">
        <v>274.0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61</v>
      </c>
      <c r="B40" s="1">
        <v>0.0</v>
      </c>
      <c r="C40" s="1">
        <v>0.0</v>
      </c>
      <c r="D40" s="1">
        <v>78.0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62</v>
      </c>
      <c r="B41" s="1">
        <v>3760.0</v>
      </c>
      <c r="C41" s="1">
        <v>-75.0</v>
      </c>
      <c r="D41" s="1">
        <v>67.0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22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64</v>
      </c>
      <c r="B3" s="1">
        <v>0.0</v>
      </c>
      <c r="C3" s="1">
        <v>103.0</v>
      </c>
      <c r="D3" s="1">
        <v>44.0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65</v>
      </c>
      <c r="B4" s="1">
        <v>0.0</v>
      </c>
      <c r="C4" s="1">
        <v>103.0</v>
      </c>
      <c r="D4" s="1">
        <v>44.0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66</v>
      </c>
      <c r="B5" s="1">
        <v>0.0</v>
      </c>
      <c r="C5" s="1">
        <v>463.0</v>
      </c>
      <c r="D5" s="1">
        <v>398.0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67</v>
      </c>
      <c r="B6" s="1">
        <v>0.0</v>
      </c>
      <c r="C6" s="1">
        <v>463.0</v>
      </c>
      <c r="D6" s="1">
        <v>398.0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68</v>
      </c>
      <c r="B7" s="1">
        <v>0.0</v>
      </c>
      <c r="C7" s="1">
        <v>231.0</v>
      </c>
      <c r="D7" s="1">
        <v>180.0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69</v>
      </c>
      <c r="B8" s="1">
        <v>0.0</v>
      </c>
      <c r="C8" s="1">
        <v>68.0</v>
      </c>
      <c r="D8" s="1">
        <v>66.0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70</v>
      </c>
      <c r="B9" s="1">
        <v>0.0</v>
      </c>
      <c r="C9" s="1">
        <v>2.0</v>
      </c>
      <c r="D9" s="1">
        <v>2.0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71</v>
      </c>
      <c r="B10" s="1">
        <v>0.0</v>
      </c>
      <c r="C10" s="1">
        <v>7.0</v>
      </c>
      <c r="D10" s="1">
        <v>6.0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72</v>
      </c>
      <c r="B11" s="1">
        <v>0.0</v>
      </c>
      <c r="C11" s="1">
        <v>875.0</v>
      </c>
      <c r="D11" s="1">
        <v>698.0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73</v>
      </c>
      <c r="B12" s="1">
        <v>0.0</v>
      </c>
      <c r="C12" s="1">
        <v>2680.0</v>
      </c>
      <c r="D12" s="1">
        <v>2930.0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74</v>
      </c>
      <c r="B13" s="1">
        <v>0.0</v>
      </c>
      <c r="C13" s="1">
        <v>-536.0</v>
      </c>
      <c r="D13" s="1">
        <v>-766.0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75</v>
      </c>
      <c r="B14" s="1">
        <v>0.0</v>
      </c>
      <c r="C14" s="1">
        <v>2150.0</v>
      </c>
      <c r="D14" s="1">
        <v>2160.0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76</v>
      </c>
      <c r="B15" s="1">
        <v>0.0</v>
      </c>
      <c r="C15" s="1">
        <v>15.0</v>
      </c>
      <c r="D15" s="1">
        <v>15.0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77</v>
      </c>
      <c r="B16" s="1">
        <v>0.0</v>
      </c>
      <c r="C16" s="1">
        <v>816.0</v>
      </c>
      <c r="D16" s="1">
        <v>817.0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78</v>
      </c>
      <c r="B17" s="1">
        <v>0.0</v>
      </c>
      <c r="C17" s="1">
        <v>1490.0</v>
      </c>
      <c r="D17" s="1">
        <v>1420.0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79</v>
      </c>
      <c r="B18" s="1">
        <v>0.0</v>
      </c>
      <c r="C18" s="1">
        <v>3.0</v>
      </c>
      <c r="D18" s="1">
        <v>2.0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80</v>
      </c>
      <c r="B19" s="1">
        <v>0.0</v>
      </c>
      <c r="C19" s="1">
        <v>38.0</v>
      </c>
      <c r="D19" s="1">
        <v>38.0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81</v>
      </c>
      <c r="B20" s="1">
        <v>0.0</v>
      </c>
      <c r="C20" s="1">
        <v>5380.0</v>
      </c>
      <c r="D20" s="1">
        <v>5150.0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82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83</v>
      </c>
      <c r="B22" s="1">
        <v>0.0</v>
      </c>
      <c r="C22" s="1">
        <v>590.0</v>
      </c>
      <c r="D22" s="1">
        <v>356.0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84</v>
      </c>
      <c r="B23" s="1">
        <v>0.0</v>
      </c>
      <c r="C23" s="1">
        <v>138.0</v>
      </c>
      <c r="D23" s="1">
        <v>171.0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85</v>
      </c>
      <c r="B24" s="1">
        <v>0.0</v>
      </c>
      <c r="C24" s="1">
        <v>28.0</v>
      </c>
      <c r="D24" s="1">
        <v>30.0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86</v>
      </c>
      <c r="B25" s="1">
        <v>0.0</v>
      </c>
      <c r="C25" s="1">
        <v>69.0</v>
      </c>
      <c r="D25" s="1">
        <v>75.0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87</v>
      </c>
      <c r="B26" s="1">
        <v>0.0</v>
      </c>
      <c r="C26" s="1">
        <v>18.0</v>
      </c>
      <c r="D26" s="1">
        <v>17.0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88</v>
      </c>
      <c r="B27" s="1">
        <v>0.0</v>
      </c>
      <c r="C27" s="1">
        <v>4.0</v>
      </c>
      <c r="D27" s="1">
        <v>3.0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89</v>
      </c>
      <c r="B28" s="1">
        <v>0.0</v>
      </c>
      <c r="C28" s="1">
        <v>124.0</v>
      </c>
      <c r="D28" s="1">
        <v>130.0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90</v>
      </c>
      <c r="B29" s="1">
        <v>0.0</v>
      </c>
      <c r="C29" s="1">
        <v>971.0</v>
      </c>
      <c r="D29" s="1">
        <v>783.0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91</v>
      </c>
      <c r="B30" s="1">
        <v>0.0</v>
      </c>
      <c r="C30" s="1">
        <v>3360.0</v>
      </c>
      <c r="D30" s="1">
        <v>3440.0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92</v>
      </c>
      <c r="B31" s="1">
        <v>0.0</v>
      </c>
      <c r="C31" s="1">
        <v>454.0</v>
      </c>
      <c r="D31" s="1">
        <v>506.0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93</v>
      </c>
      <c r="B32" s="1">
        <v>0.0</v>
      </c>
      <c r="C32" s="1">
        <v>11.0</v>
      </c>
      <c r="D32" s="1">
        <v>12.0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94</v>
      </c>
      <c r="B33" s="1">
        <v>0.0</v>
      </c>
      <c r="C33" s="1">
        <v>438.0</v>
      </c>
      <c r="D33" s="1">
        <v>397.0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95</v>
      </c>
      <c r="B34" s="1">
        <v>0.0</v>
      </c>
      <c r="C34" s="1">
        <v>9.0</v>
      </c>
      <c r="D34" s="1">
        <v>10.0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96</v>
      </c>
      <c r="B35" s="1">
        <v>0.0</v>
      </c>
      <c r="C35" s="1">
        <v>5250.0</v>
      </c>
      <c r="D35" s="1">
        <v>5150.0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97</v>
      </c>
      <c r="B36" s="1">
        <v>0.0</v>
      </c>
      <c r="C36" s="1">
        <v>180.0</v>
      </c>
      <c r="D36" s="1">
        <v>0.0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98</v>
      </c>
      <c r="B37" s="1">
        <v>0.0</v>
      </c>
      <c r="C37" s="1">
        <v>180.0</v>
      </c>
      <c r="D37" s="1">
        <v>0.0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99</v>
      </c>
      <c r="B38" s="1">
        <v>0.0</v>
      </c>
      <c r="C38" s="1">
        <v>1020.0</v>
      </c>
      <c r="D38" s="1">
        <v>1020.0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100</v>
      </c>
      <c r="B39" s="1">
        <v>0.0</v>
      </c>
      <c r="C39" s="1">
        <v>-1060.0</v>
      </c>
      <c r="D39" s="1">
        <v>-1010.0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101</v>
      </c>
      <c r="B40" s="1">
        <v>0.0</v>
      </c>
      <c r="C40" s="1">
        <v>-11.0</v>
      </c>
      <c r="D40" s="1">
        <v>-7.0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102</v>
      </c>
      <c r="B41" s="1">
        <v>0.0</v>
      </c>
      <c r="C41" s="1">
        <v>-45.0</v>
      </c>
      <c r="D41" s="1">
        <v>2.0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103</v>
      </c>
      <c r="B42" s="1">
        <v>0.0</v>
      </c>
      <c r="C42" s="1">
        <v>135.0</v>
      </c>
      <c r="D42" s="1">
        <v>2.0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104</v>
      </c>
      <c r="B43" s="1">
        <v>0.0</v>
      </c>
      <c r="C43" s="1">
        <v>5380.0</v>
      </c>
      <c r="D43" s="1">
        <v>5150.0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56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105</v>
      </c>
      <c r="B45" s="1">
        <v>1.0</v>
      </c>
      <c r="C45" s="1">
        <v>1.0</v>
      </c>
      <c r="D45" s="1">
        <v>1.0</v>
      </c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106</v>
      </c>
      <c r="B46" s="1">
        <v>1.0</v>
      </c>
      <c r="C46" s="1">
        <v>1.0</v>
      </c>
      <c r="D46" s="1">
        <v>1.0</v>
      </c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107</v>
      </c>
      <c r="B47" s="1">
        <v>0.0</v>
      </c>
      <c r="C47" s="1" t="s">
        <v>108</v>
      </c>
      <c r="D47" s="1" t="s">
        <v>109</v>
      </c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110</v>
      </c>
      <c r="B48" s="1">
        <v>0.0</v>
      </c>
      <c r="C48" s="1">
        <v>-2350.0</v>
      </c>
      <c r="D48" s="1">
        <v>-2230.0</v>
      </c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111</v>
      </c>
      <c r="B49" s="1">
        <v>0.0</v>
      </c>
      <c r="C49" s="1">
        <v>0.0</v>
      </c>
      <c r="D49" s="1">
        <v>0.0</v>
      </c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112</v>
      </c>
      <c r="B50" s="1">
        <v>0.0</v>
      </c>
      <c r="C50" s="1">
        <v>3920.0</v>
      </c>
      <c r="D50" s="1">
        <v>4050.0</v>
      </c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113</v>
      </c>
      <c r="B51" s="1">
        <v>0.0</v>
      </c>
      <c r="C51" s="1">
        <v>3810.0</v>
      </c>
      <c r="D51" s="1">
        <v>4010.0</v>
      </c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114</v>
      </c>
      <c r="B52" s="1">
        <v>0.0</v>
      </c>
      <c r="C52" s="1">
        <v>998.0</v>
      </c>
      <c r="D52" s="1">
        <v>1090.0</v>
      </c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115</v>
      </c>
      <c r="B53" s="1">
        <v>0.0</v>
      </c>
      <c r="C53" s="1">
        <v>0.0</v>
      </c>
      <c r="D53" s="1">
        <v>6.0</v>
      </c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116</v>
      </c>
      <c r="B54" s="1">
        <v>0.0</v>
      </c>
      <c r="C54" s="1">
        <v>140.0</v>
      </c>
      <c r="D54" s="1">
        <v>123.0</v>
      </c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117</v>
      </c>
      <c r="B55" s="1">
        <v>0.0</v>
      </c>
      <c r="C55" s="1">
        <v>91.0</v>
      </c>
      <c r="D55" s="1">
        <v>57.0</v>
      </c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118</v>
      </c>
      <c r="B56" s="1">
        <v>0.0</v>
      </c>
      <c r="C56" s="1">
        <v>76.0</v>
      </c>
      <c r="D56" s="1">
        <v>76.0</v>
      </c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119</v>
      </c>
      <c r="B57" s="1">
        <v>0.0</v>
      </c>
      <c r="C57" s="1">
        <v>414.0</v>
      </c>
      <c r="D57" s="1">
        <v>449.0</v>
      </c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120</v>
      </c>
      <c r="B58" s="1">
        <v>0.0</v>
      </c>
      <c r="C58" s="1">
        <v>1380.0</v>
      </c>
      <c r="D58" s="1">
        <v>1680.0</v>
      </c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121</v>
      </c>
      <c r="B59" s="1">
        <v>0.0</v>
      </c>
      <c r="C59" s="1">
        <v>3.0</v>
      </c>
      <c r="D59" s="1">
        <v>3.0</v>
      </c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22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122</v>
      </c>
      <c r="B2" s="1">
        <v>3360.0</v>
      </c>
      <c r="C2" s="1">
        <v>4440.0</v>
      </c>
      <c r="D2" s="1">
        <v>4700.0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123</v>
      </c>
      <c r="B3" s="1">
        <v>3360.0</v>
      </c>
      <c r="C3" s="1">
        <v>4440.0</v>
      </c>
      <c r="D3" s="1">
        <v>4700.0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124</v>
      </c>
      <c r="B4" s="1">
        <v>2660.0</v>
      </c>
      <c r="C4" s="1">
        <v>3450.0</v>
      </c>
      <c r="D4" s="1">
        <v>3350.0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125</v>
      </c>
      <c r="B5" s="1">
        <v>695.0</v>
      </c>
      <c r="C5" s="1">
        <v>994.0</v>
      </c>
      <c r="D5" s="1">
        <v>1350.0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126</v>
      </c>
      <c r="B6" s="1">
        <v>656.0</v>
      </c>
      <c r="C6" s="1">
        <v>887.0</v>
      </c>
      <c r="D6" s="1">
        <v>924.0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127</v>
      </c>
      <c r="B7" s="1">
        <v>-2.0</v>
      </c>
      <c r="C7" s="1">
        <v>10.0</v>
      </c>
      <c r="D7" s="1">
        <v>4.0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128</v>
      </c>
      <c r="B8" s="1">
        <v>653.0</v>
      </c>
      <c r="C8" s="1">
        <v>887.0</v>
      </c>
      <c r="D8" s="1">
        <v>929.0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129</v>
      </c>
      <c r="B9" s="1">
        <v>41.0</v>
      </c>
      <c r="C9" s="1">
        <v>107.0</v>
      </c>
      <c r="D9" s="1">
        <v>423.0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130</v>
      </c>
      <c r="B10" s="1">
        <v>-137.0</v>
      </c>
      <c r="C10" s="1">
        <v>-212.0</v>
      </c>
      <c r="D10" s="1">
        <v>-288.0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131</v>
      </c>
      <c r="B11" s="1">
        <v>-137.0</v>
      </c>
      <c r="C11" s="1">
        <v>-212.0</v>
      </c>
      <c r="D11" s="1">
        <v>-288.0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132</v>
      </c>
      <c r="B12" s="1">
        <v>-95.0</v>
      </c>
      <c r="C12" s="1">
        <v>-105.0</v>
      </c>
      <c r="D12" s="1">
        <v>135.0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133</v>
      </c>
      <c r="B13" s="1">
        <v>-125.0</v>
      </c>
      <c r="C13" s="1">
        <v>-83.0</v>
      </c>
      <c r="D13" s="1">
        <v>-16.0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134</v>
      </c>
      <c r="B14" s="1">
        <v>0.0</v>
      </c>
      <c r="C14" s="1">
        <v>8.0</v>
      </c>
      <c r="D14" s="1">
        <v>0.0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135</v>
      </c>
      <c r="B15" s="1">
        <v>-220.0</v>
      </c>
      <c r="C15" s="1">
        <v>-180.0</v>
      </c>
      <c r="D15" s="1">
        <v>118.0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136</v>
      </c>
      <c r="B16" s="1">
        <v>-44.0</v>
      </c>
      <c r="C16" s="1">
        <v>-53.0</v>
      </c>
      <c r="D16" s="1">
        <v>25.0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137</v>
      </c>
      <c r="B17" s="1">
        <v>-175.0</v>
      </c>
      <c r="C17" s="1">
        <v>-127.0</v>
      </c>
      <c r="D17" s="1">
        <v>92.0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138</v>
      </c>
      <c r="B18" s="1">
        <v>-175.0</v>
      </c>
      <c r="C18" s="1">
        <v>-127.0</v>
      </c>
      <c r="D18" s="1">
        <v>92.0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139</v>
      </c>
      <c r="B19" s="1">
        <v>-175.0</v>
      </c>
      <c r="C19" s="1">
        <v>-127.0</v>
      </c>
      <c r="D19" s="1">
        <v>92.0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140</v>
      </c>
      <c r="B20" s="1">
        <v>26.0</v>
      </c>
      <c r="C20" s="1">
        <v>33.0</v>
      </c>
      <c r="D20" s="1">
        <v>28.0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141</v>
      </c>
      <c r="B21" s="1">
        <v>-202.0</v>
      </c>
      <c r="C21" s="1">
        <v>-160.0</v>
      </c>
      <c r="D21" s="1">
        <v>63.0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142</v>
      </c>
      <c r="B22" s="1">
        <v>-202.0</v>
      </c>
      <c r="C22" s="1">
        <v>-160.0</v>
      </c>
      <c r="D22" s="1">
        <v>63.0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143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144</v>
      </c>
      <c r="B24" s="1" t="s">
        <v>145</v>
      </c>
      <c r="C24" s="1" t="s">
        <v>146</v>
      </c>
      <c r="D24" s="1" t="s">
        <v>147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148</v>
      </c>
      <c r="B25" s="1" t="s">
        <v>145</v>
      </c>
      <c r="C25" s="1" t="s">
        <v>146</v>
      </c>
      <c r="D25" s="1" t="s">
        <v>147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149</v>
      </c>
      <c r="B26" s="1">
        <v>1.0</v>
      </c>
      <c r="C26" s="1">
        <v>1.0</v>
      </c>
      <c r="D26" s="1">
        <v>1.0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150</v>
      </c>
      <c r="B27" s="1" t="s">
        <v>145</v>
      </c>
      <c r="C27" s="1" t="s">
        <v>146</v>
      </c>
      <c r="D27" s="1" t="s">
        <v>147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151</v>
      </c>
      <c r="B28" s="1" t="s">
        <v>145</v>
      </c>
      <c r="C28" s="1" t="s">
        <v>146</v>
      </c>
      <c r="D28" s="1" t="s">
        <v>147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152</v>
      </c>
      <c r="B29" s="1">
        <v>1.0</v>
      </c>
      <c r="C29" s="1">
        <v>1.0</v>
      </c>
      <c r="D29" s="1">
        <v>1.0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153</v>
      </c>
      <c r="B30" s="1" t="s">
        <v>154</v>
      </c>
      <c r="C30" s="1" t="s">
        <v>155</v>
      </c>
      <c r="D30" s="1" t="s">
        <v>156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157</v>
      </c>
      <c r="B31" s="1" t="s">
        <v>154</v>
      </c>
      <c r="C31" s="1" t="s">
        <v>155</v>
      </c>
      <c r="D31" s="1" t="s">
        <v>156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158</v>
      </c>
      <c r="B32" s="1" t="s">
        <v>159</v>
      </c>
      <c r="C32" s="1" t="s">
        <v>160</v>
      </c>
      <c r="D32" s="1" t="s">
        <v>161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56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162</v>
      </c>
      <c r="B34" s="1">
        <v>462.0</v>
      </c>
      <c r="C34" s="1">
        <v>433.0</v>
      </c>
      <c r="D34" s="1">
        <v>729.0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163</v>
      </c>
      <c r="B35" s="1">
        <v>110.0</v>
      </c>
      <c r="C35" s="1">
        <v>172.0</v>
      </c>
      <c r="D35" s="1">
        <v>497.0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164</v>
      </c>
      <c r="B36" s="1">
        <v>41.0</v>
      </c>
      <c r="C36" s="1">
        <v>107.0</v>
      </c>
      <c r="D36" s="1">
        <v>423.0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165</v>
      </c>
      <c r="B37" s="1">
        <v>488.0</v>
      </c>
      <c r="C37" s="1">
        <v>558.0</v>
      </c>
      <c r="D37" s="1">
        <v>865.0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166</v>
      </c>
      <c r="B38" s="1" t="s">
        <v>167</v>
      </c>
      <c r="C38" s="1" t="s">
        <v>168</v>
      </c>
      <c r="D38" s="1" t="s">
        <v>169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170</v>
      </c>
      <c r="B39" s="1">
        <v>3.0</v>
      </c>
      <c r="C39" s="1">
        <v>6.0</v>
      </c>
      <c r="D39" s="1">
        <v>65.0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171</v>
      </c>
      <c r="B40" s="1">
        <v>3.0</v>
      </c>
      <c r="C40" s="1">
        <v>6.0</v>
      </c>
      <c r="D40" s="1">
        <v>65.0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172</v>
      </c>
      <c r="B41" s="1">
        <v>-45.0</v>
      </c>
      <c r="C41" s="1">
        <v>-55.0</v>
      </c>
      <c r="D41" s="1">
        <v>-36.0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173</v>
      </c>
      <c r="B42" s="1">
        <v>-2.0</v>
      </c>
      <c r="C42" s="1">
        <v>-3.0</v>
      </c>
      <c r="D42" s="1">
        <v>-4.0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174</v>
      </c>
      <c r="B43" s="1">
        <v>-48.0</v>
      </c>
      <c r="C43" s="1">
        <v>-59.0</v>
      </c>
      <c r="D43" s="1">
        <v>-40.0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175</v>
      </c>
      <c r="B44" s="1">
        <v>-59.0</v>
      </c>
      <c r="C44" s="1">
        <v>-65.0</v>
      </c>
      <c r="D44" s="1">
        <v>84.0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176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177</v>
      </c>
      <c r="B46" s="1">
        <v>64.0</v>
      </c>
      <c r="C46" s="1">
        <v>125.0</v>
      </c>
      <c r="D46" s="1">
        <v>137.0</v>
      </c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178</v>
      </c>
      <c r="B47" s="1">
        <v>0.0</v>
      </c>
      <c r="C47" s="1">
        <v>0.0</v>
      </c>
      <c r="D47" s="1">
        <v>79.0</v>
      </c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179</v>
      </c>
      <c r="B48" s="1">
        <v>0.0</v>
      </c>
      <c r="C48" s="1">
        <v>0.0</v>
      </c>
      <c r="D48" s="1">
        <v>57.0</v>
      </c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22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181</v>
      </c>
      <c r="B3" s="1">
        <v>0.0</v>
      </c>
      <c r="C3" s="1">
        <v>0.0</v>
      </c>
      <c r="D3" s="1" t="s">
        <v>182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183</v>
      </c>
      <c r="B4" s="1">
        <v>0.0</v>
      </c>
      <c r="C4" s="1">
        <v>0.0</v>
      </c>
      <c r="D4" s="1" t="s">
        <v>184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185</v>
      </c>
      <c r="B5" s="1">
        <v>0.0</v>
      </c>
      <c r="C5" s="1">
        <v>0.0</v>
      </c>
      <c r="D5" s="1" t="s">
        <v>186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187</v>
      </c>
      <c r="B6" s="1">
        <v>0.0</v>
      </c>
      <c r="C6" s="1">
        <v>0.0</v>
      </c>
      <c r="D6" s="1" t="s">
        <v>188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189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190</v>
      </c>
      <c r="B8" s="1" t="s">
        <v>191</v>
      </c>
      <c r="C8" s="1" t="s">
        <v>192</v>
      </c>
      <c r="D8" s="1" t="s">
        <v>193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194</v>
      </c>
      <c r="B9" s="1" t="s">
        <v>195</v>
      </c>
      <c r="C9" s="1" t="s">
        <v>196</v>
      </c>
      <c r="D9" s="1" t="s">
        <v>197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198</v>
      </c>
      <c r="B10" s="1" t="s">
        <v>199</v>
      </c>
      <c r="C10" s="1" t="s">
        <v>200</v>
      </c>
      <c r="D10" s="1" t="s">
        <v>201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202</v>
      </c>
      <c r="B11" s="1" t="s">
        <v>203</v>
      </c>
      <c r="C11" s="1" t="s">
        <v>204</v>
      </c>
      <c r="D11" s="1" t="s">
        <v>205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206</v>
      </c>
      <c r="B12" s="1" t="s">
        <v>207</v>
      </c>
      <c r="C12" s="1" t="s">
        <v>208</v>
      </c>
      <c r="D12" s="1">
        <v>9.0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209</v>
      </c>
      <c r="B13" s="1" t="s">
        <v>210</v>
      </c>
      <c r="C13" s="1" t="s">
        <v>211</v>
      </c>
      <c r="D13" s="1" t="s">
        <v>212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213</v>
      </c>
      <c r="B14" s="1" t="s">
        <v>210</v>
      </c>
      <c r="C14" s="1" t="s">
        <v>211</v>
      </c>
      <c r="D14" s="1" t="s">
        <v>212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214</v>
      </c>
      <c r="B15" s="1" t="s">
        <v>215</v>
      </c>
      <c r="C15" s="1" t="s">
        <v>216</v>
      </c>
      <c r="D15" s="1" t="s">
        <v>217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218</v>
      </c>
      <c r="B16" s="1" t="s">
        <v>219</v>
      </c>
      <c r="C16" s="1" t="s">
        <v>220</v>
      </c>
      <c r="D16" s="1" t="s">
        <v>221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222</v>
      </c>
      <c r="B17" s="1">
        <v>0.0</v>
      </c>
      <c r="C17" s="1">
        <v>0.0</v>
      </c>
      <c r="D17" s="1" t="s">
        <v>223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224</v>
      </c>
      <c r="B18" s="1">
        <v>0.0</v>
      </c>
      <c r="C18" s="1">
        <v>0.0</v>
      </c>
      <c r="D18" s="1" t="s">
        <v>225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226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226</v>
      </c>
      <c r="B20" s="1">
        <v>0.0</v>
      </c>
      <c r="C20" s="1">
        <v>0.0</v>
      </c>
      <c r="D20" s="1" t="s">
        <v>227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228</v>
      </c>
      <c r="B21" s="1">
        <v>0.0</v>
      </c>
      <c r="C21" s="1">
        <v>0.0</v>
      </c>
      <c r="D21" s="1" t="s">
        <v>229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230</v>
      </c>
      <c r="B22" s="1">
        <v>0.0</v>
      </c>
      <c r="C22" s="1">
        <v>0.0</v>
      </c>
      <c r="D22" s="1" t="s">
        <v>231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232</v>
      </c>
      <c r="B23" s="1">
        <v>0.0</v>
      </c>
      <c r="C23" s="1">
        <v>0.0</v>
      </c>
      <c r="D23" s="1" t="s">
        <v>233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234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235</v>
      </c>
      <c r="B25" s="1">
        <v>0.0</v>
      </c>
      <c r="C25" s="1" t="s">
        <v>236</v>
      </c>
      <c r="D25" s="1" t="s">
        <v>227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237</v>
      </c>
      <c r="B26" s="1">
        <v>0.0</v>
      </c>
      <c r="C26" s="1" t="s">
        <v>238</v>
      </c>
      <c r="D26" s="1" t="s">
        <v>239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240</v>
      </c>
      <c r="B27" s="1">
        <v>0.0</v>
      </c>
      <c r="C27" s="1" t="s">
        <v>241</v>
      </c>
      <c r="D27" s="1" t="s">
        <v>242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243</v>
      </c>
      <c r="B28" s="1">
        <v>0.0</v>
      </c>
      <c r="C28" s="1">
        <v>0.0</v>
      </c>
      <c r="D28" s="1" t="s">
        <v>244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245</v>
      </c>
      <c r="B29" s="1">
        <v>0.0</v>
      </c>
      <c r="C29" s="1">
        <v>0.0</v>
      </c>
      <c r="D29" s="1" t="s">
        <v>246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247</v>
      </c>
      <c r="B30" s="1">
        <v>0.0</v>
      </c>
      <c r="C30" s="1">
        <v>0.0</v>
      </c>
      <c r="D30" s="1" t="s">
        <v>248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249</v>
      </c>
      <c r="B31" s="1">
        <v>0.0</v>
      </c>
      <c r="C31" s="1">
        <v>0.0</v>
      </c>
      <c r="D31" s="1" t="s">
        <v>250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251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252</v>
      </c>
      <c r="B33" s="1">
        <v>0.0</v>
      </c>
      <c r="C33" s="1">
        <v>0.0</v>
      </c>
      <c r="D33" s="1">
        <v>15.0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253</v>
      </c>
      <c r="B34" s="1">
        <v>0.0</v>
      </c>
      <c r="C34" s="1" t="s">
        <v>254</v>
      </c>
      <c r="D34" s="1" t="s">
        <v>255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256</v>
      </c>
      <c r="B35" s="1">
        <v>0.0</v>
      </c>
      <c r="C35" s="1">
        <v>0.0</v>
      </c>
      <c r="D35" s="1">
        <v>14.0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257</v>
      </c>
      <c r="B36" s="1">
        <v>0.0</v>
      </c>
      <c r="C36" s="1" t="s">
        <v>258</v>
      </c>
      <c r="D36" s="1" t="s">
        <v>259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260</v>
      </c>
      <c r="B37" s="1">
        <v>0.0</v>
      </c>
      <c r="C37" s="1" t="s">
        <v>261</v>
      </c>
      <c r="D37" s="1" t="s">
        <v>262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263</v>
      </c>
      <c r="B38" s="1" t="s">
        <v>264</v>
      </c>
      <c r="C38" s="1" t="s">
        <v>265</v>
      </c>
      <c r="D38" s="1" t="s">
        <v>266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267</v>
      </c>
      <c r="B39" s="1" t="s">
        <v>268</v>
      </c>
      <c r="C39" s="1" t="s">
        <v>269</v>
      </c>
      <c r="D39" s="1">
        <v>3.0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270</v>
      </c>
      <c r="B40" s="1" t="s">
        <v>271</v>
      </c>
      <c r="C40" s="1" t="s">
        <v>272</v>
      </c>
      <c r="D40" s="1" t="s">
        <v>273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274</v>
      </c>
      <c r="B41" s="1">
        <v>0.0</v>
      </c>
      <c r="C41" s="1" t="s">
        <v>275</v>
      </c>
      <c r="D41" s="1" t="s">
        <v>276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277</v>
      </c>
      <c r="B42" s="1">
        <v>0.0</v>
      </c>
      <c r="C42" s="1" t="s">
        <v>278</v>
      </c>
      <c r="D42" s="1" t="s">
        <v>279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280</v>
      </c>
      <c r="B43" s="1">
        <v>0.0</v>
      </c>
      <c r="C43" s="1" t="s">
        <v>281</v>
      </c>
      <c r="D43" s="1" t="s">
        <v>282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283</v>
      </c>
      <c r="B44" s="1">
        <v>0.0</v>
      </c>
      <c r="C44" s="1" t="s">
        <v>284</v>
      </c>
      <c r="D44" s="1" t="s">
        <v>285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286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287</v>
      </c>
      <c r="B46" s="1">
        <v>0.0</v>
      </c>
      <c r="C46" s="1" t="s">
        <v>288</v>
      </c>
      <c r="D46" s="1" t="s">
        <v>289</v>
      </c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290</v>
      </c>
      <c r="B47" s="1">
        <v>0.0</v>
      </c>
      <c r="C47" s="1" t="s">
        <v>291</v>
      </c>
      <c r="D47" s="1" t="s">
        <v>292</v>
      </c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293</v>
      </c>
      <c r="B48" s="1">
        <v>0.0</v>
      </c>
      <c r="C48" s="1" t="s">
        <v>294</v>
      </c>
      <c r="D48" s="1" t="s">
        <v>295</v>
      </c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296</v>
      </c>
      <c r="B49" s="1">
        <v>0.0</v>
      </c>
      <c r="C49" s="1" t="s">
        <v>297</v>
      </c>
      <c r="D49" s="1" t="s">
        <v>298</v>
      </c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299</v>
      </c>
      <c r="B50" s="1">
        <v>0.0</v>
      </c>
      <c r="C50" s="1" t="s">
        <v>300</v>
      </c>
      <c r="D50" s="1" t="s">
        <v>301</v>
      </c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302</v>
      </c>
      <c r="B51" s="1">
        <v>0.0</v>
      </c>
      <c r="C51" s="1" t="s">
        <v>303</v>
      </c>
      <c r="D51" s="1" t="s">
        <v>304</v>
      </c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305</v>
      </c>
      <c r="B52" s="1">
        <v>0.0</v>
      </c>
      <c r="C52" s="1" t="s">
        <v>303</v>
      </c>
      <c r="D52" s="1" t="s">
        <v>304</v>
      </c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306</v>
      </c>
      <c r="B53" s="1">
        <v>0.0</v>
      </c>
      <c r="C53" s="1" t="s">
        <v>307</v>
      </c>
      <c r="D53" s="1" t="s">
        <v>308</v>
      </c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309</v>
      </c>
      <c r="B54" s="1">
        <v>0.0</v>
      </c>
      <c r="C54" s="1" t="s">
        <v>310</v>
      </c>
      <c r="D54" s="1" t="s">
        <v>311</v>
      </c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312</v>
      </c>
      <c r="B55" s="1">
        <v>0.0</v>
      </c>
      <c r="C55" s="1">
        <v>0.0</v>
      </c>
      <c r="D55" s="1" t="s">
        <v>313</v>
      </c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314</v>
      </c>
      <c r="B56" s="1">
        <v>0.0</v>
      </c>
      <c r="C56" s="1">
        <v>0.0</v>
      </c>
      <c r="D56" s="1" t="s">
        <v>315</v>
      </c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316</v>
      </c>
      <c r="B57" s="1">
        <v>0.0</v>
      </c>
      <c r="C57" s="1">
        <v>0.0</v>
      </c>
      <c r="D57" s="1" t="s">
        <v>317</v>
      </c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318</v>
      </c>
      <c r="B58" s="1">
        <v>0.0</v>
      </c>
      <c r="C58" s="1">
        <v>0.0</v>
      </c>
      <c r="D58" s="1" t="s">
        <v>319</v>
      </c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320</v>
      </c>
      <c r="B59" s="1">
        <v>0.0</v>
      </c>
      <c r="C59" s="1">
        <v>0.0</v>
      </c>
      <c r="D59" s="1" t="s">
        <v>321</v>
      </c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322</v>
      </c>
      <c r="B60" s="1">
        <v>0.0</v>
      </c>
      <c r="C60" s="1">
        <v>0.0</v>
      </c>
      <c r="D60" s="1" t="s">
        <v>323</v>
      </c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324</v>
      </c>
      <c r="B61" s="1">
        <v>0.0</v>
      </c>
      <c r="C61" s="1" t="s">
        <v>325</v>
      </c>
      <c r="D61" s="1" t="s">
        <v>326</v>
      </c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327</v>
      </c>
      <c r="B62" s="1">
        <v>0.0</v>
      </c>
      <c r="C62" s="1" t="s">
        <v>328</v>
      </c>
      <c r="D62" s="1" t="s">
        <v>329</v>
      </c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330</v>
      </c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331</v>
      </c>
      <c r="B64" s="1">
        <v>0.0</v>
      </c>
      <c r="C64" s="1">
        <v>0.0</v>
      </c>
      <c r="D64" s="1" t="s">
        <v>332</v>
      </c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333</v>
      </c>
      <c r="B65" s="1">
        <v>0.0</v>
      </c>
      <c r="C65" s="1">
        <v>0.0</v>
      </c>
      <c r="D65" s="1" t="s">
        <v>334</v>
      </c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335</v>
      </c>
      <c r="B66" s="1">
        <v>0.0</v>
      </c>
      <c r="C66" s="1">
        <v>0.0</v>
      </c>
      <c r="D66" s="1" t="s">
        <v>336</v>
      </c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337</v>
      </c>
      <c r="B67" s="1">
        <v>0.0</v>
      </c>
      <c r="C67" s="1">
        <v>0.0</v>
      </c>
      <c r="D67" s="1" t="s">
        <v>338</v>
      </c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339</v>
      </c>
      <c r="B68" s="1">
        <v>0.0</v>
      </c>
      <c r="C68" s="1">
        <v>0.0</v>
      </c>
      <c r="D68" s="1" t="s">
        <v>340</v>
      </c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341</v>
      </c>
      <c r="B69" s="1">
        <v>0.0</v>
      </c>
      <c r="C69" s="1">
        <v>0.0</v>
      </c>
      <c r="D69" s="1" t="s">
        <v>342</v>
      </c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343</v>
      </c>
      <c r="B70" s="1">
        <v>0.0</v>
      </c>
      <c r="C70" s="1">
        <v>0.0</v>
      </c>
      <c r="D70" s="1" t="s">
        <v>342</v>
      </c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344</v>
      </c>
      <c r="B71" s="1">
        <v>0.0</v>
      </c>
      <c r="C71" s="1">
        <v>0.0</v>
      </c>
      <c r="D71" s="1" t="s">
        <v>345</v>
      </c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346</v>
      </c>
      <c r="B72" s="1">
        <v>0.0</v>
      </c>
      <c r="C72" s="1">
        <v>0.0</v>
      </c>
      <c r="D72" s="1" t="s">
        <v>347</v>
      </c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348</v>
      </c>
      <c r="B73" s="1">
        <v>0.0</v>
      </c>
      <c r="C73" s="1">
        <v>0.0</v>
      </c>
      <c r="D73" s="1" t="s">
        <v>349</v>
      </c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350</v>
      </c>
      <c r="B74" s="1">
        <v>0.0</v>
      </c>
      <c r="C74" s="1">
        <v>0.0</v>
      </c>
      <c r="D74" s="1" t="s">
        <v>351</v>
      </c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22</v>
      </c>
      <c r="B1" s="1" t="s">
        <v>352</v>
      </c>
      <c r="C1" s="1" t="s">
        <v>353</v>
      </c>
      <c r="D1" s="1" t="s">
        <v>354</v>
      </c>
      <c r="E1" s="1" t="s">
        <v>355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356</v>
      </c>
      <c r="B2" s="1" t="s">
        <v>357</v>
      </c>
      <c r="C2" s="1" t="s">
        <v>358</v>
      </c>
      <c r="D2" s="1" t="s">
        <v>358</v>
      </c>
      <c r="E2" s="1" t="s">
        <v>357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359</v>
      </c>
      <c r="B3" s="1" t="s">
        <v>357</v>
      </c>
      <c r="C3" s="1" t="s">
        <v>357</v>
      </c>
      <c r="D3" s="1" t="s">
        <v>360</v>
      </c>
      <c r="E3" s="1" t="s">
        <v>357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361</v>
      </c>
      <c r="B4" s="1" t="s">
        <v>357</v>
      </c>
      <c r="C4" s="1" t="s">
        <v>362</v>
      </c>
      <c r="D4" s="1" t="s">
        <v>363</v>
      </c>
      <c r="E4" s="1" t="s">
        <v>364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359</v>
      </c>
      <c r="B5" s="1" t="s">
        <v>357</v>
      </c>
      <c r="C5" s="1" t="s">
        <v>357</v>
      </c>
      <c r="D5" s="1" t="s">
        <v>365</v>
      </c>
      <c r="E5" s="1" t="s">
        <v>366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367</v>
      </c>
      <c r="B6" s="1" t="s">
        <v>368</v>
      </c>
      <c r="C6" s="1" t="s">
        <v>369</v>
      </c>
      <c r="D6" s="1" t="s">
        <v>370</v>
      </c>
      <c r="E6" s="1" t="s">
        <v>371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372</v>
      </c>
      <c r="B7" s="1" t="s">
        <v>357</v>
      </c>
      <c r="C7" s="1" t="s">
        <v>373</v>
      </c>
      <c r="D7" s="1" t="s">
        <v>374</v>
      </c>
      <c r="E7" s="1" t="s">
        <v>375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376</v>
      </c>
      <c r="B8" s="1" t="s">
        <v>357</v>
      </c>
      <c r="C8" s="1" t="s">
        <v>377</v>
      </c>
      <c r="D8" s="1" t="s">
        <v>378</v>
      </c>
      <c r="E8" s="1" t="s">
        <v>379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380</v>
      </c>
      <c r="B9" s="1" t="s">
        <v>357</v>
      </c>
      <c r="C9" s="1" t="s">
        <v>381</v>
      </c>
      <c r="D9" s="1" t="s">
        <v>382</v>
      </c>
      <c r="E9" s="1" t="s">
        <v>383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384</v>
      </c>
      <c r="B10" s="1" t="s">
        <v>357</v>
      </c>
      <c r="C10" s="1" t="s">
        <v>385</v>
      </c>
      <c r="D10" s="1" t="s">
        <v>386</v>
      </c>
      <c r="E10" s="1" t="s">
        <v>387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388</v>
      </c>
      <c r="B11" s="1" t="s">
        <v>357</v>
      </c>
      <c r="C11" s="1" t="s">
        <v>389</v>
      </c>
      <c r="D11" s="1" t="s">
        <v>390</v>
      </c>
      <c r="E11" s="1" t="s">
        <v>391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392</v>
      </c>
      <c r="B12" s="1" t="s">
        <v>357</v>
      </c>
      <c r="C12" s="1" t="s">
        <v>393</v>
      </c>
      <c r="D12" s="1" t="s">
        <v>394</v>
      </c>
      <c r="E12" s="1" t="s">
        <v>395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396</v>
      </c>
      <c r="B13" s="1" t="s">
        <v>357</v>
      </c>
      <c r="C13" s="1" t="s">
        <v>357</v>
      </c>
      <c r="D13" s="1" t="s">
        <v>397</v>
      </c>
      <c r="E13" s="1" t="s">
        <v>357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398</v>
      </c>
      <c r="B14" s="1" t="s">
        <v>357</v>
      </c>
      <c r="C14" s="1" t="s">
        <v>357</v>
      </c>
      <c r="D14" s="1" t="s">
        <v>360</v>
      </c>
      <c r="E14" s="1" t="s">
        <v>357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399</v>
      </c>
      <c r="B15" s="1" t="s">
        <v>357</v>
      </c>
      <c r="C15" s="1" t="s">
        <v>400</v>
      </c>
      <c r="D15" s="1" t="s">
        <v>401</v>
      </c>
      <c r="E15" s="1" t="s">
        <v>402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403</v>
      </c>
      <c r="B16" s="1" t="s">
        <v>357</v>
      </c>
      <c r="C16" s="1" t="s">
        <v>404</v>
      </c>
      <c r="D16" s="1" t="s">
        <v>405</v>
      </c>
      <c r="E16" s="1" t="s">
        <v>406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407</v>
      </c>
      <c r="B17" s="1" t="s">
        <v>147</v>
      </c>
      <c r="C17" s="1" t="s">
        <v>408</v>
      </c>
      <c r="D17" s="1" t="s">
        <v>409</v>
      </c>
      <c r="E17" s="1" t="s">
        <v>410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411</v>
      </c>
      <c r="B18" s="1" t="s">
        <v>357</v>
      </c>
      <c r="C18" s="1" t="s">
        <v>412</v>
      </c>
      <c r="D18" s="1" t="s">
        <v>413</v>
      </c>
      <c r="E18" s="1" t="s">
        <v>414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415</v>
      </c>
      <c r="B19" s="1" t="s">
        <v>357</v>
      </c>
      <c r="C19" s="1" t="s">
        <v>416</v>
      </c>
      <c r="D19" s="1" t="s">
        <v>417</v>
      </c>
      <c r="E19" s="1" t="s">
        <v>418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419</v>
      </c>
      <c r="B20" s="1" t="s">
        <v>357</v>
      </c>
      <c r="C20" s="1" t="s">
        <v>420</v>
      </c>
      <c r="D20" s="1" t="s">
        <v>421</v>
      </c>
      <c r="E20" s="1" t="s">
        <v>422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423</v>
      </c>
      <c r="B21" s="1" t="s">
        <v>357</v>
      </c>
      <c r="C21" s="1" t="s">
        <v>424</v>
      </c>
      <c r="D21" s="1" t="s">
        <v>425</v>
      </c>
      <c r="E21" s="1" t="s">
        <v>426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427</v>
      </c>
      <c r="B22" s="1" t="s">
        <v>428</v>
      </c>
      <c r="C22" s="1" t="s">
        <v>429</v>
      </c>
      <c r="D22" s="1" t="s">
        <v>430</v>
      </c>
      <c r="E22" s="1" t="s">
        <v>431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432</v>
      </c>
      <c r="B23" s="1" t="s">
        <v>357</v>
      </c>
      <c r="C23" s="1" t="s">
        <v>433</v>
      </c>
      <c r="D23" s="1" t="s">
        <v>434</v>
      </c>
      <c r="E23" s="1" t="s">
        <v>435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436</v>
      </c>
      <c r="B24" s="1" t="s">
        <v>437</v>
      </c>
      <c r="C24" s="1" t="s">
        <v>438</v>
      </c>
      <c r="D24" s="1" t="s">
        <v>438</v>
      </c>
      <c r="E24" s="1" t="s">
        <v>438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439</v>
      </c>
      <c r="B25" s="1" t="s">
        <v>357</v>
      </c>
      <c r="C25" s="1" t="s">
        <v>440</v>
      </c>
      <c r="D25" s="1" t="s">
        <v>440</v>
      </c>
      <c r="E25" s="1" t="s">
        <v>357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441</v>
      </c>
      <c r="B26" s="1" t="s">
        <v>442</v>
      </c>
      <c r="C26" s="1" t="s">
        <v>357</v>
      </c>
      <c r="D26" s="1" t="s">
        <v>357</v>
      </c>
      <c r="E26" s="1" t="s">
        <v>357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443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4">
        <v>2031.0</v>
      </c>
      <c r="M2" s="4">
        <v>2032.0</v>
      </c>
      <c r="N2" s="4">
        <v>2033.0</v>
      </c>
      <c r="O2" s="4">
        <v>2034.0</v>
      </c>
      <c r="P2" s="4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60</v>
      </c>
      <c r="B3" s="1">
        <v>0.0</v>
      </c>
      <c r="C3" s="1">
        <v>0.0</v>
      </c>
      <c r="D3" s="1">
        <v>274.0</v>
      </c>
      <c r="E3" s="1">
        <f>IF(D3*FORECAST(E2,B3:D3,B2:D2)&gt;0,FORECAST(E2,B3:D3,B2:D2),D3)*$X$1</f>
        <v>365.3333333</v>
      </c>
      <c r="F3" s="1">
        <f>IF(E3*FORECAST(F2,B3:E3,B2:E2)&gt;0,FORECAST(F2,B3:E3,B2:E2),E3)*$X$1</f>
        <v>502.3333333</v>
      </c>
      <c r="G3" s="1">
        <f>IF(F3*FORECAST(G2,B3:F3,B2:F2)&gt;0,FORECAST(G2,B3:F3,B2:F2),F3)*$X$1</f>
        <v>639.3333333</v>
      </c>
      <c r="H3" s="1">
        <f>IF(G3*FORECAST(H2,B3:G3,B2:G2)&gt;0,FORECAST(H2,B3:G3,B2:G2),G3)*$X$1</f>
        <v>776.3333333</v>
      </c>
      <c r="I3" s="1">
        <f>IF(H3*FORECAST(I2,B3:H3,B2:H2)&gt;0,FORECAST(I2,B3:H3,B2:H2),H3)*$X$1</f>
        <v>913.3333333</v>
      </c>
      <c r="J3" s="1">
        <f>IF(I3*FORECAST(J2,B3:I3,B2:I2)&gt;0,FORECAST(J2,B3:I3,B2:I2),I3)*$X$1</f>
        <v>1050.333333</v>
      </c>
      <c r="K3" s="1">
        <f>IF(J3*FORECAST(K2,B3:J3,B2:J2)&gt;0,FORECAST(K2,B3:J3,B2:J2),J3)*$X$1</f>
        <v>1187.333333</v>
      </c>
      <c r="L3" s="4">
        <f>IF(K3*FORECAST(L2,B3:K3,B2:K2)&gt;0,FORECAST(L2,B3:K3,B2:K2),K3)*$X$1</f>
        <v>1324.333333</v>
      </c>
      <c r="M3" s="4">
        <f>IF(L3*FORECAST(M2,B3:L3,B2:L2)&gt;0,FORECAST(M2,B3:L3,B2:L2),L3)*$X$1</f>
        <v>1461.333333</v>
      </c>
      <c r="N3" s="4">
        <f>IF(M3*FORECAST(N2,B3:M3,B2:M2)&gt;0,FORECAST(N2,B3:M3,B2:M2),M3)*$X$1</f>
        <v>1598.333333</v>
      </c>
      <c r="O3" s="4">
        <f>IF(N3*FORECAST(O2,B3:N3,B2:N2)&gt;0,FORECAST(O2,B3:N3,B2:N2),N3)*$X$1</f>
        <v>1735.333333</v>
      </c>
      <c r="P3" s="4">
        <f>IF(O3*FORECAST(P2,B3:O3,B2:O2)&gt;0,FORECAST(P2,B3:O3,B2:O2),O3)*$X$1</f>
        <v>1872.333333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112</v>
      </c>
      <c r="B4" s="1">
        <v>0.0</v>
      </c>
      <c r="C4" s="1">
        <v>3810.0</v>
      </c>
      <c r="D4" s="1">
        <v>4010.0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444</v>
      </c>
      <c r="B5" s="1">
        <v>1.0</v>
      </c>
      <c r="C5" s="1">
        <v>1.0</v>
      </c>
      <c r="D5" s="1">
        <v>1.0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445</v>
      </c>
      <c r="L7" s="1">
        <f>IF(P3*FORECAST(P2,B3:P3,B2:P2)&gt;0,FORECAST(P2,B3:P3,B2:P2),O3)*$X$1 * (1+0.02)/(0.0753-0.02)</f>
        <v>34534.90054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446</v>
      </c>
      <c r="L8" s="5">
        <f t="array" ref="L8">NPV(0.0753,F3:P3)</f>
        <v>7954.190441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447</v>
      </c>
      <c r="L9" s="5">
        <f t="array" ref="L9">NPV(0.0753,F16:P16)</f>
        <v>15539.32342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448</v>
      </c>
      <c r="L10" s="5">
        <f>L8 + L9</f>
        <v>23493.51386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113</v>
      </c>
      <c r="L11" s="1">
        <v>4010.0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449</v>
      </c>
      <c r="L12" s="5">
        <f>L10 - L11</f>
        <v>19483.51386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450</v>
      </c>
      <c r="L13" s="1">
        <v>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19483.51386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4">
        <v>0.0</v>
      </c>
      <c r="N16" s="4">
        <v>0.0</v>
      </c>
      <c r="O16" s="4">
        <v>0.0</v>
      </c>
      <c r="P16" s="4">
        <f>IF(P3*FORECAST(P2,B3:P3,B2:P2)&gt;0,FORECAST(P2,B3:P3,B2:P2),O3)*$X$1 * (1+0.02)/(0.0753-0.02)</f>
        <v>34534.90054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4">
        <v>2031.0</v>
      </c>
      <c r="M2" s="4">
        <v>2032.0</v>
      </c>
      <c r="N2" s="4">
        <v>2033.0</v>
      </c>
      <c r="O2" s="4">
        <v>2034.0</v>
      </c>
      <c r="P2" s="4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23</v>
      </c>
      <c r="B3" s="1">
        <v>-175.0</v>
      </c>
      <c r="C3" s="1">
        <v>-127.0</v>
      </c>
      <c r="D3" s="1">
        <v>92.0</v>
      </c>
      <c r="E3" s="1">
        <f>IF(D3*FORECAST(E2,B3:D3,B2:D2)&gt;0,FORECAST(E2,B3:D3,B2:D2),D3)*$X$1</f>
        <v>197</v>
      </c>
      <c r="F3" s="1">
        <f>IF(E3*FORECAST(F2,B3:E3,B2:E2)&gt;0,FORECAST(F2,B3:E3,B2:E2),E3)*$X$1</f>
        <v>330.5</v>
      </c>
      <c r="G3" s="1">
        <f>IF(F3*FORECAST(G2,B3:F3,B2:F2)&gt;0,FORECAST(G2,B3:F3,B2:F2),F3)*$X$1</f>
        <v>464</v>
      </c>
      <c r="H3" s="1">
        <f>IF(G3*FORECAST(H2,B3:G3,B2:G2)&gt;0,FORECAST(H2,B3:G3,B2:G2),G3)*$X$1</f>
        <v>597.5</v>
      </c>
      <c r="I3" s="1">
        <f>IF(H3*FORECAST(I2,B3:H3,B2:H2)&gt;0,FORECAST(I2,B3:H3,B2:H2),H3)*$X$1</f>
        <v>731</v>
      </c>
      <c r="J3" s="1">
        <f>IF(I3*FORECAST(J2,B3:I3,B2:I2)&gt;0,FORECAST(J2,B3:I3,B2:I2),I3)*$X$1</f>
        <v>864.5</v>
      </c>
      <c r="K3" s="1">
        <f>IF(J3*FORECAST(K2,B3:J3,B2:J2)&gt;0,FORECAST(K2,B3:J3,B2:J2),J3)*$X$1</f>
        <v>998</v>
      </c>
      <c r="L3" s="4">
        <f>IF(K3*FORECAST(L2,B3:K3,B2:K2)&gt;0,FORECAST(L2,B3:K3,B2:K2),K3)*$X$1</f>
        <v>1131.5</v>
      </c>
      <c r="M3" s="4">
        <f>IF(L3*FORECAST(M2,B3:L3,B2:L2)&gt;0,FORECAST(M2,B3:L3,B2:L2),L3)*$X$1</f>
        <v>1265</v>
      </c>
      <c r="N3" s="4">
        <f>IF(M3*FORECAST(N2,B3:M3,B2:M2)&gt;0,FORECAST(N2,B3:M3,B2:M2),M3)*$X$1</f>
        <v>1398.5</v>
      </c>
      <c r="O3" s="4">
        <f>IF(N3*FORECAST(O2,B3:N3,B2:N2)&gt;0,FORECAST(O2,B3:N3,B2:N2),N3)*$X$1</f>
        <v>1532</v>
      </c>
      <c r="P3" s="4">
        <f>IF(O3*FORECAST(P2,B3:O3,B2:O2)&gt;0,FORECAST(P2,B3:O3,B2:O2),O3)*$X$1</f>
        <v>1665.5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112</v>
      </c>
      <c r="B4" s="1">
        <v>0.0</v>
      </c>
      <c r="C4" s="1">
        <v>3810.0</v>
      </c>
      <c r="D4" s="1">
        <v>4010.0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444</v>
      </c>
      <c r="B5" s="1">
        <v>1.0</v>
      </c>
      <c r="C5" s="1">
        <v>1.0</v>
      </c>
      <c r="D5" s="1">
        <v>1.0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445</v>
      </c>
      <c r="L7" s="1">
        <f>IF(P3*FORECAST(P2,B3:P3,B2:P2)&gt;0,FORECAST(P2,B3:P3,B2:P2),O3)*$X$1 * (1+0.02)/(0.0753-0.02)</f>
        <v>30719.8915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446</v>
      </c>
      <c r="L8" s="5">
        <f t="array" ref="L8">NPV(0.0753,F3:P3)</f>
        <v>6589.542127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447</v>
      </c>
      <c r="L9" s="5">
        <f t="array" ref="L9">NPV(0.0753,F16:P16)</f>
        <v>13822.722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448</v>
      </c>
      <c r="L10" s="5">
        <f>L8 + L9</f>
        <v>20412.26413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113</v>
      </c>
      <c r="L11" s="1">
        <v>4010.0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449</v>
      </c>
      <c r="L12" s="5">
        <f>L10 - L11</f>
        <v>16402.26413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450</v>
      </c>
      <c r="L13" s="1">
        <v>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16402.26413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4">
        <v>0.0</v>
      </c>
      <c r="N16" s="4">
        <v>0.0</v>
      </c>
      <c r="O16" s="4">
        <v>0.0</v>
      </c>
      <c r="P16" s="4">
        <f>IF(P3*FORECAST(P2,B3:P3,B2:P2)&gt;0,FORECAST(P2,B3:P3,B2:P2),O3)*$X$1 * (1+0.02)/(0.0753-0.02)</f>
        <v>30719.8915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