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<sst xmlns="http://schemas.openxmlformats.org/spreadsheetml/2006/main" count="775" uniqueCount="646">
  <si>
    <t>ticker</t>
  </si>
  <si>
    <t>PRME</t>
  </si>
  <si>
    <t>nombre</t>
  </si>
  <si>
    <t>PRIME MEDICINE INC</t>
  </si>
  <si>
    <t>empresa</t>
  </si>
  <si>
    <t>Biotechnology &amp; Medical Research</t>
  </si>
  <si>
    <t>Open</t>
  </si>
  <si>
    <t>Target Price</t>
  </si>
  <si>
    <t>Upside</t>
  </si>
  <si>
    <t>-2723.39%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</si>
  <si>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</si>
  <si>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</si>
  <si>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</si>
  <si>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</si>
  <si>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</si>
  <si>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</si>
  <si>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</si>
  <si>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</si>
  <si>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-84.91%</t>
  </si>
  <si>
    <t>Total Assets Growth</t>
  </si>
  <si>
    <t>-85.19%</t>
  </si>
  <si>
    <t>Net Property, Plant and Equipment Growth</t>
  </si>
  <si>
    <t>-100.00%</t>
  </si>
  <si>
    <t>EBITDA Growth</t>
  </si>
  <si>
    <t>102.01%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</si>
  <si>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</si>
  <si>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</si>
  <si>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</si>
  <si>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</si>
  <si>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</si>
  <si>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</si>
  <si>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</si>
  <si>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</si>
  <si>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</si>
  <si>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</si>
  <si>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</si>
  <si>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</si>
  <si>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</si>
  <si>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</si>
  <si>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</si>
  <si>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</si>
  <si>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</si>
  <si>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</si>
  <si>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</si>
  <si>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</si>
  <si>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</si>
  <si>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</si>
  <si>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</si>
  <si>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</si>
  <si>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</si>
  <si>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</si>
  <si>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</si>
  <si>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</si>
  <si>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</si>
  <si>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</si>
  <si>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</si>
  <si>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</si>
  <si>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</si>
  <si>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</si>
  <si>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</si>
  <si>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</si>
  <si>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</si>
  <si>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</si>
  <si>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</si>
  <si>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</si>
  <si>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</si>
  <si>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</si>
  <si>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</si>
  <si>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</si>
  <si>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Deferred Tax Liability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</si>
  <si>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</si>
  <si>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</si>
  <si>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</si>
  <si>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</si>
  <si>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</si>
  <si>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</si>
  <si>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</si>
  <si>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</si>
  <si>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</si>
  <si>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</si>
  <si>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</si>
  <si>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</si>
  <si>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</si>
  <si>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-1.75</t>
  </si>
  <si>
    <t>0.1</t>
  </si>
  <si>
    <t>-9.16</t>
  </si>
  <si>
    <t>3.58</t>
  </si>
  <si>
    <t>1.44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</si>
  <si>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</si>
  <si>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</si>
  <si>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</si>
  <si>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</si>
  <si>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</si>
  <si>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</si>
  <si>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</si>
  <si>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</si>
  <si>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</si>
  <si>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</si>
  <si>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</si>
  <si>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</si>
  <si>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</si>
  <si>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</si>
  <si>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</si>
  <si>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</si>
  <si>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</si>
  <si>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</si>
  <si>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</si>
  <si>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</si>
  <si>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</si>
  <si>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</si>
  <si>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</si>
  <si>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</si>
  <si>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</si>
  <si>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</si>
  <si>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</si>
  <si>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</si>
  <si>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</si>
  <si>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</si>
  <si>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-5.64</t>
  </si>
  <si>
    <t>-1.91</t>
  </si>
  <si>
    <t>-14.19</t>
  </si>
  <si>
    <t>-4.19</t>
  </si>
  <si>
    <t>-2.18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</si>
  <si>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</si>
  <si>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</si>
  <si>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</si>
  <si>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</si>
  <si>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</si>
  <si>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</si>
  <si>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-3.18</t>
  </si>
  <si>
    <t>-2.94</t>
  </si>
  <si>
    <t>-7.97</t>
  </si>
  <si>
    <t>-2.11</t>
  </si>
  <si>
    <t>-1.25</t>
  </si>
  <si>
    <t>Normalized Diluted EPS</t>
  </si>
  <si>
    <t>EBITDA</t>
  </si>
  <si>
    <t>EBITA</t>
  </si>
  <si>
    <t>EBIT</t>
  </si>
  <si>
    <t>EBITDAR</t>
  </si>
  <si>
    <t>Effective Tax Rate - (Ratio)</t>
  </si>
  <si>
    <t>-0.16</t>
  </si>
  <si>
    <t>0.29</t>
  </si>
  <si>
    <t>0.77</t>
  </si>
  <si>
    <t>0.14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</si>
  <si>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</si>
  <si>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</si>
  <si>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</si>
  <si>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</si>
  <si>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</si>
  <si>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</si>
  <si>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</si>
  <si>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</si>
  <si>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</si>
  <si>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</si>
  <si>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</si>
  <si>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</si>
  <si>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</si>
  <si>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</si>
  <si>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-1.84</t>
  </si>
  <si>
    <t>-29.61</t>
  </si>
  <si>
    <t>-43.15</t>
  </si>
  <si>
    <t>Return on Total Capital</t>
  </si>
  <si>
    <t>-3.34</t>
  </si>
  <si>
    <t>-35.09</t>
  </si>
  <si>
    <t>-24.48</t>
  </si>
  <si>
    <t>-48.63</t>
  </si>
  <si>
    <t>Return On Equity %</t>
  </si>
  <si>
    <t>-19.56</t>
  </si>
  <si>
    <t>-121.13</t>
  </si>
  <si>
    <t>-43.83</t>
  </si>
  <si>
    <t>-88.19</t>
  </si>
  <si>
    <t>Return on Common Equity</t>
  </si>
  <si>
    <t>239.27</t>
  </si>
  <si>
    <t>-177.48</t>
  </si>
  <si>
    <t>Margin Analysis</t>
  </si>
  <si>
    <t>Gross Profit Margin %</t>
  </si>
  <si>
    <t>42.8</t>
  </si>
  <si>
    <t>SG&amp;A Margin</t>
  </si>
  <si>
    <t>60.69</t>
  </si>
  <si>
    <t>EBITDA Margin %</t>
  </si>
  <si>
    <t>-17.06</t>
  </si>
  <si>
    <t>EBITA Margin %</t>
  </si>
  <si>
    <t>-17.89</t>
  </si>
  <si>
    <t>EBIT Margin %</t>
  </si>
  <si>
    <t>Income From Continuing Operations Margin %</t>
  </si>
  <si>
    <t>-65.45</t>
  </si>
  <si>
    <t>Net Income Margin %</t>
  </si>
  <si>
    <t>Net Avail. For Common Margin %</t>
  </si>
  <si>
    <t>-97.02</t>
  </si>
  <si>
    <t>Normalized Net Income Margin</t>
  </si>
  <si>
    <t>-148.87</t>
  </si>
  <si>
    <t>Levered Free Cash Flow Margin</t>
  </si>
  <si>
    <t>217.32</t>
  </si>
  <si>
    <t>Unlevered Free Cash Flow Margin</t>
  </si>
  <si>
    <t>Asset Turnover</t>
  </si>
  <si>
    <t>0.16</t>
  </si>
  <si>
    <t>Short Term Liquidity</t>
  </si>
  <si>
    <t>Current Ratio</t>
  </si>
  <si>
    <t>1.19</t>
  </si>
  <si>
    <t>2.75</t>
  </si>
  <si>
    <t>4.67</t>
  </si>
  <si>
    <t>11.1</t>
  </si>
  <si>
    <t>2.53</t>
  </si>
  <si>
    <t>Quick Ratio</t>
  </si>
  <si>
    <t>1.18</t>
  </si>
  <si>
    <t>2.74</t>
  </si>
  <si>
    <t>4.65</t>
  </si>
  <si>
    <t>2.16</t>
  </si>
  <si>
    <t>Operating Cash Flow to Current Liabilities</t>
  </si>
  <si>
    <t>-0.55</t>
  </si>
  <si>
    <t>-0.29</t>
  </si>
  <si>
    <t>-0.59</t>
  </si>
  <si>
    <t>-4.93</t>
  </si>
  <si>
    <t>-2.93</t>
  </si>
  <si>
    <t>Average Days Payable Outstanding</t>
  </si>
  <si>
    <t>4.36</t>
  </si>
  <si>
    <t>12.14</t>
  </si>
  <si>
    <t>29.45</t>
  </si>
  <si>
    <t>Long Term Solvency</t>
  </si>
  <si>
    <t>Total Debt/Equity</t>
  </si>
  <si>
    <t>4.34</t>
  </si>
  <si>
    <t>9.09</t>
  </si>
  <si>
    <t>10.24</t>
  </si>
  <si>
    <t>Total Debt / Total Capital</t>
  </si>
  <si>
    <t>4.16</t>
  </si>
  <si>
    <t>8.33</t>
  </si>
  <si>
    <t>9.29</t>
  </si>
  <si>
    <t>LT Debt/Equity</t>
  </si>
  <si>
    <t>1.28</t>
  </si>
  <si>
    <t>5.39</t>
  </si>
  <si>
    <t>3.27</t>
  </si>
  <si>
    <t>Long-Term Debt / Total Capital</t>
  </si>
  <si>
    <t>1.23</t>
  </si>
  <si>
    <t>4.94</t>
  </si>
  <si>
    <t>2.97</t>
  </si>
  <si>
    <t>Total Liabilities / Total Assets</t>
  </si>
  <si>
    <t>84.03</t>
  </si>
  <si>
    <t>38.9</t>
  </si>
  <si>
    <t>20.64</t>
  </si>
  <si>
    <t>12.22</t>
  </si>
  <si>
    <t>31.35</t>
  </si>
  <si>
    <t>Total Debt / EBITDA</t>
  </si>
  <si>
    <t>-0.13</t>
  </si>
  <si>
    <t>-0.08</t>
  </si>
  <si>
    <t>Net Debt / EBITDA</t>
  </si>
  <si>
    <t>59.99</t>
  </si>
  <si>
    <t>3.29</t>
  </si>
  <si>
    <t>2.63</t>
  </si>
  <si>
    <t>0.64</t>
  </si>
  <si>
    <t>Total Debt / (EBITDA - Capex)</t>
  </si>
  <si>
    <t>-0.25</t>
  </si>
  <si>
    <t>Net Debt / (EBITDA - Capex)</t>
  </si>
  <si>
    <t>34.9</t>
  </si>
  <si>
    <t>3.13</t>
  </si>
  <si>
    <t>2.27</t>
  </si>
  <si>
    <t>0.61</t>
  </si>
  <si>
    <t>Growth Over Prior Year</t>
  </si>
  <si>
    <t>Gross Profit, 1 Yr. Growth %</t>
  </si>
  <si>
    <t>-180.8</t>
  </si>
  <si>
    <t>22.93</t>
  </si>
  <si>
    <t>70.54</t>
  </si>
  <si>
    <t>EBITDA, 1 Yr. Growth %</t>
  </si>
  <si>
    <t>36.25</t>
  </si>
  <si>
    <t>63.26</t>
  </si>
  <si>
    <t>EBITA, 1 Yr. Growth %</t>
  </si>
  <si>
    <t>-85.7</t>
  </si>
  <si>
    <t>37.96</t>
  </si>
  <si>
    <t>64.14</t>
  </si>
  <si>
    <t>EBIT, 1 Yr. Growth %</t>
  </si>
  <si>
    <t>Earnings From Cont. Operations, 1 Yr. Growth %</t>
  </si>
  <si>
    <t>-55.05</t>
  </si>
  <si>
    <t>-26.33</t>
  </si>
  <si>
    <t>62.64</t>
  </si>
  <si>
    <t>Net Income, 1 Yr. Growth %</t>
  </si>
  <si>
    <t>Normalized Net Income, 1 Yr. Growth %</t>
  </si>
  <si>
    <t>63.83</t>
  </si>
  <si>
    <t>-30.71</t>
  </si>
  <si>
    <t>59.22</t>
  </si>
  <si>
    <t>Diluted EPS Before Extra, 1 Yr. Growth %</t>
  </si>
  <si>
    <t>-66.03</t>
  </si>
  <si>
    <t>641.1</t>
  </si>
  <si>
    <t>-70.47</t>
  </si>
  <si>
    <t>-48.02</t>
  </si>
  <si>
    <t>Net Property, Plant and Equip., 1 Yr. Growth %</t>
  </si>
  <si>
    <t>209.7</t>
  </si>
  <si>
    <t>-24.62</t>
  </si>
  <si>
    <t>Total Assets, 1 Yr. Growth %</t>
  </si>
  <si>
    <t>529.91</t>
  </si>
  <si>
    <t>19.37</t>
  </si>
  <si>
    <t>-46.2</t>
  </si>
  <si>
    <t>Tangible Book Value, 1 Yr. Growth %</t>
  </si>
  <si>
    <t>-189.99</t>
  </si>
  <si>
    <t>-302.43</t>
  </si>
  <si>
    <t>-57.92</t>
  </si>
  <si>
    <t>Common Equity, 1 Yr. Growth %</t>
  </si>
  <si>
    <t>Cash From Operations, 1 Yr. Growth %</t>
  </si>
  <si>
    <t>38.53</t>
  </si>
  <si>
    <t>514.75</t>
  </si>
  <si>
    <t>286.79</t>
  </si>
  <si>
    <t>25.48</t>
  </si>
  <si>
    <t>Capital Expenditures, 1 Yr. Growth %</t>
  </si>
  <si>
    <t>549.45</t>
  </si>
  <si>
    <t>287.83</t>
  </si>
  <si>
    <t>-45.8</t>
  </si>
  <si>
    <t>Levered Free Cash Flow, 1 Yr. Growth %</t>
  </si>
  <si>
    <t>29.77</t>
  </si>
  <si>
    <t>-18.2</t>
  </si>
  <si>
    <t>Unlevered Free Cash Flow, 1 Yr. Growth %</t>
  </si>
  <si>
    <t>Compound Annual Growth Rate Over Two Years</t>
  </si>
  <si>
    <t>Gross Profit, 2 Yr. CAGR %</t>
  </si>
  <si>
    <t>405.58</t>
  </si>
  <si>
    <t>523.62</t>
  </si>
  <si>
    <t>44.79</t>
  </si>
  <si>
    <t>EBITDA, 2 Yr. CAGR %</t>
  </si>
  <si>
    <t>49.14</t>
  </si>
  <si>
    <t>EBITA, 2 Yr. CAGR %</t>
  </si>
  <si>
    <t>260.06</t>
  </si>
  <si>
    <t>50.48</t>
  </si>
  <si>
    <t>EBIT, 2 Yr. CAGR %</t>
  </si>
  <si>
    <t>Earnings From Cont. Operations, 2 Yr. CAGR %</t>
  </si>
  <si>
    <t>366.86</t>
  </si>
  <si>
    <t>497.7</t>
  </si>
  <si>
    <t>9.46</t>
  </si>
  <si>
    <t>Net Income, 2 Yr. CAGR %</t>
  </si>
  <si>
    <t>Normalized Net Income, 2 Yr. CAGR %</t>
  </si>
  <si>
    <t>367.37</t>
  </si>
  <si>
    <t>203.94</t>
  </si>
  <si>
    <t>5.03</t>
  </si>
  <si>
    <t>Diluted EPS Before Extra, 2 Yr. CAGR %</t>
  </si>
  <si>
    <t>58.67</t>
  </si>
  <si>
    <t>47.92</t>
  </si>
  <si>
    <t>-60.82</t>
  </si>
  <si>
    <t>Net Property, Plant and Equip., 2 Yr. CAGR %</t>
  </si>
  <si>
    <t>802.59</t>
  </si>
  <si>
    <t>52.79</t>
  </si>
  <si>
    <t>Total Assets, 2 Yr. CAGR %</t>
  </si>
  <si>
    <t>489.14</t>
  </si>
  <si>
    <t>156.46</t>
  </si>
  <si>
    <t>-19.86</t>
  </si>
  <si>
    <t>Tangible Book Value, 2 Yr. CAGR %</t>
  </si>
  <si>
    <t>675.49</t>
  </si>
  <si>
    <t>-7.71</t>
  </si>
  <si>
    <t>Common Equity, 2 Yr. CAGR %</t>
  </si>
  <si>
    <t>Cash From Operations, 2 Yr. CAGR %</t>
  </si>
  <si>
    <t>191.83</t>
  </si>
  <si>
    <t>387.63</t>
  </si>
  <si>
    <t>120.3</t>
  </si>
  <si>
    <t>Capital Expenditures, 2 Yr. CAGR %</t>
  </si>
  <si>
    <t>401.87</t>
  </si>
  <si>
    <t>44.99</t>
  </si>
  <si>
    <t>Levered Free Cash Flow, 2 Yr. CAGR %</t>
  </si>
  <si>
    <t>335.81</t>
  </si>
  <si>
    <t>276.21</t>
  </si>
  <si>
    <t>Unlevered Free Cash Flow, 2 Yr. CAGR %</t>
  </si>
  <si>
    <t>Compound Annual Growth Rate Over Three Years</t>
  </si>
  <si>
    <t>Gross Profit, 3 Yr. CAGR %</t>
  </si>
  <si>
    <t>215.56</t>
  </si>
  <si>
    <t>304.79</t>
  </si>
  <si>
    <t>EBITDA, 3 Yr. CAGR %</t>
  </si>
  <si>
    <t>494.34</t>
  </si>
  <si>
    <t>EBITA, 3 Yr. CAGR %</t>
  </si>
  <si>
    <t>161.52</t>
  </si>
  <si>
    <t>489.88</t>
  </si>
  <si>
    <t>EBIT, 3 Yr. CAGR %</t>
  </si>
  <si>
    <t>Earnings From Cont. Operations, 3 Yr. CAGR %</t>
  </si>
  <si>
    <t>152.28</t>
  </si>
  <si>
    <t>287.32</t>
  </si>
  <si>
    <t>Net Income, 3 Yr. CAGR %</t>
  </si>
  <si>
    <t>Normalized Net Income, 3 Yr. CAGR %</t>
  </si>
  <si>
    <t>147.35</t>
  </si>
  <si>
    <t>145.01</t>
  </si>
  <si>
    <t>Diluted EPS Before Extra, 3 Yr. CAGR %</t>
  </si>
  <si>
    <t>-9.41</t>
  </si>
  <si>
    <t>4.38</t>
  </si>
  <si>
    <t>Net Property, Plant and Equip., 3 Yr. CAGR %</t>
  </si>
  <si>
    <t>294.53</t>
  </si>
  <si>
    <t>Total Assets, 3 Yr. CAGR %</t>
  </si>
  <si>
    <t>246.02</t>
  </si>
  <si>
    <t>52.38</t>
  </si>
  <si>
    <t>Tangible Book Value, 3 Yr. CAGR %</t>
  </si>
  <si>
    <t>395.61</t>
  </si>
  <si>
    <t>284.66</t>
  </si>
  <si>
    <t>Common Equity, 3 Yr. CAGR %</t>
  </si>
  <si>
    <t>Cash From Operations, 3 Yr. CAGR %</t>
  </si>
  <si>
    <t>220.56</t>
  </si>
  <si>
    <t>210.16</t>
  </si>
  <si>
    <t>Capital Expenditures, 3 Yr. CAGR %</t>
  </si>
  <si>
    <t>Levered Free Cash Flow, 3 Yr. CAGR %</t>
  </si>
  <si>
    <t>149.52</t>
  </si>
  <si>
    <t>Unlevered Free Cash Flow, 3 Yr. CAGR %</t>
  </si>
  <si>
    <t>2022</t>
  </si>
  <si>
    <t>2023</t>
  </si>
  <si>
    <t>2024</t>
  </si>
  <si>
    <t>2025</t>
  </si>
  <si>
    <t>2026</t>
  </si>
  <si>
    <t>Capitalization
                                    1</t>
  </si>
  <si>
    <t>1,609</t>
  </si>
  <si>
    <t>817.2</t>
  </si>
  <si>
    <t>353.4</t>
  </si>
  <si>
    <t>-</t>
  </si>
  <si>
    <t>Change</t>
  </si>
  <si>
    <t>-49.22%</t>
  </si>
  <si>
    <t>-56.75%</t>
  </si>
  <si>
    <t>0%</t>
  </si>
  <si>
    <t>Enterprise Value (EV)
                                    1</t>
  </si>
  <si>
    <t>1,450</t>
  </si>
  <si>
    <t>695.5</t>
  </si>
  <si>
    <t>132.1</t>
  </si>
  <si>
    <t>313.5</t>
  </si>
  <si>
    <t>-5.006</t>
  </si>
  <si>
    <t>-52.05%</t>
  </si>
  <si>
    <t>-81%</t>
  </si>
  <si>
    <t>137.24%</t>
  </si>
  <si>
    <t>-101.6%</t>
  </si>
  <si>
    <t>P/E ratio</t>
  </si>
  <si>
    <t>-4.43x</t>
  </si>
  <si>
    <t>-4.06x</t>
  </si>
  <si>
    <t>-1.64x</t>
  </si>
  <si>
    <t>-2.07x</t>
  </si>
  <si>
    <t>-2.29x</t>
  </si>
  <si>
    <t>PBR</t>
  </si>
  <si>
    <t>5.71x</t>
  </si>
  <si>
    <t>6.06x</t>
  </si>
  <si>
    <t>1.9x</t>
  </si>
  <si>
    <t>5.42x</t>
  </si>
  <si>
    <t>1.88x</t>
  </si>
  <si>
    <t>PEG</t>
  </si>
  <si>
    <t>0.1x</t>
  </si>
  <si>
    <t>0.24x</t>
  </si>
  <si>
    <t>Capitalization / Revenue</t>
  </si>
  <si>
    <t>39.4x</t>
  </si>
  <si>
    <t>21.4x</t>
  </si>
  <si>
    <t>11.3x</t>
  </si>
  <si>
    <t>EV / Revenue</t>
  </si>
  <si>
    <t>14.7x</t>
  </si>
  <si>
    <t>19x</t>
  </si>
  <si>
    <t>-0.16x</t>
  </si>
  <si>
    <t>EV / EBITDA</t>
  </si>
  <si>
    <t>-12.7x</t>
  </si>
  <si>
    <t>-3.42x</t>
  </si>
  <si>
    <t>-0.65x</t>
  </si>
  <si>
    <t>-1.54x</t>
  </si>
  <si>
    <t>0.02x</t>
  </si>
  <si>
    <t>EV / EBIT</t>
  </si>
  <si>
    <t>-12.4x</t>
  </si>
  <si>
    <t>-3.4x</t>
  </si>
  <si>
    <t>-1.66x</t>
  </si>
  <si>
    <t>0.03x</t>
  </si>
  <si>
    <t>EV / FCF</t>
  </si>
  <si>
    <t>-9.8x</t>
  </si>
  <si>
    <t>-3.99x</t>
  </si>
  <si>
    <t>-0.67x</t>
  </si>
  <si>
    <t>-1.68x</t>
  </si>
  <si>
    <t>FCF Yield</t>
  </si>
  <si>
    <t>-10.2%</t>
  </si>
  <si>
    <t>-25%</t>
  </si>
  <si>
    <t>-150%</t>
  </si>
  <si>
    <t>-59.4%</t>
  </si>
  <si>
    <t>4,685%</t>
  </si>
  <si>
    <t>Dividend per Share
                                    2</t>
  </si>
  <si>
    <t>Rate of return</t>
  </si>
  <si>
    <t>EPS
                                    2</t>
  </si>
  <si>
    <t>-1.687</t>
  </si>
  <si>
    <t>-1.339</t>
  </si>
  <si>
    <t>-1.21</t>
  </si>
  <si>
    <t>Distribution rate</t>
  </si>
  <si>
    <t>Net sales
                                    1</t>
  </si>
  <si>
    <t>8.976</t>
  </si>
  <si>
    <t>16.52</t>
  </si>
  <si>
    <t>31.33</t>
  </si>
  <si>
    <t>EBITDA
                                    1</t>
  </si>
  <si>
    <t>-114.3</t>
  </si>
  <si>
    <t>-203.5</t>
  </si>
  <si>
    <t>-202.5</t>
  </si>
  <si>
    <t>-203.2</t>
  </si>
  <si>
    <t>-230.9</t>
  </si>
  <si>
    <t>EBIT
                                    1</t>
  </si>
  <si>
    <t>-116.5</t>
  </si>
  <si>
    <t>-204.8</t>
  </si>
  <si>
    <t>-203.8</t>
  </si>
  <si>
    <t>-188.9</t>
  </si>
  <si>
    <t>-191.4</t>
  </si>
  <si>
    <t>Net income
                                    1</t>
  </si>
  <si>
    <t>-142</t>
  </si>
  <si>
    <t>-198.1</t>
  </si>
  <si>
    <t>-196.9</t>
  </si>
  <si>
    <t>-192.5</t>
  </si>
  <si>
    <t>-186.4</t>
  </si>
  <si>
    <t>Net Debt
                                    1</t>
  </si>
  <si>
    <t>-158.9</t>
  </si>
  <si>
    <t>-121.7</t>
  </si>
  <si>
    <t>-221.3</t>
  </si>
  <si>
    <t>-39.96</t>
  </si>
  <si>
    <t>-358.4</t>
  </si>
  <si>
    <t>Reference price
                                    2</t>
  </si>
  <si>
    <t>18.580</t>
  </si>
  <si>
    <t>8.860</t>
  </si>
  <si>
    <t>2.770</t>
  </si>
  <si>
    <t>Nbr of stocks (in thousands)</t>
  </si>
  <si>
    <t>86,611</t>
  </si>
  <si>
    <t>92,230</t>
  </si>
  <si>
    <t>127,596</t>
  </si>
  <si>
    <t>Announcement Date</t>
  </si>
  <si>
    <t>3/9/23</t>
  </si>
  <si>
    <t>3/1/24</t>
  </si>
  <si>
    <t>address1</t>
  </si>
  <si>
    <t>21 Erie Street</t>
  </si>
  <si>
    <t>city</t>
  </si>
  <si>
    <t>Cambridge</t>
  </si>
  <si>
    <t>state</t>
  </si>
  <si>
    <t>MA</t>
  </si>
  <si>
    <t>zip</t>
  </si>
  <si>
    <t>02139</t>
  </si>
  <si>
    <t>country</t>
  </si>
  <si>
    <t>phone</t>
  </si>
  <si>
    <t>617 564 0013</t>
  </si>
  <si>
    <t>website</t>
  </si>
  <si>
    <t>https://primemedicine.com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</si>
  <si>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</si>
  <si>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</si>
  <si>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</si>
  <si>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</si>
  <si>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</si>
  <si>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</si>
  <si>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</si>
  <si>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</si>
  <si>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</si>
  <si>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</si>
  <si>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</si>
  <si>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Prime Medicine, Inc., a biotechnology company, delivers genetic therapies to address the spectrum of diseases by deploying gene editing technology. The company offers Prime Editors with a Prime Editor protein, comprising a fusion between a Cas protein and a reverse transcriptase enzyme; and a pegRNA, which targets the Prime Editor to a specific genomic location and provides a template for making the desired edit to the target DNA sequence. It has a research collaboration with Cimeio Therapeutics to develop Prime Edited Shielded-Cell &amp; Immunotherapy Pairs for genetic diseases, acute myeloid leukemia, and myelodysplastic syndrome. The company has a strategic research collaboration and license agreement with bristol myers squibb to develop and commercialize multiple prime edited ex vivo t-cell therapies. Prime Medicine, Inc. was incorporated in 2019 and is based in Cambridge, Massachusetts.</t>
  </si>
  <si>
    <t>fullTimeEmployees</t>
  </si>
  <si>
    <t>companyOfficers</t>
  </si>
  <si>
    <t>[{'maxAge': 1, 'name': 'Dr. Keith Michael Gottesdiener M.D., Ph.D.', 'age': 70, 'title': 'President, CEO, Secretary &amp; Director', 'yearBorn': 1954, 'fiscalYear': 2023, 'totalPay': 1059212, 'exercisedValue': 0, 'unexercisedValue': 678214}, {'maxAge': 1, 'name': 'Dr. Ann L. Lee Ph.D.', 'age': 62, 'title': 'Chief Technical Officer', 'yearBorn': 1962, 'fiscalYear': 2023, 'totalPay': 684782, 'exercisedValue': 0, 'unexercisedValue': 1773786}, {'maxAge': 1, 'name': 'Dr. Jeremy S. Duffield M.D., Ph.D.', 'age': 56, 'title': 'Chief Scientific Officer', 'yearBorn': 1968, 'fiscalYear': 2023, 'totalPay': 680650, 'exercisedValue': 0, 'unexercisedValue': 45210}, {'maxAge': 1, 'name': 'Dr. Andrew  Anzalone M.D., Ph.D.', 'age': 37, 'title': 'Co-Founder &amp; Head of Prime Editing Platform', 'yearBorn': 1987, 'fiscalYear': 2023, 'exercisedValue': 0, 'unexercisedValue': 0}, {'maxAge': 1, 'name': 'Dr. David R. Liu Ph.D.', 'title': 'Co-Founder &amp; Member of Scientific Advisory Board', 'fiscalYear': 2023, 'exercisedValue': 0, 'unexercisedValue': 0}, {'maxAge': 1, 'name': 'Dr. Allan  Reine M.D.', 'age': 49, 'title': 'Chief Financial Officer', 'yearBorn': 1975, 'fiscalYear': 2023, 'exercisedValue': 0, 'unexercisedValue': 0}, {'maxAge': 1, 'name': 'Dr. Meredith  Goldwasser', 'age': 53, 'title': 'Senior VP and Head of Strategy &amp; Corporate Operations', 'yearBorn': 1971, 'fiscalYear': 2023, 'exercisedValue': 0, 'unexercisedValue': 0}, {'maxAge': 1, 'name': 'Ms. Carman  Alenson CPA, M.B.A.', 'age': 58, 'title': 'Senior VP of Finance &amp; Chief Accounting Officer', 'yearBorn': 1966, 'fiscalYear': 2023, 'exercisedValue': 0, 'unexercisedValue': 0}, {'maxAge': 1, 'name': 'Dr. Karen  Brown J.D., Ph.D.', 'title': 'Senior Vice President of Intellectual Property &amp; Legal Affairs', 'fiscalYear': 2023, 'exercisedValue': 0, 'unexercisedValue': 0}, {'maxAge': 1, 'name': 'Ms. Niamh  Alix', 'title': 'Chief Human Resources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</si>
  <si>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</si>
  <si>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</si>
  <si>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</si>
  <si>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</si>
  <si>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</si>
  <si>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</si>
  <si>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</si>
  <si>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</si>
  <si>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</si>
  <si>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</si>
  <si>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</si>
  <si>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</si>
  <si>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</si>
  <si>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</si>
  <si>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</si>
  <si>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</si>
  <si>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</si>
  <si>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</si>
  <si>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</si>
  <si>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</si>
  <si>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</si>
  <si>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</si>
  <si>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</si>
  <si>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</si>
  <si>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</si>
  <si>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</si>
  <si>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</si>
  <si>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</si>
  <si>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</si>
  <si>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</si>
  <si>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</si>
  <si>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</si>
  <si>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</si>
  <si>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</si>
  <si>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</si>
  <si>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</si>
  <si>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</si>
  <si>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</si>
  <si>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</si>
  <si>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</si>
  <si>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</si>
  <si>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</si>
  <si>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</si>
  <si>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</si>
  <si>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</si>
  <si>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</si>
  <si>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</si>
  <si>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</si>
  <si>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</si>
  <si>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</si>
  <si>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</si>
  <si>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</si>
  <si>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</si>
  <si>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</si>
  <si>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</si>
  <si>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</si>
  <si>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</si>
  <si>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</si>
  <si>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</si>
  <si>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</si>
  <si>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</si>
  <si>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</si>
  <si>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</si>
  <si>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</si>
  <si>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</si>
  <si>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</si>
  <si>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</si>
  <si>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</si>
  <si>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Prime Medicine,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</si>
  <si>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</si>
  <si>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</si>
  <si>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</si>
  <si>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</si>
  <si>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</si>
  <si>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</si>
  <si>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</si>
  <si>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b996ad98-2192-38d9-b591-51836033bbfe</t>
  </si>
  <si>
    <t>messageBoardId</t>
  </si>
  <si>
    <t>finmb_1673776358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</si>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</sst>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rimemedicin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-75.29117191380723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3.63315968E8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1.485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-2.2827663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-7.0</v>
      </c>
      <c r="C2" s="1">
        <v>-3.0</v>
      </c>
      <c r="D2" s="1">
        <v>-165.0</v>
      </c>
      <c r="E2" s="1">
        <v>-122.0</v>
      </c>
      <c r="F2" s="1">
        <v>-198.0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4.0</v>
      </c>
      <c r="D3" s="1">
        <v>56.0</v>
      </c>
      <c r="E3" s="1">
        <v>2.0</v>
      </c>
      <c r="F3" s="1">
        <v>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4.0</v>
      </c>
      <c r="D4" s="1">
        <v>56.0</v>
      </c>
      <c r="E4" s="1">
        <v>2.0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-10.0</v>
      </c>
      <c r="D6" s="1">
        <v>1.0</v>
      </c>
      <c r="E6" s="1">
        <v>7.0</v>
      </c>
      <c r="F6" s="1">
        <v>-1.0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12.0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46.0</v>
      </c>
      <c r="C8" s="1">
        <v>39.0</v>
      </c>
      <c r="D8" s="1">
        <v>1.0</v>
      </c>
      <c r="E8" s="1">
        <v>6.0</v>
      </c>
      <c r="F8" s="1">
        <v>13.0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8.0</v>
      </c>
      <c r="D9" s="1">
        <v>84.0</v>
      </c>
      <c r="E9" s="1">
        <v>8.0</v>
      </c>
      <c r="F9" s="1">
        <v>12.0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25.0</v>
      </c>
      <c r="D10" s="1">
        <v>1.0</v>
      </c>
      <c r="E10" s="1">
        <v>2.0</v>
      </c>
      <c r="F10" s="1">
        <v>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1.0</v>
      </c>
      <c r="C11" s="1">
        <v>-8.0</v>
      </c>
      <c r="D11" s="1">
        <v>29.0</v>
      </c>
      <c r="E11" s="1">
        <v>-37.0</v>
      </c>
      <c r="F11" s="1">
        <v>-6.0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-4.0</v>
      </c>
      <c r="C12" s="1">
        <v>-5.0</v>
      </c>
      <c r="D12" s="1">
        <v>-34.0</v>
      </c>
      <c r="E12" s="1">
        <v>-132.0</v>
      </c>
      <c r="F12" s="1">
        <v>-165.0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-63.0</v>
      </c>
      <c r="D13" s="1">
        <v>-4.0</v>
      </c>
      <c r="E13" s="1">
        <v>-16.0</v>
      </c>
      <c r="F13" s="1">
        <v>-8.0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-68.0</v>
      </c>
      <c r="E14" s="1">
        <v>-30.0</v>
      </c>
      <c r="F14" s="1">
        <v>27.0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-42.0</v>
      </c>
      <c r="D15" s="1">
        <v>-49.0</v>
      </c>
      <c r="E15" s="1">
        <v>-66.0</v>
      </c>
      <c r="F15" s="1">
        <v>-17.0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-1.0</v>
      </c>
      <c r="D16" s="1">
        <v>-73.0</v>
      </c>
      <c r="E16" s="1">
        <v>-47.0</v>
      </c>
      <c r="F16" s="1">
        <v>18.0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186.0</v>
      </c>
      <c r="F17" s="1">
        <v>65.0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29.0</v>
      </c>
      <c r="C18" s="1">
        <v>34.0</v>
      </c>
      <c r="D18" s="1">
        <v>270.0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-2.0</v>
      </c>
      <c r="D19" s="1">
        <v>-1.0</v>
      </c>
      <c r="E19" s="1">
        <v>-4.0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29.0</v>
      </c>
      <c r="C20" s="1">
        <v>34.0</v>
      </c>
      <c r="D20" s="1">
        <v>269.0</v>
      </c>
      <c r="E20" s="1">
        <v>181.0</v>
      </c>
      <c r="F20" s="1">
        <v>65.0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25.0</v>
      </c>
      <c r="C21" s="1">
        <v>28.0</v>
      </c>
      <c r="D21" s="1">
        <v>162.0</v>
      </c>
      <c r="E21" s="1">
        <v>2.0</v>
      </c>
      <c r="F21" s="1">
        <v>-146.0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11.0</v>
      </c>
      <c r="D23" s="1">
        <v>-8.0</v>
      </c>
      <c r="E23" s="1">
        <v>-118.0</v>
      </c>
      <c r="F23" s="1">
        <v>-96.0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11.0</v>
      </c>
      <c r="D24" s="1">
        <v>-8.0</v>
      </c>
      <c r="E24" s="1">
        <v>-118.0</v>
      </c>
      <c r="F24" s="1">
        <v>-96.0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-12.0</v>
      </c>
      <c r="D25" s="1">
        <v>-47.0</v>
      </c>
      <c r="E25" s="1">
        <v>37.0</v>
      </c>
      <c r="F25" s="1">
        <v>-13.0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8.0</v>
      </c>
      <c r="C3" s="1">
        <v>36.0</v>
      </c>
      <c r="D3" s="1">
        <v>185.0</v>
      </c>
      <c r="E3" s="1">
        <v>188.0</v>
      </c>
      <c r="F3" s="1">
        <v>41.0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16.0</v>
      </c>
      <c r="D4" s="1">
        <v>84.0</v>
      </c>
      <c r="E4" s="1">
        <v>106.0</v>
      </c>
      <c r="F4" s="1">
        <v>80.0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8.0</v>
      </c>
      <c r="C5" s="1">
        <v>53.0</v>
      </c>
      <c r="D5" s="1">
        <v>270.0</v>
      </c>
      <c r="E5" s="1">
        <v>294.0</v>
      </c>
      <c r="F5" s="1">
        <v>122.0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5.0</v>
      </c>
      <c r="C6" s="1">
        <v>7.0</v>
      </c>
      <c r="D6" s="1">
        <v>95.0</v>
      </c>
      <c r="E6" s="1">
        <v>2.0</v>
      </c>
      <c r="F6" s="1">
        <v>19.0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0.0</v>
      </c>
      <c r="C7" s="1">
        <v>0.0</v>
      </c>
      <c r="D7" s="1">
        <v>0.0</v>
      </c>
      <c r="E7" s="1">
        <v>0.0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8.0</v>
      </c>
      <c r="C8" s="1">
        <v>53.0</v>
      </c>
      <c r="D8" s="1">
        <v>271.0</v>
      </c>
      <c r="E8" s="1">
        <v>297.0</v>
      </c>
      <c r="F8" s="1">
        <v>143.0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0.0</v>
      </c>
      <c r="C9" s="1">
        <v>63.0</v>
      </c>
      <c r="D9" s="1">
        <v>16.0</v>
      </c>
      <c r="E9" s="1">
        <v>51.0</v>
      </c>
      <c r="F9" s="1">
        <v>44.0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0.0</v>
      </c>
      <c r="C10" s="1">
        <v>-4.0</v>
      </c>
      <c r="D10" s="1">
        <v>-61.0</v>
      </c>
      <c r="E10" s="1">
        <v>-2.0</v>
      </c>
      <c r="F10" s="1">
        <v>-7.0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0.0</v>
      </c>
      <c r="C11" s="1">
        <v>59.0</v>
      </c>
      <c r="D11" s="1">
        <v>15.0</v>
      </c>
      <c r="E11" s="1">
        <v>48.0</v>
      </c>
      <c r="F11" s="1">
        <v>36.0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0.0</v>
      </c>
      <c r="C12" s="1">
        <v>78.0</v>
      </c>
      <c r="D12" s="1">
        <v>15.0</v>
      </c>
      <c r="E12" s="1">
        <v>15.0</v>
      </c>
      <c r="F12" s="1">
        <v>14.0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8.0</v>
      </c>
      <c r="C13" s="1">
        <v>54.0</v>
      </c>
      <c r="D13" s="1">
        <v>302.0</v>
      </c>
      <c r="E13" s="1">
        <v>360.0</v>
      </c>
      <c r="F13" s="1">
        <v>194.0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0.0</v>
      </c>
      <c r="C15" s="1">
        <v>25.0</v>
      </c>
      <c r="D15" s="1">
        <v>1.0</v>
      </c>
      <c r="E15" s="1">
        <v>4.0</v>
      </c>
      <c r="F15" s="1">
        <v>19.0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53.0</v>
      </c>
      <c r="C16" s="1">
        <v>74.0</v>
      </c>
      <c r="D16" s="1">
        <v>36.0</v>
      </c>
      <c r="E16" s="1">
        <v>8.0</v>
      </c>
      <c r="F16" s="1">
        <v>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0.0</v>
      </c>
      <c r="C17" s="1">
        <v>0.0</v>
      </c>
      <c r="D17" s="1">
        <v>7.0</v>
      </c>
      <c r="E17" s="1">
        <v>11.0</v>
      </c>
      <c r="F17" s="1">
        <v>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6.0</v>
      </c>
      <c r="C18" s="1">
        <v>18.0</v>
      </c>
      <c r="D18" s="1">
        <v>13.0</v>
      </c>
      <c r="E18" s="1">
        <v>2.0</v>
      </c>
      <c r="F18" s="1">
        <v>17.0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7.0</v>
      </c>
      <c r="C19" s="1">
        <v>19.0</v>
      </c>
      <c r="D19" s="1">
        <v>57.0</v>
      </c>
      <c r="E19" s="1">
        <v>26.0</v>
      </c>
      <c r="F19" s="1">
        <v>56.0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0.0</v>
      </c>
      <c r="C20" s="1">
        <v>0.0</v>
      </c>
      <c r="D20" s="1">
        <v>3.0</v>
      </c>
      <c r="E20" s="1">
        <v>17.0</v>
      </c>
      <c r="F20" s="1">
        <v>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0.0</v>
      </c>
      <c r="C21" s="1">
        <v>1.0</v>
      </c>
      <c r="D21" s="1">
        <v>1.0</v>
      </c>
      <c r="E21" s="1">
        <v>27.0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7.0</v>
      </c>
      <c r="C22" s="1">
        <v>21.0</v>
      </c>
      <c r="D22" s="1">
        <v>62.0</v>
      </c>
      <c r="E22" s="1">
        <v>44.0</v>
      </c>
      <c r="F22" s="1">
        <v>60.0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3.0</v>
      </c>
      <c r="C23" s="1">
        <v>31.0</v>
      </c>
      <c r="D23" s="1">
        <v>396.0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3.0</v>
      </c>
      <c r="C24" s="1">
        <v>31.0</v>
      </c>
      <c r="D24" s="1">
        <v>396.0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0.0</v>
      </c>
      <c r="C26" s="1">
        <v>8.0</v>
      </c>
      <c r="D26" s="1">
        <v>15.0</v>
      </c>
      <c r="E26" s="1">
        <v>610.0</v>
      </c>
      <c r="F26" s="1">
        <v>624.0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-2.0</v>
      </c>
      <c r="C27" s="1">
        <v>-6.0</v>
      </c>
      <c r="D27" s="1">
        <v>-171.0</v>
      </c>
      <c r="E27" s="1">
        <v>-293.0</v>
      </c>
      <c r="F27" s="1">
        <v>-491.0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0.0</v>
      </c>
      <c r="C28" s="1">
        <v>0.0</v>
      </c>
      <c r="D28" s="1">
        <v>-2.0</v>
      </c>
      <c r="E28" s="1">
        <v>-38.0</v>
      </c>
      <c r="F28" s="1">
        <v>-1.0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-2.0</v>
      </c>
      <c r="C29" s="1">
        <v>2.0</v>
      </c>
      <c r="D29" s="1">
        <v>-156.0</v>
      </c>
      <c r="E29" s="1">
        <v>316.0</v>
      </c>
      <c r="F29" s="1">
        <v>133.0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1.0</v>
      </c>
      <c r="C30" s="1">
        <v>33.0</v>
      </c>
      <c r="D30" s="1">
        <v>240.0</v>
      </c>
      <c r="E30" s="1">
        <v>316.0</v>
      </c>
      <c r="F30" s="1">
        <v>133.0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8.0</v>
      </c>
      <c r="C31" s="1">
        <v>54.0</v>
      </c>
      <c r="D31" s="1">
        <v>302.0</v>
      </c>
      <c r="E31" s="1">
        <v>360.0</v>
      </c>
      <c r="F31" s="1">
        <v>194.0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1.0</v>
      </c>
      <c r="C33" s="1">
        <v>24.0</v>
      </c>
      <c r="D33" s="1">
        <v>17.0</v>
      </c>
      <c r="E33" s="1">
        <v>88.0</v>
      </c>
      <c r="F33" s="1">
        <v>115.0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1.0</v>
      </c>
      <c r="C34" s="1">
        <v>24.0</v>
      </c>
      <c r="D34" s="1">
        <v>17.0</v>
      </c>
      <c r="E34" s="1">
        <v>88.0</v>
      </c>
      <c r="F34" s="1">
        <v>92.0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 t="s">
        <v>83</v>
      </c>
      <c r="C35" s="1" t="s">
        <v>84</v>
      </c>
      <c r="D35" s="1" t="s">
        <v>85</v>
      </c>
      <c r="E35" s="1" t="s">
        <v>86</v>
      </c>
      <c r="F35" s="1" t="s">
        <v>87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-2.0</v>
      </c>
      <c r="C36" s="1">
        <v>2.0</v>
      </c>
      <c r="D36" s="1">
        <v>-156.0</v>
      </c>
      <c r="E36" s="1">
        <v>316.0</v>
      </c>
      <c r="F36" s="1">
        <v>133.0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 t="s">
        <v>83</v>
      </c>
      <c r="C37" s="1" t="s">
        <v>84</v>
      </c>
      <c r="D37" s="1" t="s">
        <v>85</v>
      </c>
      <c r="E37" s="1" t="s">
        <v>86</v>
      </c>
      <c r="F37" s="1" t="s">
        <v>87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 t="s">
        <v>91</v>
      </c>
      <c r="C38" s="1" t="s">
        <v>91</v>
      </c>
      <c r="D38" s="1">
        <v>10.0</v>
      </c>
      <c r="E38" s="1">
        <v>28.0</v>
      </c>
      <c r="F38" s="1">
        <v>13.0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-8.0</v>
      </c>
      <c r="C39" s="1">
        <v>-53.0</v>
      </c>
      <c r="D39" s="1">
        <v>-259.0</v>
      </c>
      <c r="E39" s="1">
        <v>-265.0</v>
      </c>
      <c r="F39" s="1">
        <v>-108.0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0.0</v>
      </c>
      <c r="C40" s="1">
        <v>0.0</v>
      </c>
      <c r="D40" s="1">
        <v>40.0</v>
      </c>
      <c r="E40" s="1">
        <v>108.0</v>
      </c>
      <c r="F40" s="1">
        <v>148.0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0.0</v>
      </c>
      <c r="C41" s="1">
        <v>3.0</v>
      </c>
      <c r="D41" s="1">
        <v>3.0</v>
      </c>
      <c r="E41" s="1">
        <v>0.0</v>
      </c>
      <c r="F41" s="1">
        <v>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0.0</v>
      </c>
      <c r="C42" s="1">
        <v>63.0</v>
      </c>
      <c r="D42" s="1">
        <v>5.0</v>
      </c>
      <c r="E42" s="1">
        <v>19.0</v>
      </c>
      <c r="F42" s="1">
        <v>24.0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0.0</v>
      </c>
      <c r="C43" s="1">
        <v>0.0</v>
      </c>
      <c r="D43" s="1">
        <v>0.0</v>
      </c>
      <c r="E43" s="1">
        <v>175.0</v>
      </c>
      <c r="F43" s="1">
        <v>234.0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</v>
      </c>
      <c r="B2" s="1">
        <v>0.0</v>
      </c>
      <c r="C2" s="1">
        <v>5.0</v>
      </c>
      <c r="D2" s="1">
        <v>0.0</v>
      </c>
      <c r="E2" s="1">
        <v>0.0</v>
      </c>
      <c r="F2" s="1">
        <v>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</v>
      </c>
      <c r="B3" s="1">
        <v>0.0</v>
      </c>
      <c r="C3" s="1">
        <v>5.0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</v>
      </c>
      <c r="B4" s="1">
        <v>92.0</v>
      </c>
      <c r="C4" s="1">
        <v>2.0</v>
      </c>
      <c r="D4" s="1">
        <v>70.0</v>
      </c>
      <c r="E4" s="1">
        <v>86.0</v>
      </c>
      <c r="F4" s="1">
        <v>148.0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</v>
      </c>
      <c r="B5" s="1">
        <v>-92.0</v>
      </c>
      <c r="C5" s="1">
        <v>2.0</v>
      </c>
      <c r="D5" s="1">
        <v>-70.0</v>
      </c>
      <c r="E5" s="1">
        <v>-86.0</v>
      </c>
      <c r="F5" s="1">
        <v>-148.0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1.0</v>
      </c>
      <c r="C6" s="1">
        <v>3.0</v>
      </c>
      <c r="D6" s="1">
        <v>13.0</v>
      </c>
      <c r="E6" s="1">
        <v>29.0</v>
      </c>
      <c r="F6" s="1">
        <v>43.0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1">
        <v>1.0</v>
      </c>
      <c r="C7" s="1">
        <v>3.0</v>
      </c>
      <c r="D7" s="1">
        <v>13.0</v>
      </c>
      <c r="E7" s="1">
        <v>29.0</v>
      </c>
      <c r="F7" s="1">
        <v>43.0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>
        <v>-2.0</v>
      </c>
      <c r="C8" s="1">
        <v>-93.0</v>
      </c>
      <c r="D8" s="1">
        <v>-84.0</v>
      </c>
      <c r="E8" s="1">
        <v>-117.0</v>
      </c>
      <c r="F8" s="1">
        <v>-191.0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</v>
      </c>
      <c r="B9" s="1">
        <v>-35.0</v>
      </c>
      <c r="C9" s="1">
        <v>-11.0</v>
      </c>
      <c r="D9" s="1">
        <v>-80.0</v>
      </c>
      <c r="E9" s="1">
        <v>1.0</v>
      </c>
      <c r="F9" s="1">
        <v>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>
        <v>-2.0</v>
      </c>
      <c r="C10" s="1">
        <v>-12.0</v>
      </c>
      <c r="D10" s="1">
        <v>-165.0</v>
      </c>
      <c r="E10" s="1">
        <v>-115.0</v>
      </c>
      <c r="F10" s="1">
        <v>-183.0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</v>
      </c>
      <c r="B11" s="1">
        <v>0.0</v>
      </c>
      <c r="C11" s="1">
        <v>10.0</v>
      </c>
      <c r="D11" s="1">
        <v>-39.0</v>
      </c>
      <c r="E11" s="1">
        <v>-8.0</v>
      </c>
      <c r="F11" s="1">
        <v>-2.0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</v>
      </c>
      <c r="B12" s="1">
        <v>0.0</v>
      </c>
      <c r="C12" s="1">
        <v>0.0</v>
      </c>
      <c r="D12" s="1">
        <v>0.0</v>
      </c>
      <c r="E12" s="1">
        <v>0.0</v>
      </c>
      <c r="F12" s="1">
        <v>-13.0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</v>
      </c>
      <c r="B13" s="1">
        <v>-2.0</v>
      </c>
      <c r="C13" s="1">
        <v>-1.0</v>
      </c>
      <c r="D13" s="1">
        <v>-166.0</v>
      </c>
      <c r="E13" s="1">
        <v>-123.0</v>
      </c>
      <c r="F13" s="1">
        <v>-198.0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</v>
      </c>
      <c r="B14" s="1">
        <v>0.0</v>
      </c>
      <c r="C14" s="1">
        <v>1.0</v>
      </c>
      <c r="D14" s="1">
        <v>-48.0</v>
      </c>
      <c r="E14" s="1">
        <v>-94.0</v>
      </c>
      <c r="F14" s="1">
        <v>-27.0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</v>
      </c>
      <c r="B15" s="1">
        <v>-2.0</v>
      </c>
      <c r="C15" s="1">
        <v>-3.0</v>
      </c>
      <c r="D15" s="1">
        <v>-165.0</v>
      </c>
      <c r="E15" s="1">
        <v>-122.0</v>
      </c>
      <c r="F15" s="1">
        <v>-198.0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</v>
      </c>
      <c r="B16" s="1">
        <v>-2.0</v>
      </c>
      <c r="C16" s="1">
        <v>-3.0</v>
      </c>
      <c r="D16" s="1">
        <v>-165.0</v>
      </c>
      <c r="E16" s="1">
        <v>-122.0</v>
      </c>
      <c r="F16" s="1">
        <v>-198.0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</v>
      </c>
      <c r="B17" s="1">
        <v>-2.0</v>
      </c>
      <c r="C17" s="1">
        <v>-3.0</v>
      </c>
      <c r="D17" s="1">
        <v>-165.0</v>
      </c>
      <c r="E17" s="1">
        <v>-122.0</v>
      </c>
      <c r="F17" s="1">
        <v>-198.0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1">
        <v>26.0</v>
      </c>
      <c r="C18" s="1">
        <v>1.0</v>
      </c>
      <c r="D18" s="1">
        <v>18.0</v>
      </c>
      <c r="E18" s="1">
        <v>20.0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</v>
      </c>
      <c r="B19" s="1">
        <v>-2.0</v>
      </c>
      <c r="C19" s="1">
        <v>-5.0</v>
      </c>
      <c r="D19" s="1">
        <v>-184.0</v>
      </c>
      <c r="E19" s="1">
        <v>-142.0</v>
      </c>
      <c r="F19" s="1">
        <v>-198.0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</v>
      </c>
      <c r="B20" s="1">
        <v>-2.0</v>
      </c>
      <c r="C20" s="1">
        <v>-5.0</v>
      </c>
      <c r="D20" s="1">
        <v>-184.0</v>
      </c>
      <c r="E20" s="1">
        <v>-142.0</v>
      </c>
      <c r="F20" s="1">
        <v>-198.0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</v>
      </c>
      <c r="B22" s="1" t="s">
        <v>118</v>
      </c>
      <c r="C22" s="1" t="s">
        <v>119</v>
      </c>
      <c r="D22" s="1" t="s">
        <v>120</v>
      </c>
      <c r="E22" s="1" t="s">
        <v>121</v>
      </c>
      <c r="F22" s="1" t="s">
        <v>122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 t="s">
        <v>118</v>
      </c>
      <c r="C23" s="1" t="s">
        <v>119</v>
      </c>
      <c r="D23" s="1" t="s">
        <v>120</v>
      </c>
      <c r="E23" s="1" t="s">
        <v>121</v>
      </c>
      <c r="F23" s="1" t="s">
        <v>122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>
        <v>1.0</v>
      </c>
      <c r="C24" s="1">
        <v>2.0</v>
      </c>
      <c r="D24" s="1">
        <v>12.0</v>
      </c>
      <c r="E24" s="1">
        <v>33.0</v>
      </c>
      <c r="F24" s="1">
        <v>90.0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 t="s">
        <v>118</v>
      </c>
      <c r="C25" s="1" t="s">
        <v>119</v>
      </c>
      <c r="D25" s="1" t="s">
        <v>120</v>
      </c>
      <c r="E25" s="1" t="s">
        <v>121</v>
      </c>
      <c r="F25" s="1" t="s">
        <v>122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1" t="s">
        <v>118</v>
      </c>
      <c r="C26" s="1" t="s">
        <v>119</v>
      </c>
      <c r="D26" s="1" t="s">
        <v>120</v>
      </c>
      <c r="E26" s="1" t="s">
        <v>121</v>
      </c>
      <c r="F26" s="1" t="s">
        <v>122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127</v>
      </c>
      <c r="B27" s="1">
        <v>1.0</v>
      </c>
      <c r="C27" s="1">
        <v>2.0</v>
      </c>
      <c r="D27" s="1">
        <v>12.0</v>
      </c>
      <c r="E27" s="1">
        <v>33.0</v>
      </c>
      <c r="F27" s="1">
        <v>90.0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128</v>
      </c>
      <c r="B28" s="1" t="s">
        <v>129</v>
      </c>
      <c r="C28" s="1" t="s">
        <v>130</v>
      </c>
      <c r="D28" s="1" t="s">
        <v>131</v>
      </c>
      <c r="E28" s="1" t="s">
        <v>132</v>
      </c>
      <c r="F28" s="1" t="s">
        <v>133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134</v>
      </c>
      <c r="B29" s="1" t="s">
        <v>129</v>
      </c>
      <c r="C29" s="1" t="s">
        <v>130</v>
      </c>
      <c r="D29" s="1" t="s">
        <v>131</v>
      </c>
      <c r="E29" s="1" t="s">
        <v>132</v>
      </c>
      <c r="F29" s="1" t="s">
        <v>133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135</v>
      </c>
      <c r="B31" s="1">
        <v>0.0</v>
      </c>
      <c r="C31" s="1">
        <v>-88.0</v>
      </c>
      <c r="D31" s="1">
        <v>-83.0</v>
      </c>
      <c r="E31" s="1">
        <v>-114.0</v>
      </c>
      <c r="F31" s="1">
        <v>-187.0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136</v>
      </c>
      <c r="B32" s="1">
        <v>-2.0</v>
      </c>
      <c r="C32" s="1">
        <v>-93.0</v>
      </c>
      <c r="D32" s="1">
        <v>-84.0</v>
      </c>
      <c r="E32" s="1">
        <v>-117.0</v>
      </c>
      <c r="F32" s="1">
        <v>-191.0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137</v>
      </c>
      <c r="B33" s="1">
        <v>-2.0</v>
      </c>
      <c r="C33" s="1">
        <v>-93.0</v>
      </c>
      <c r="D33" s="1">
        <v>-84.0</v>
      </c>
      <c r="E33" s="1">
        <v>-117.0</v>
      </c>
      <c r="F33" s="1">
        <v>-191.0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138</v>
      </c>
      <c r="B34" s="1">
        <v>0.0</v>
      </c>
      <c r="C34" s="1">
        <v>0.0</v>
      </c>
      <c r="D34" s="1">
        <v>-78.0</v>
      </c>
      <c r="E34" s="1">
        <v>-101.0</v>
      </c>
      <c r="F34" s="1">
        <v>-168.0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139</v>
      </c>
      <c r="B35" s="1" t="s">
        <v>140</v>
      </c>
      <c r="C35" s="1">
        <v>-121.0</v>
      </c>
      <c r="D35" s="1" t="s">
        <v>141</v>
      </c>
      <c r="E35" s="1" t="s">
        <v>142</v>
      </c>
      <c r="F35" s="1" t="s">
        <v>143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144</v>
      </c>
      <c r="B36" s="1">
        <v>0.0</v>
      </c>
      <c r="C36" s="1">
        <v>0.0</v>
      </c>
      <c r="D36" s="1">
        <v>13.0</v>
      </c>
      <c r="E36" s="1">
        <v>1.0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145</v>
      </c>
      <c r="B37" s="1">
        <v>0.0</v>
      </c>
      <c r="C37" s="1">
        <v>0.0</v>
      </c>
      <c r="D37" s="1">
        <v>13.0</v>
      </c>
      <c r="E37" s="1">
        <v>1.0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146</v>
      </c>
      <c r="B38" s="1">
        <v>0.0</v>
      </c>
      <c r="C38" s="1">
        <v>1.0</v>
      </c>
      <c r="D38" s="1">
        <v>-62.0</v>
      </c>
      <c r="E38" s="1">
        <v>-96.0</v>
      </c>
      <c r="F38" s="1">
        <v>-27.0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147</v>
      </c>
      <c r="B39" s="1">
        <v>0.0</v>
      </c>
      <c r="C39" s="1">
        <v>1.0</v>
      </c>
      <c r="D39" s="1">
        <v>-62.0</v>
      </c>
      <c r="E39" s="1">
        <v>-96.0</v>
      </c>
      <c r="F39" s="1">
        <v>-27.0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148</v>
      </c>
      <c r="B40" s="1">
        <v>-1.0</v>
      </c>
      <c r="C40" s="1">
        <v>-7.0</v>
      </c>
      <c r="D40" s="1">
        <v>-103.0</v>
      </c>
      <c r="E40" s="1">
        <v>-71.0</v>
      </c>
      <c r="F40" s="1">
        <v>-114.0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150</v>
      </c>
      <c r="B42" s="1">
        <v>1.0</v>
      </c>
      <c r="C42" s="1">
        <v>3.0</v>
      </c>
      <c r="D42" s="1">
        <v>13.0</v>
      </c>
      <c r="E42" s="1">
        <v>29.0</v>
      </c>
      <c r="F42" s="1">
        <v>43.0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151</v>
      </c>
      <c r="B43" s="1">
        <v>92.0</v>
      </c>
      <c r="C43" s="1">
        <v>2.0</v>
      </c>
      <c r="D43" s="1">
        <v>70.0</v>
      </c>
      <c r="E43" s="1">
        <v>86.0</v>
      </c>
      <c r="F43" s="1">
        <v>148.0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152</v>
      </c>
      <c r="B44" s="1">
        <v>0.0</v>
      </c>
      <c r="C44" s="1">
        <v>0.0</v>
      </c>
      <c r="D44" s="1">
        <v>5.0</v>
      </c>
      <c r="E44" s="1">
        <v>13.0</v>
      </c>
      <c r="F44" s="1">
        <v>18.0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153</v>
      </c>
      <c r="B45" s="1">
        <v>15.0</v>
      </c>
      <c r="C45" s="1">
        <v>35.0</v>
      </c>
      <c r="D45" s="1">
        <v>0.0</v>
      </c>
      <c r="E45" s="1">
        <v>4.0</v>
      </c>
      <c r="F45" s="1">
        <v>7.0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154</v>
      </c>
      <c r="B46" s="1">
        <v>0.0</v>
      </c>
      <c r="C46" s="1">
        <v>4.0</v>
      </c>
      <c r="D46" s="1">
        <v>0.0</v>
      </c>
      <c r="E46" s="1">
        <v>2.0</v>
      </c>
      <c r="F46" s="1">
        <v>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155</v>
      </c>
      <c r="B47" s="1">
        <v>15.0</v>
      </c>
      <c r="C47" s="1">
        <v>39.0</v>
      </c>
      <c r="D47" s="1">
        <v>0.0</v>
      </c>
      <c r="E47" s="1">
        <v>6.0</v>
      </c>
      <c r="F47" s="1">
        <v>13.0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>
        <v>0.0</v>
      </c>
      <c r="C3" s="1" t="s">
        <v>158</v>
      </c>
      <c r="D3" s="1" t="s">
        <v>159</v>
      </c>
      <c r="E3" s="1">
        <v>-22.0</v>
      </c>
      <c r="F3" s="1" t="s">
        <v>160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 t="s">
        <v>162</v>
      </c>
      <c r="D4" s="1" t="s">
        <v>163</v>
      </c>
      <c r="E4" s="1" t="s">
        <v>164</v>
      </c>
      <c r="F4" s="1" t="s">
        <v>165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166</v>
      </c>
      <c r="B5" s="1">
        <v>0.0</v>
      </c>
      <c r="C5" s="1" t="s">
        <v>167</v>
      </c>
      <c r="D5" s="1" t="s">
        <v>168</v>
      </c>
      <c r="E5" s="1" t="s">
        <v>169</v>
      </c>
      <c r="F5" s="1" t="s">
        <v>170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171</v>
      </c>
      <c r="B6" s="1">
        <v>0.0</v>
      </c>
      <c r="C6" s="1">
        <v>0.0</v>
      </c>
      <c r="D6" s="1" t="s">
        <v>172</v>
      </c>
      <c r="E6" s="1" t="s">
        <v>173</v>
      </c>
      <c r="F6" s="1" t="s">
        <v>170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175</v>
      </c>
      <c r="B8" s="1">
        <v>0.0</v>
      </c>
      <c r="C8" s="1" t="s">
        <v>176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177</v>
      </c>
      <c r="B9" s="1">
        <v>0.0</v>
      </c>
      <c r="C9" s="1" t="s">
        <v>178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179</v>
      </c>
      <c r="B10" s="1">
        <v>0.0</v>
      </c>
      <c r="C10" s="1" t="s">
        <v>180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181</v>
      </c>
      <c r="B11" s="1">
        <v>0.0</v>
      </c>
      <c r="C11" s="1" t="s">
        <v>182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183</v>
      </c>
      <c r="B12" s="1">
        <v>0.0</v>
      </c>
      <c r="C12" s="1" t="s">
        <v>182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184</v>
      </c>
      <c r="B13" s="1">
        <v>0.0</v>
      </c>
      <c r="C13" s="1" t="s">
        <v>185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186</v>
      </c>
      <c r="B14" s="1">
        <v>0.0</v>
      </c>
      <c r="C14" s="1" t="s">
        <v>185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187</v>
      </c>
      <c r="B15" s="1">
        <v>0.0</v>
      </c>
      <c r="C15" s="1" t="s">
        <v>188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189</v>
      </c>
      <c r="B16" s="1">
        <v>0.0</v>
      </c>
      <c r="C16" s="1" t="s">
        <v>190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191</v>
      </c>
      <c r="B17" s="1">
        <v>0.0</v>
      </c>
      <c r="C17" s="1" t="s">
        <v>192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193</v>
      </c>
      <c r="B18" s="1">
        <v>0.0</v>
      </c>
      <c r="C18" s="1" t="s">
        <v>192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194</v>
      </c>
      <c r="B20" s="1">
        <v>0.0</v>
      </c>
      <c r="C20" s="1" t="s">
        <v>195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197</v>
      </c>
      <c r="B22" s="1" t="s">
        <v>198</v>
      </c>
      <c r="C22" s="1" t="s">
        <v>199</v>
      </c>
      <c r="D22" s="1" t="s">
        <v>200</v>
      </c>
      <c r="E22" s="1" t="s">
        <v>201</v>
      </c>
      <c r="F22" s="1" t="s">
        <v>202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203</v>
      </c>
      <c r="B23" s="1" t="s">
        <v>204</v>
      </c>
      <c r="C23" s="1" t="s">
        <v>205</v>
      </c>
      <c r="D23" s="1" t="s">
        <v>206</v>
      </c>
      <c r="E23" s="1">
        <v>11.0</v>
      </c>
      <c r="F23" s="1" t="s">
        <v>207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208</v>
      </c>
      <c r="B24" s="1" t="s">
        <v>209</v>
      </c>
      <c r="C24" s="1" t="s">
        <v>210</v>
      </c>
      <c r="D24" s="1" t="s">
        <v>211</v>
      </c>
      <c r="E24" s="1" t="s">
        <v>212</v>
      </c>
      <c r="F24" s="1" t="s">
        <v>213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214</v>
      </c>
      <c r="B25" s="1">
        <v>0.0</v>
      </c>
      <c r="C25" s="1">
        <v>0.0</v>
      </c>
      <c r="D25" s="1" t="s">
        <v>215</v>
      </c>
      <c r="E25" s="1" t="s">
        <v>216</v>
      </c>
      <c r="F25" s="1" t="s">
        <v>217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219</v>
      </c>
      <c r="B27" s="1">
        <v>0.0</v>
      </c>
      <c r="C27" s="1">
        <v>0.0</v>
      </c>
      <c r="D27" s="1" t="s">
        <v>220</v>
      </c>
      <c r="E27" s="1" t="s">
        <v>221</v>
      </c>
      <c r="F27" s="1" t="s">
        <v>222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223</v>
      </c>
      <c r="B28" s="1">
        <v>0.0</v>
      </c>
      <c r="C28" s="1">
        <v>0.0</v>
      </c>
      <c r="D28" s="1" t="s">
        <v>224</v>
      </c>
      <c r="E28" s="1" t="s">
        <v>225</v>
      </c>
      <c r="F28" s="1" t="s">
        <v>226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227</v>
      </c>
      <c r="B29" s="1">
        <v>0.0</v>
      </c>
      <c r="C29" s="1">
        <v>0.0</v>
      </c>
      <c r="D29" s="1" t="s">
        <v>228</v>
      </c>
      <c r="E29" s="1" t="s">
        <v>229</v>
      </c>
      <c r="F29" s="1" t="s">
        <v>230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231</v>
      </c>
      <c r="B30" s="1">
        <v>0.0</v>
      </c>
      <c r="C30" s="1">
        <v>0.0</v>
      </c>
      <c r="D30" s="1" t="s">
        <v>232</v>
      </c>
      <c r="E30" s="1" t="s">
        <v>233</v>
      </c>
      <c r="F30" s="1" t="s">
        <v>234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235</v>
      </c>
      <c r="B31" s="1" t="s">
        <v>236</v>
      </c>
      <c r="C31" s="1" t="s">
        <v>237</v>
      </c>
      <c r="D31" s="1" t="s">
        <v>238</v>
      </c>
      <c r="E31" s="1" t="s">
        <v>239</v>
      </c>
      <c r="F31" s="1" t="s">
        <v>240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241</v>
      </c>
      <c r="B32" s="1">
        <v>0.0</v>
      </c>
      <c r="C32" s="1">
        <v>0.0</v>
      </c>
      <c r="D32" s="1" t="s">
        <v>242</v>
      </c>
      <c r="E32" s="1" t="s">
        <v>210</v>
      </c>
      <c r="F32" s="1" t="s">
        <v>243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244</v>
      </c>
      <c r="B33" s="1">
        <v>0.0</v>
      </c>
      <c r="C33" s="1" t="s">
        <v>245</v>
      </c>
      <c r="D33" s="1" t="s">
        <v>246</v>
      </c>
      <c r="E33" s="1" t="s">
        <v>247</v>
      </c>
      <c r="F33" s="1" t="s">
        <v>248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249</v>
      </c>
      <c r="B34" s="1">
        <v>0.0</v>
      </c>
      <c r="C34" s="1">
        <v>0.0</v>
      </c>
      <c r="D34" s="1" t="s">
        <v>242</v>
      </c>
      <c r="E34" s="1" t="s">
        <v>250</v>
      </c>
      <c r="F34" s="1" t="s">
        <v>243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251</v>
      </c>
      <c r="B35" s="1">
        <v>0.0</v>
      </c>
      <c r="C35" s="1" t="s">
        <v>252</v>
      </c>
      <c r="D35" s="1" t="s">
        <v>253</v>
      </c>
      <c r="E35" s="1" t="s">
        <v>254</v>
      </c>
      <c r="F35" s="1" t="s">
        <v>255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257</v>
      </c>
      <c r="B37" s="1">
        <v>0.0</v>
      </c>
      <c r="C37" s="1" t="s">
        <v>258</v>
      </c>
      <c r="D37" s="1">
        <v>0.0</v>
      </c>
      <c r="E37" s="1" t="s">
        <v>259</v>
      </c>
      <c r="F37" s="1" t="s">
        <v>260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261</v>
      </c>
      <c r="B38" s="1">
        <v>0.0</v>
      </c>
      <c r="C38" s="1">
        <v>0.0</v>
      </c>
      <c r="D38" s="1">
        <v>0.0</v>
      </c>
      <c r="E38" s="1" t="s">
        <v>262</v>
      </c>
      <c r="F38" s="1" t="s">
        <v>263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264</v>
      </c>
      <c r="B39" s="1">
        <v>0.0</v>
      </c>
      <c r="C39" s="1" t="s">
        <v>265</v>
      </c>
      <c r="D39" s="1">
        <v>0.0</v>
      </c>
      <c r="E39" s="1" t="s">
        <v>266</v>
      </c>
      <c r="F39" s="1" t="s">
        <v>267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268</v>
      </c>
      <c r="B40" s="1">
        <v>0.0</v>
      </c>
      <c r="C40" s="1" t="s">
        <v>265</v>
      </c>
      <c r="D40" s="1">
        <v>0.0</v>
      </c>
      <c r="E40" s="1" t="s">
        <v>266</v>
      </c>
      <c r="F40" s="1" t="s">
        <v>267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269</v>
      </c>
      <c r="B41" s="1">
        <v>0.0</v>
      </c>
      <c r="C41" s="1" t="s">
        <v>270</v>
      </c>
      <c r="D41" s="1">
        <v>0.0</v>
      </c>
      <c r="E41" s="1" t="s">
        <v>271</v>
      </c>
      <c r="F41" s="1" t="s">
        <v>272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273</v>
      </c>
      <c r="B42" s="1">
        <v>0.0</v>
      </c>
      <c r="C42" s="1" t="s">
        <v>270</v>
      </c>
      <c r="D42" s="1">
        <v>0.0</v>
      </c>
      <c r="E42" s="1" t="s">
        <v>271</v>
      </c>
      <c r="F42" s="1" t="s">
        <v>272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274</v>
      </c>
      <c r="B43" s="1">
        <v>0.0</v>
      </c>
      <c r="C43" s="1" t="s">
        <v>275</v>
      </c>
      <c r="D43" s="1">
        <v>0.0</v>
      </c>
      <c r="E43" s="1" t="s">
        <v>276</v>
      </c>
      <c r="F43" s="1" t="s">
        <v>277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278</v>
      </c>
      <c r="B44" s="1">
        <v>0.0</v>
      </c>
      <c r="C44" s="1" t="s">
        <v>279</v>
      </c>
      <c r="D44" s="1" t="s">
        <v>280</v>
      </c>
      <c r="E44" s="1" t="s">
        <v>281</v>
      </c>
      <c r="F44" s="1" t="s">
        <v>282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283</v>
      </c>
      <c r="B45" s="1">
        <v>0.0</v>
      </c>
      <c r="C45" s="1">
        <v>0.0</v>
      </c>
      <c r="D45" s="1">
        <v>0.0</v>
      </c>
      <c r="E45" s="1" t="s">
        <v>284</v>
      </c>
      <c r="F45" s="1" t="s">
        <v>285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286</v>
      </c>
      <c r="B46" s="1">
        <v>0.0</v>
      </c>
      <c r="C46" s="1" t="s">
        <v>287</v>
      </c>
      <c r="D46" s="1">
        <v>451.0</v>
      </c>
      <c r="E46" s="1" t="s">
        <v>288</v>
      </c>
      <c r="F46" s="1" t="s">
        <v>289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290</v>
      </c>
      <c r="B47" s="1">
        <v>0.0</v>
      </c>
      <c r="C47" s="1" t="s">
        <v>291</v>
      </c>
      <c r="D47" s="1">
        <v>0.0</v>
      </c>
      <c r="E47" s="1" t="s">
        <v>292</v>
      </c>
      <c r="F47" s="1" t="s">
        <v>293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294</v>
      </c>
      <c r="B48" s="1">
        <v>0.0</v>
      </c>
      <c r="C48" s="1" t="s">
        <v>291</v>
      </c>
      <c r="D48" s="1">
        <v>0.0</v>
      </c>
      <c r="E48" s="1" t="s">
        <v>292</v>
      </c>
      <c r="F48" s="1" t="s">
        <v>293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295</v>
      </c>
      <c r="B49" s="1">
        <v>0.0</v>
      </c>
      <c r="C49" s="1" t="s">
        <v>296</v>
      </c>
      <c r="D49" s="1" t="s">
        <v>297</v>
      </c>
      <c r="E49" s="1" t="s">
        <v>298</v>
      </c>
      <c r="F49" s="1" t="s">
        <v>299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300</v>
      </c>
      <c r="B50" s="1">
        <v>0.0</v>
      </c>
      <c r="C50" s="1">
        <v>0.0</v>
      </c>
      <c r="D50" s="1" t="s">
        <v>301</v>
      </c>
      <c r="E50" s="1" t="s">
        <v>302</v>
      </c>
      <c r="F50" s="1" t="s">
        <v>303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304</v>
      </c>
      <c r="B51" s="1">
        <v>0.0</v>
      </c>
      <c r="C51" s="1">
        <v>0.0</v>
      </c>
      <c r="D51" s="1" t="s">
        <v>305</v>
      </c>
      <c r="E51" s="1">
        <v>0.0</v>
      </c>
      <c r="F51" s="1" t="s">
        <v>306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307</v>
      </c>
      <c r="B52" s="1">
        <v>0.0</v>
      </c>
      <c r="C52" s="1">
        <v>0.0</v>
      </c>
      <c r="D52" s="1" t="s">
        <v>305</v>
      </c>
      <c r="E52" s="1">
        <v>0.0</v>
      </c>
      <c r="F52" s="1" t="s">
        <v>306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308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309</v>
      </c>
      <c r="B54" s="1">
        <v>0.0</v>
      </c>
      <c r="C54" s="1">
        <v>0.0</v>
      </c>
      <c r="D54" s="1" t="s">
        <v>310</v>
      </c>
      <c r="E54" s="1" t="s">
        <v>311</v>
      </c>
      <c r="F54" s="1" t="s">
        <v>312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313</v>
      </c>
      <c r="B55" s="1">
        <v>0.0</v>
      </c>
      <c r="C55" s="1">
        <v>0.0</v>
      </c>
      <c r="D55" s="1">
        <v>0.0</v>
      </c>
      <c r="E55" s="1">
        <v>0.0</v>
      </c>
      <c r="F55" s="1" t="s">
        <v>314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315</v>
      </c>
      <c r="B56" s="1">
        <v>0.0</v>
      </c>
      <c r="C56" s="1">
        <v>0.0</v>
      </c>
      <c r="D56" s="1" t="s">
        <v>316</v>
      </c>
      <c r="E56" s="1">
        <v>0.0</v>
      </c>
      <c r="F56" s="1" t="s">
        <v>317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318</v>
      </c>
      <c r="B57" s="1">
        <v>0.0</v>
      </c>
      <c r="C57" s="1">
        <v>0.0</v>
      </c>
      <c r="D57" s="1" t="s">
        <v>316</v>
      </c>
      <c r="E57" s="1">
        <v>0.0</v>
      </c>
      <c r="F57" s="1" t="s">
        <v>317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319</v>
      </c>
      <c r="B58" s="1">
        <v>0.0</v>
      </c>
      <c r="C58" s="1">
        <v>0.0</v>
      </c>
      <c r="D58" s="1" t="s">
        <v>320</v>
      </c>
      <c r="E58" s="1" t="s">
        <v>321</v>
      </c>
      <c r="F58" s="1" t="s">
        <v>322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323</v>
      </c>
      <c r="B59" s="1">
        <v>0.0</v>
      </c>
      <c r="C59" s="1">
        <v>0.0</v>
      </c>
      <c r="D59" s="1" t="s">
        <v>320</v>
      </c>
      <c r="E59" s="1" t="s">
        <v>321</v>
      </c>
      <c r="F59" s="1" t="s">
        <v>322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324</v>
      </c>
      <c r="B60" s="1">
        <v>0.0</v>
      </c>
      <c r="C60" s="1">
        <v>0.0</v>
      </c>
      <c r="D60" s="1" t="s">
        <v>325</v>
      </c>
      <c r="E60" s="1" t="s">
        <v>326</v>
      </c>
      <c r="F60" s="1" t="s">
        <v>327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328</v>
      </c>
      <c r="B61" s="1">
        <v>0.0</v>
      </c>
      <c r="C61" s="1">
        <v>0.0</v>
      </c>
      <c r="D61" s="1" t="s">
        <v>329</v>
      </c>
      <c r="E61" s="1" t="s">
        <v>330</v>
      </c>
      <c r="F61" s="1" t="s">
        <v>331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332</v>
      </c>
      <c r="B62" s="1">
        <v>0.0</v>
      </c>
      <c r="C62" s="1">
        <v>0.0</v>
      </c>
      <c r="D62" s="1">
        <v>0.0</v>
      </c>
      <c r="E62" s="1" t="s">
        <v>333</v>
      </c>
      <c r="F62" s="1" t="s">
        <v>334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335</v>
      </c>
      <c r="B63" s="1">
        <v>0.0</v>
      </c>
      <c r="C63" s="1">
        <v>0.0</v>
      </c>
      <c r="D63" s="1" t="s">
        <v>336</v>
      </c>
      <c r="E63" s="1" t="s">
        <v>337</v>
      </c>
      <c r="F63" s="1" t="s">
        <v>338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339</v>
      </c>
      <c r="B64" s="1">
        <v>0.0</v>
      </c>
      <c r="C64" s="1">
        <v>0.0</v>
      </c>
      <c r="D64" s="1" t="s">
        <v>340</v>
      </c>
      <c r="E64" s="1">
        <v>0.0</v>
      </c>
      <c r="F64" s="1" t="s">
        <v>341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342</v>
      </c>
      <c r="B65" s="1">
        <v>0.0</v>
      </c>
      <c r="C65" s="1">
        <v>0.0</v>
      </c>
      <c r="D65" s="1" t="s">
        <v>340</v>
      </c>
      <c r="E65" s="1">
        <v>0.0</v>
      </c>
      <c r="F65" s="1" t="s">
        <v>341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343</v>
      </c>
      <c r="B66" s="1">
        <v>0.0</v>
      </c>
      <c r="C66" s="1">
        <v>0.0</v>
      </c>
      <c r="D66" s="1" t="s">
        <v>344</v>
      </c>
      <c r="E66" s="1" t="s">
        <v>345</v>
      </c>
      <c r="F66" s="1" t="s">
        <v>346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347</v>
      </c>
      <c r="B67" s="1">
        <v>0.0</v>
      </c>
      <c r="C67" s="1">
        <v>0.0</v>
      </c>
      <c r="D67" s="1">
        <v>0.0</v>
      </c>
      <c r="E67" s="1" t="s">
        <v>348</v>
      </c>
      <c r="F67" s="1" t="s">
        <v>349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350</v>
      </c>
      <c r="B68" s="1">
        <v>0.0</v>
      </c>
      <c r="C68" s="1">
        <v>0.0</v>
      </c>
      <c r="D68" s="1">
        <v>0.0</v>
      </c>
      <c r="E68" s="1" t="s">
        <v>351</v>
      </c>
      <c r="F68" s="1" t="s">
        <v>352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353</v>
      </c>
      <c r="B69" s="1">
        <v>0.0</v>
      </c>
      <c r="C69" s="1">
        <v>0.0</v>
      </c>
      <c r="D69" s="1">
        <v>0.0</v>
      </c>
      <c r="E69" s="1" t="s">
        <v>351</v>
      </c>
      <c r="F69" s="1" t="s">
        <v>352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354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355</v>
      </c>
      <c r="B71" s="1">
        <v>0.0</v>
      </c>
      <c r="C71" s="1">
        <v>0.0</v>
      </c>
      <c r="D71" s="1">
        <v>0.0</v>
      </c>
      <c r="E71" s="1" t="s">
        <v>356</v>
      </c>
      <c r="F71" s="1" t="s">
        <v>357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358</v>
      </c>
      <c r="B72" s="1">
        <v>0.0</v>
      </c>
      <c r="C72" s="1">
        <v>0.0</v>
      </c>
      <c r="D72" s="1">
        <v>0.0</v>
      </c>
      <c r="E72" s="1">
        <v>0.0</v>
      </c>
      <c r="F72" s="1" t="s">
        <v>359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360</v>
      </c>
      <c r="B73" s="1">
        <v>0.0</v>
      </c>
      <c r="C73" s="1">
        <v>0.0</v>
      </c>
      <c r="D73" s="1">
        <v>0.0</v>
      </c>
      <c r="E73" s="1" t="s">
        <v>361</v>
      </c>
      <c r="F73" s="1" t="s">
        <v>362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363</v>
      </c>
      <c r="B74" s="1">
        <v>0.0</v>
      </c>
      <c r="C74" s="1">
        <v>0.0</v>
      </c>
      <c r="D74" s="1">
        <v>0.0</v>
      </c>
      <c r="E74" s="1" t="s">
        <v>361</v>
      </c>
      <c r="F74" s="1" t="s">
        <v>362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364</v>
      </c>
      <c r="B75" s="1">
        <v>0.0</v>
      </c>
      <c r="C75" s="1">
        <v>0.0</v>
      </c>
      <c r="D75" s="1">
        <v>0.0</v>
      </c>
      <c r="E75" s="1" t="s">
        <v>365</v>
      </c>
      <c r="F75" s="1" t="s">
        <v>366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367</v>
      </c>
      <c r="B76" s="1">
        <v>0.0</v>
      </c>
      <c r="C76" s="1">
        <v>0.0</v>
      </c>
      <c r="D76" s="1">
        <v>0.0</v>
      </c>
      <c r="E76" s="1" t="s">
        <v>365</v>
      </c>
      <c r="F76" s="1" t="s">
        <v>366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368</v>
      </c>
      <c r="B77" s="1">
        <v>0.0</v>
      </c>
      <c r="C77" s="1">
        <v>0.0</v>
      </c>
      <c r="D77" s="1">
        <v>0.0</v>
      </c>
      <c r="E77" s="1" t="s">
        <v>369</v>
      </c>
      <c r="F77" s="1" t="s">
        <v>370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371</v>
      </c>
      <c r="B78" s="1">
        <v>0.0</v>
      </c>
      <c r="C78" s="1">
        <v>0.0</v>
      </c>
      <c r="D78" s="1">
        <v>0.0</v>
      </c>
      <c r="E78" s="1" t="s">
        <v>372</v>
      </c>
      <c r="F78" s="1" t="s">
        <v>373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374</v>
      </c>
      <c r="B79" s="1">
        <v>0.0</v>
      </c>
      <c r="C79" s="1">
        <v>0.0</v>
      </c>
      <c r="D79" s="1">
        <v>0.0</v>
      </c>
      <c r="E79" s="1">
        <v>0.0</v>
      </c>
      <c r="F79" s="1" t="s">
        <v>375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376</v>
      </c>
      <c r="B80" s="1">
        <v>0.0</v>
      </c>
      <c r="C80" s="1">
        <v>0.0</v>
      </c>
      <c r="D80" s="1">
        <v>0.0</v>
      </c>
      <c r="E80" s="1" t="s">
        <v>377</v>
      </c>
      <c r="F80" s="1" t="s">
        <v>378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379</v>
      </c>
      <c r="B81" s="1">
        <v>0.0</v>
      </c>
      <c r="C81" s="1">
        <v>0.0</v>
      </c>
      <c r="D81" s="1">
        <v>0.0</v>
      </c>
      <c r="E81" s="1" t="s">
        <v>380</v>
      </c>
      <c r="F81" s="1" t="s">
        <v>381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382</v>
      </c>
      <c r="B82" s="1">
        <v>0.0</v>
      </c>
      <c r="C82" s="1">
        <v>0.0</v>
      </c>
      <c r="D82" s="1">
        <v>0.0</v>
      </c>
      <c r="E82" s="1" t="s">
        <v>380</v>
      </c>
      <c r="F82" s="1" t="s">
        <v>381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383</v>
      </c>
      <c r="B83" s="1">
        <v>0.0</v>
      </c>
      <c r="C83" s="1">
        <v>0.0</v>
      </c>
      <c r="D83" s="1">
        <v>0.0</v>
      </c>
      <c r="E83" s="1" t="s">
        <v>384</v>
      </c>
      <c r="F83" s="1" t="s">
        <v>385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386</v>
      </c>
      <c r="B84" s="1">
        <v>0.0</v>
      </c>
      <c r="C84" s="1">
        <v>0.0</v>
      </c>
      <c r="D84" s="1">
        <v>0.0</v>
      </c>
      <c r="E84" s="1">
        <v>0.0</v>
      </c>
      <c r="F84" s="1">
        <v>139.0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387</v>
      </c>
      <c r="B85" s="1">
        <v>0.0</v>
      </c>
      <c r="C85" s="1">
        <v>0.0</v>
      </c>
      <c r="D85" s="1">
        <v>0.0</v>
      </c>
      <c r="E85" s="1">
        <v>0.0</v>
      </c>
      <c r="F85" s="1" t="s">
        <v>388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389</v>
      </c>
      <c r="B86" s="1">
        <v>0.0</v>
      </c>
      <c r="C86" s="1">
        <v>0.0</v>
      </c>
      <c r="D86" s="1">
        <v>0.0</v>
      </c>
      <c r="E86" s="1">
        <v>0.0</v>
      </c>
      <c r="F86" s="1" t="s">
        <v>388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390</v>
      </c>
      <c r="C1" s="1" t="s">
        <v>391</v>
      </c>
      <c r="D1" s="1" t="s">
        <v>392</v>
      </c>
      <c r="E1" s="1" t="s">
        <v>393</v>
      </c>
      <c r="F1" s="1" t="s">
        <v>394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395</v>
      </c>
      <c r="B2" s="1" t="s">
        <v>396</v>
      </c>
      <c r="C2" s="1" t="s">
        <v>397</v>
      </c>
      <c r="D2" s="1" t="s">
        <v>398</v>
      </c>
      <c r="E2" s="1" t="s">
        <v>398</v>
      </c>
      <c r="F2" s="1" t="s">
        <v>399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400</v>
      </c>
      <c r="B3" s="1" t="s">
        <v>399</v>
      </c>
      <c r="C3" s="1" t="s">
        <v>401</v>
      </c>
      <c r="D3" s="1" t="s">
        <v>402</v>
      </c>
      <c r="E3" s="1" t="s">
        <v>403</v>
      </c>
      <c r="F3" s="1" t="s">
        <v>399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404</v>
      </c>
      <c r="B4" s="1" t="s">
        <v>405</v>
      </c>
      <c r="C4" s="1" t="s">
        <v>406</v>
      </c>
      <c r="D4" s="1" t="s">
        <v>407</v>
      </c>
      <c r="E4" s="1" t="s">
        <v>408</v>
      </c>
      <c r="F4" s="1" t="s">
        <v>409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400</v>
      </c>
      <c r="B5" s="1" t="s">
        <v>399</v>
      </c>
      <c r="C5" s="1" t="s">
        <v>410</v>
      </c>
      <c r="D5" s="1" t="s">
        <v>411</v>
      </c>
      <c r="E5" s="1" t="s">
        <v>412</v>
      </c>
      <c r="F5" s="1" t="s">
        <v>413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414</v>
      </c>
      <c r="B6" s="1" t="s">
        <v>415</v>
      </c>
      <c r="C6" s="1" t="s">
        <v>416</v>
      </c>
      <c r="D6" s="1" t="s">
        <v>417</v>
      </c>
      <c r="E6" s="1" t="s">
        <v>418</v>
      </c>
      <c r="F6" s="1" t="s">
        <v>419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420</v>
      </c>
      <c r="B7" s="1" t="s">
        <v>421</v>
      </c>
      <c r="C7" s="1" t="s">
        <v>422</v>
      </c>
      <c r="D7" s="1" t="s">
        <v>423</v>
      </c>
      <c r="E7" s="1" t="s">
        <v>424</v>
      </c>
      <c r="F7" s="1" t="s">
        <v>425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426</v>
      </c>
      <c r="B8" s="1" t="s">
        <v>399</v>
      </c>
      <c r="C8" s="1" t="s">
        <v>427</v>
      </c>
      <c r="D8" s="1" t="s">
        <v>427</v>
      </c>
      <c r="E8" s="1" t="s">
        <v>427</v>
      </c>
      <c r="F8" s="1" t="s">
        <v>428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429</v>
      </c>
      <c r="B9" s="1" t="s">
        <v>399</v>
      </c>
      <c r="C9" s="1" t="s">
        <v>399</v>
      </c>
      <c r="D9" s="1" t="s">
        <v>430</v>
      </c>
      <c r="E9" s="1" t="s">
        <v>431</v>
      </c>
      <c r="F9" s="1" t="s">
        <v>432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433</v>
      </c>
      <c r="B10" s="1" t="s">
        <v>399</v>
      </c>
      <c r="C10" s="1" t="s">
        <v>399</v>
      </c>
      <c r="D10" s="1" t="s">
        <v>434</v>
      </c>
      <c r="E10" s="1" t="s">
        <v>435</v>
      </c>
      <c r="F10" s="1" t="s">
        <v>436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437</v>
      </c>
      <c r="B11" s="1" t="s">
        <v>438</v>
      </c>
      <c r="C11" s="1" t="s">
        <v>439</v>
      </c>
      <c r="D11" s="1" t="s">
        <v>440</v>
      </c>
      <c r="E11" s="1" t="s">
        <v>441</v>
      </c>
      <c r="F11" s="1" t="s">
        <v>442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443</v>
      </c>
      <c r="B12" s="1" t="s">
        <v>444</v>
      </c>
      <c r="C12" s="1" t="s">
        <v>445</v>
      </c>
      <c r="D12" s="1" t="s">
        <v>440</v>
      </c>
      <c r="E12" s="1" t="s">
        <v>446</v>
      </c>
      <c r="F12" s="1" t="s">
        <v>447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448</v>
      </c>
      <c r="B13" s="1" t="s">
        <v>449</v>
      </c>
      <c r="C13" s="1" t="s">
        <v>450</v>
      </c>
      <c r="D13" s="1" t="s">
        <v>451</v>
      </c>
      <c r="E13" s="1" t="s">
        <v>452</v>
      </c>
      <c r="F13" s="1" t="s">
        <v>442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453</v>
      </c>
      <c r="B14" s="1" t="s">
        <v>454</v>
      </c>
      <c r="C14" s="1" t="s">
        <v>455</v>
      </c>
      <c r="D14" s="1" t="s">
        <v>456</v>
      </c>
      <c r="E14" s="1" t="s">
        <v>457</v>
      </c>
      <c r="F14" s="1" t="s">
        <v>458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459</v>
      </c>
      <c r="B15" s="1" t="s">
        <v>399</v>
      </c>
      <c r="C15" s="1" t="s">
        <v>399</v>
      </c>
      <c r="D15" s="1" t="s">
        <v>399</v>
      </c>
      <c r="E15" s="1" t="s">
        <v>399</v>
      </c>
      <c r="F15" s="1" t="s">
        <v>399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460</v>
      </c>
      <c r="B16" s="1" t="s">
        <v>399</v>
      </c>
      <c r="C16" s="1" t="s">
        <v>399</v>
      </c>
      <c r="D16" s="1" t="s">
        <v>399</v>
      </c>
      <c r="E16" s="1" t="s">
        <v>399</v>
      </c>
      <c r="F16" s="1" t="s">
        <v>399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461</v>
      </c>
      <c r="B17" s="1" t="s">
        <v>121</v>
      </c>
      <c r="C17" s="1" t="s">
        <v>122</v>
      </c>
      <c r="D17" s="1" t="s">
        <v>462</v>
      </c>
      <c r="E17" s="1" t="s">
        <v>463</v>
      </c>
      <c r="F17" s="1" t="s">
        <v>464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465</v>
      </c>
      <c r="B18" s="1" t="s">
        <v>399</v>
      </c>
      <c r="C18" s="1" t="s">
        <v>399</v>
      </c>
      <c r="D18" s="1" t="s">
        <v>399</v>
      </c>
      <c r="E18" s="1" t="s">
        <v>399</v>
      </c>
      <c r="F18" s="1" t="s">
        <v>399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466</v>
      </c>
      <c r="B19" s="1" t="s">
        <v>399</v>
      </c>
      <c r="C19" s="1" t="s">
        <v>399</v>
      </c>
      <c r="D19" s="1" t="s">
        <v>467</v>
      </c>
      <c r="E19" s="1" t="s">
        <v>468</v>
      </c>
      <c r="F19" s="1" t="s">
        <v>469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470</v>
      </c>
      <c r="B20" s="1" t="s">
        <v>471</v>
      </c>
      <c r="C20" s="1" t="s">
        <v>472</v>
      </c>
      <c r="D20" s="1" t="s">
        <v>473</v>
      </c>
      <c r="E20" s="1" t="s">
        <v>474</v>
      </c>
      <c r="F20" s="1" t="s">
        <v>475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476</v>
      </c>
      <c r="B21" s="1" t="s">
        <v>477</v>
      </c>
      <c r="C21" s="1" t="s">
        <v>478</v>
      </c>
      <c r="D21" s="1" t="s">
        <v>479</v>
      </c>
      <c r="E21" s="1" t="s">
        <v>480</v>
      </c>
      <c r="F21" s="1" t="s">
        <v>481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482</v>
      </c>
      <c r="B22" s="1" t="s">
        <v>483</v>
      </c>
      <c r="C22" s="1" t="s">
        <v>484</v>
      </c>
      <c r="D22" s="1" t="s">
        <v>485</v>
      </c>
      <c r="E22" s="1" t="s">
        <v>486</v>
      </c>
      <c r="F22" s="1" t="s">
        <v>487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488</v>
      </c>
      <c r="B23" s="1" t="s">
        <v>489</v>
      </c>
      <c r="C23" s="1" t="s">
        <v>490</v>
      </c>
      <c r="D23" s="1" t="s">
        <v>491</v>
      </c>
      <c r="E23" s="1" t="s">
        <v>492</v>
      </c>
      <c r="F23" s="1" t="s">
        <v>493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494</v>
      </c>
      <c r="B24" s="1" t="s">
        <v>495</v>
      </c>
      <c r="C24" s="1" t="s">
        <v>496</v>
      </c>
      <c r="D24" s="1" t="s">
        <v>497</v>
      </c>
      <c r="E24" s="1" t="s">
        <v>497</v>
      </c>
      <c r="F24" s="1" t="s">
        <v>497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498</v>
      </c>
      <c r="B25" s="1" t="s">
        <v>499</v>
      </c>
      <c r="C25" s="1" t="s">
        <v>500</v>
      </c>
      <c r="D25" s="1" t="s">
        <v>501</v>
      </c>
      <c r="E25" s="1" t="s">
        <v>501</v>
      </c>
      <c r="F25" s="1" t="s">
        <v>399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502</v>
      </c>
      <c r="B26" s="1" t="s">
        <v>503</v>
      </c>
      <c r="C26" s="1" t="s">
        <v>504</v>
      </c>
      <c r="D26" s="1" t="s">
        <v>399</v>
      </c>
      <c r="E26" s="1" t="s">
        <v>399</v>
      </c>
      <c r="F26" s="1" t="s">
        <v>399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505</v>
      </c>
      <c r="B2" s="1" t="s">
        <v>506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507</v>
      </c>
      <c r="B3" s="1" t="s">
        <v>508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509</v>
      </c>
      <c r="B4" s="1" t="s">
        <v>510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511</v>
      </c>
      <c r="B5" s="1" t="s">
        <v>512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513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514</v>
      </c>
      <c r="B7" s="1" t="s">
        <v>515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516</v>
      </c>
      <c r="B8" s="4" t="s">
        <v>517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518</v>
      </c>
      <c r="B9" s="1" t="s">
        <v>519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520</v>
      </c>
      <c r="B10" s="1" t="s">
        <v>521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522</v>
      </c>
      <c r="B11" s="1" t="s">
        <v>519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523</v>
      </c>
      <c r="B12" s="1" t="s">
        <v>524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525</v>
      </c>
      <c r="B13" s="1" t="s">
        <v>526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527</v>
      </c>
      <c r="B14" s="1" t="s">
        <v>524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528</v>
      </c>
      <c r="B15" s="1" t="s">
        <v>529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530</v>
      </c>
      <c r="B16" s="1">
        <v>234.0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531</v>
      </c>
      <c r="B17" s="1" t="s">
        <v>532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533</v>
      </c>
      <c r="B18" s="1">
        <v>8.0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534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535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536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537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538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539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540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541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542</v>
      </c>
      <c r="B27" s="1">
        <v>2.94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543</v>
      </c>
      <c r="B28" s="1">
        <v>2.87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544</v>
      </c>
      <c r="B29" s="1">
        <v>2.67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545</v>
      </c>
      <c r="B30" s="1">
        <v>2.8701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546</v>
      </c>
      <c r="B31" s="1">
        <v>2.94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547</v>
      </c>
      <c r="B32" s="1">
        <v>2.87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548</v>
      </c>
      <c r="B33" s="1">
        <v>2.67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549</v>
      </c>
      <c r="B34" s="1">
        <v>2.8701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550</v>
      </c>
      <c r="B35" s="1">
        <v>2.093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551</v>
      </c>
      <c r="B36" s="1">
        <v>-2.2827663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552</v>
      </c>
      <c r="B37" s="1">
        <v>815159.0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553</v>
      </c>
      <c r="B38" s="1">
        <v>815159.0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554</v>
      </c>
      <c r="B39" s="1">
        <v>1152263.0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555</v>
      </c>
      <c r="B40" s="1">
        <v>1040750.0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556</v>
      </c>
      <c r="B41" s="1">
        <v>1040750.0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557</v>
      </c>
      <c r="B42" s="1">
        <v>2.06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558</v>
      </c>
      <c r="B43" s="1">
        <v>3.43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559</v>
      </c>
      <c r="B44" s="1">
        <v>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560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561</v>
      </c>
      <c r="B46" s="1">
        <v>3.63315968E8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562</v>
      </c>
      <c r="B47" s="1">
        <v>2.56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563</v>
      </c>
      <c r="B48" s="1">
        <v>9.77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564</v>
      </c>
      <c r="B49" s="1">
        <v>454.14496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565</v>
      </c>
      <c r="B50" s="1">
        <v>3.3342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566</v>
      </c>
      <c r="B51" s="1">
        <v>4.712025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567</v>
      </c>
      <c r="B52" s="1" t="s">
        <v>568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569</v>
      </c>
      <c r="B53" s="1">
        <v>2.19160752E8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570</v>
      </c>
      <c r="B54" s="1">
        <v>6.0419059E7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571</v>
      </c>
      <c r="B55" s="1">
        <v>1.31161E8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572</v>
      </c>
      <c r="B56" s="1">
        <v>1.6939183E7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573</v>
      </c>
      <c r="B57" s="1">
        <v>1.576123E7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574</v>
      </c>
      <c r="B58" s="1">
        <v>1.7328384E9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575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576</v>
      </c>
      <c r="B60" s="1">
        <v>0.1291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577</v>
      </c>
      <c r="B61" s="1">
        <v>0.23906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578</v>
      </c>
      <c r="B62" s="1">
        <v>0.62347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579</v>
      </c>
      <c r="B63" s="1">
        <v>13.65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580</v>
      </c>
      <c r="B64" s="1">
        <v>0.2481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581</v>
      </c>
      <c r="B65" s="1">
        <v>1.3921E8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582</v>
      </c>
      <c r="B66" s="1">
        <v>1.485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583</v>
      </c>
      <c r="B67" s="1">
        <v>1.8653198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584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585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586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587</v>
      </c>
      <c r="B71" s="1">
        <v>-2.19248992E8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588</v>
      </c>
      <c r="B72" s="1">
        <v>-2.06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589</v>
      </c>
      <c r="B73" s="1">
        <v>-1.41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590</v>
      </c>
      <c r="B74" s="1">
        <v>273.951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591</v>
      </c>
      <c r="B75" s="1">
        <v>-1.058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592</v>
      </c>
      <c r="B76" s="1">
        <v>-0.5805991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593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594</v>
      </c>
      <c r="B78" s="1" t="s">
        <v>595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596</v>
      </c>
      <c r="B79" s="1" t="s">
        <v>597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598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599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600</v>
      </c>
      <c r="B82" s="1" t="s">
        <v>601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602</v>
      </c>
      <c r="B83" s="1" t="s">
        <v>601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603</v>
      </c>
      <c r="B84" s="1">
        <v>1.6662726E9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604</v>
      </c>
      <c r="B85" s="1" t="s">
        <v>605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606</v>
      </c>
      <c r="B86" s="1" t="s">
        <v>607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608</v>
      </c>
      <c r="B87" s="1" t="s">
        <v>609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610</v>
      </c>
      <c r="B88" s="1" t="s">
        <v>611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612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613</v>
      </c>
      <c r="B90" s="1">
        <v>2.77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614</v>
      </c>
      <c r="B91" s="1">
        <v>19.0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615</v>
      </c>
      <c r="B92" s="1">
        <v>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616</v>
      </c>
      <c r="B93" s="1">
        <v>13.7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617</v>
      </c>
      <c r="B94" s="1">
        <v>14.0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618</v>
      </c>
      <c r="B95" s="1">
        <v>1.5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619</v>
      </c>
      <c r="B96" s="1" t="s">
        <v>620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621</v>
      </c>
      <c r="B97" s="1">
        <v>10.0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622</v>
      </c>
      <c r="B98" s="1">
        <v>1.75527008E8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623</v>
      </c>
      <c r="B99" s="1">
        <v>1.376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624</v>
      </c>
      <c r="B100" s="1">
        <v>-2.0713E8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625</v>
      </c>
      <c r="B101" s="1">
        <v>4.1248E7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626</v>
      </c>
      <c r="B102" s="1">
        <v>6.086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627</v>
      </c>
      <c r="B103" s="1">
        <v>6.497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628</v>
      </c>
      <c r="B104" s="1">
        <v>800000.0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629</v>
      </c>
      <c r="B105" s="1">
        <v>21.766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630</v>
      </c>
      <c r="B106" s="1">
        <v>0.007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631</v>
      </c>
      <c r="B107" s="1">
        <v>-0.46507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632</v>
      </c>
      <c r="B108" s="1">
        <v>-1.14353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633</v>
      </c>
      <c r="B109" s="1">
        <v>-1.61844E8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634</v>
      </c>
      <c r="B110" s="1">
        <v>-1.56415504E8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635</v>
      </c>
      <c r="B111" s="1">
        <v>-1.82974E8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636</v>
      </c>
      <c r="B112" s="1">
        <v>-259.48325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637</v>
      </c>
      <c r="B113" s="1" t="s">
        <v>568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638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11.0</v>
      </c>
      <c r="D3" s="1">
        <v>-8.0</v>
      </c>
      <c r="E3" s="1">
        <v>-118.0</v>
      </c>
      <c r="F3" s="1">
        <v>-96.0</v>
      </c>
      <c r="G3" s="1">
        <f>IF(F3*FORECAST(G2,B3:F3,B2:F2)&gt;0,FORECAST(G2,B3:F3,B2:F2),F3)*$X$1</f>
        <v>-138.5</v>
      </c>
      <c r="H3" s="1">
        <f>IF(G3*FORECAST(H2,B3:G3,B2:G2)&gt;0,FORECAST(H2,B3:G3,B2:G2),G3)*$X$1</f>
        <v>-170.6</v>
      </c>
      <c r="I3" s="1">
        <f>IF(H3*FORECAST(I2,B3:H3,B2:H2)&gt;0,FORECAST(I2,B3:H3,B2:H2),H3)*$X$1</f>
        <v>-202.7</v>
      </c>
      <c r="J3" s="1">
        <f>IF(I3*FORECAST(J2,B3:I3,B2:I2)&gt;0,FORECAST(J2,B3:I3,B2:I2),I3)*$X$1</f>
        <v>-234.8</v>
      </c>
      <c r="K3" s="1">
        <f>IF(J3*FORECAST(K2,B3:J3,B2:J2)&gt;0,FORECAST(K2,B3:J3,B2:J2),J3)*$X$1</f>
        <v>-266.9</v>
      </c>
      <c r="L3" s="1">
        <f>IF(K3*FORECAST(L2,B3:K3,B2:K2)&gt;0,FORECAST(L2,B3:K3,B2:K2),K3)*$X$1</f>
        <v>-299</v>
      </c>
      <c r="M3" s="1">
        <f>IF(L3*FORECAST(M2,B3:L3,B2:L2)&gt;0,FORECAST(M2,B3:L3,B2:L2),L3)*$X$1</f>
        <v>-331.1</v>
      </c>
      <c r="N3" s="5">
        <f>IF(M3*FORECAST(N2,B3:M3,B2:M2)&gt;0,FORECAST(N2,B3:M3,B2:M2),M3)*$X$1</f>
        <v>-363.2</v>
      </c>
      <c r="O3" s="5">
        <f>IF(N3*FORECAST(O2,B3:N3,B2:N2)&gt;0,FORECAST(O2,B3:N3,B2:N2),N3)*$X$1</f>
        <v>-395.3</v>
      </c>
      <c r="P3" s="5">
        <f>IF(O3*FORECAST(P2,B3:O3,B2:O2)&gt;0,FORECAST(P2,B3:O3,B2:O2),O3)*$X$1</f>
        <v>-427.4</v>
      </c>
      <c r="Q3" s="5">
        <f>IF(P3*FORECAST(Q2,B3:P3,B2:P2)&gt;0,FORECAST(Q2,B3:P3,B2:P2),P3)*$X$1</f>
        <v>-459.5</v>
      </c>
      <c r="R3" s="5">
        <f>IF(Q3*FORECAST(R2,B3:Q3,B2:Q2)&gt;0,FORECAST(R2,B3:Q3,B2:Q2),Q3)*$X$1</f>
        <v>-491.6</v>
      </c>
      <c r="S3" s="2"/>
      <c r="T3" s="2"/>
      <c r="U3" s="2"/>
      <c r="V3" s="2"/>
      <c r="W3" s="2"/>
      <c r="X3" s="2"/>
      <c r="Y3" s="2"/>
      <c r="Z3" s="2"/>
    </row>
    <row r="4">
      <c r="A4" s="3" t="s">
        <v>90</v>
      </c>
      <c r="B4" s="1">
        <v>-8.0</v>
      </c>
      <c r="C4" s="1">
        <v>-53.0</v>
      </c>
      <c r="D4" s="1">
        <v>-259.0</v>
      </c>
      <c r="E4" s="1">
        <v>-265.0</v>
      </c>
      <c r="F4" s="1">
        <v>-108.0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639</v>
      </c>
      <c r="B5" s="1">
        <v>1.0</v>
      </c>
      <c r="C5" s="1">
        <v>2.0</v>
      </c>
      <c r="D5" s="1">
        <v>12.0</v>
      </c>
      <c r="E5" s="1">
        <v>33.0</v>
      </c>
      <c r="F5" s="1">
        <v>90.0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640</v>
      </c>
      <c r="L7" s="1">
        <f>IF(R3*FORECAST(R2,B3:R3,B2:R2)&gt;0,FORECAST(R2,B3:R3,B2:R2),Q3)*$X$1 * (1+0.02)/(0.0874-0.02)</f>
        <v>-7439.643917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641</v>
      </c>
      <c r="L8" s="6">
        <f t="array" ref="L8">NPV(0.0874,H3:R3)</f>
        <v>-2098.436468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642</v>
      </c>
      <c r="L9" s="6">
        <f t="array" ref="L9">NPV(0.0874,H16:R16)</f>
        <v>-2959.848854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643</v>
      </c>
      <c r="L10" s="6">
        <f>L8 + L9</f>
        <v>-5058.285321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-108.0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644</v>
      </c>
      <c r="L12" s="6">
        <f>L10 - L11</f>
        <v>-4950.285321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645</v>
      </c>
      <c r="L13" s="1">
        <v>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-55.00317023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-7439.643917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-2.0</v>
      </c>
      <c r="C3" s="1">
        <v>-3.0</v>
      </c>
      <c r="D3" s="1">
        <v>-165.0</v>
      </c>
      <c r="E3" s="1">
        <v>-122.0</v>
      </c>
      <c r="F3" s="1">
        <v>-198.0</v>
      </c>
      <c r="G3" s="1">
        <f>IF(F3*FORECAST(G2,B3:F3,B2:F2)&gt;0,FORECAST(G2,B3:F3,B2:F2),F3)*$X$1</f>
        <v>-251.3</v>
      </c>
      <c r="H3" s="1">
        <f>IF(G3*FORECAST(H2,B3:G3,B2:G2)&gt;0,FORECAST(H2,B3:G3,B2:G2),G3)*$X$1</f>
        <v>-302.4</v>
      </c>
      <c r="I3" s="1">
        <f>IF(H3*FORECAST(I2,B3:H3,B2:H2)&gt;0,FORECAST(I2,B3:H3,B2:H2),H3)*$X$1</f>
        <v>-353.5</v>
      </c>
      <c r="J3" s="1">
        <f>IF(I3*FORECAST(J2,B3:I3,B2:I2)&gt;0,FORECAST(J2,B3:I3,B2:I2),I3)*$X$1</f>
        <v>-404.6</v>
      </c>
      <c r="K3" s="1">
        <f>IF(J3*FORECAST(K2,B3:J3,B2:J2)&gt;0,FORECAST(K2,B3:J3,B2:J2),J3)*$X$1</f>
        <v>-455.7</v>
      </c>
      <c r="L3" s="1">
        <f>IF(K3*FORECAST(L2,B3:K3,B2:K2)&gt;0,FORECAST(L2,B3:K3,B2:K2),K3)*$X$1</f>
        <v>-506.8</v>
      </c>
      <c r="M3" s="1">
        <f>IF(L3*FORECAST(M2,B3:L3,B2:L2)&gt;0,FORECAST(M2,B3:L3,B2:L2),L3)*$X$1</f>
        <v>-557.9</v>
      </c>
      <c r="N3" s="5">
        <f>IF(M3*FORECAST(N2,B3:M3,B2:M2)&gt;0,FORECAST(N2,B3:M3,B2:M2),M3)*$X$1</f>
        <v>-609</v>
      </c>
      <c r="O3" s="5">
        <f>IF(N3*FORECAST(O2,B3:N3,B2:N2)&gt;0,FORECAST(O2,B3:N3,B2:N2),N3)*$X$1</f>
        <v>-660.1</v>
      </c>
      <c r="P3" s="5">
        <f>IF(O3*FORECAST(P2,B3:O3,B2:O2)&gt;0,FORECAST(P2,B3:O3,B2:O2),O3)*$X$1</f>
        <v>-711.2</v>
      </c>
      <c r="Q3" s="5">
        <f>IF(P3*FORECAST(Q2,B3:P3,B2:P2)&gt;0,FORECAST(Q2,B3:P3,B2:P2),P3)*$X$1</f>
        <v>-762.3</v>
      </c>
      <c r="R3" s="5">
        <f>IF(Q3*FORECAST(R2,B3:Q3,B2:Q2)&gt;0,FORECAST(R2,B3:Q3,B2:Q2),Q3)*$X$1</f>
        <v>-813.4</v>
      </c>
      <c r="S3" s="2"/>
      <c r="T3" s="2"/>
      <c r="U3" s="2"/>
      <c r="V3" s="2"/>
      <c r="W3" s="2"/>
      <c r="X3" s="2"/>
      <c r="Y3" s="2"/>
      <c r="Z3" s="2"/>
    </row>
    <row r="4">
      <c r="A4" s="3" t="s">
        <v>90</v>
      </c>
      <c r="B4" s="1">
        <v>-8.0</v>
      </c>
      <c r="C4" s="1">
        <v>-53.0</v>
      </c>
      <c r="D4" s="1">
        <v>-259.0</v>
      </c>
      <c r="E4" s="1">
        <v>-265.0</v>
      </c>
      <c r="F4" s="1">
        <v>-108.0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639</v>
      </c>
      <c r="B5" s="1">
        <v>1.0</v>
      </c>
      <c r="C5" s="1">
        <v>2.0</v>
      </c>
      <c r="D5" s="1">
        <v>12.0</v>
      </c>
      <c r="E5" s="1">
        <v>33.0</v>
      </c>
      <c r="F5" s="1">
        <v>90.0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640</v>
      </c>
      <c r="L7" s="1">
        <f>IF(R3*FORECAST(R2,B3:R3,B2:R2)&gt;0,FORECAST(R2,B3:R3,B2:R2),Q3)*$X$1 * (1+0.02)/(0.0874-0.02)</f>
        <v>-12309.61424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641</v>
      </c>
      <c r="L8" s="6">
        <f t="array" ref="L8">NPV(0.0874,H3:R3)</f>
        <v>-3552.851859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642</v>
      </c>
      <c r="L9" s="6">
        <f t="array" ref="L9">NPV(0.0874,H16:R16)</f>
        <v>-4897.357725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643</v>
      </c>
      <c r="L10" s="6">
        <f>L8 + L9</f>
        <v>-8450.209584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-108.0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644</v>
      </c>
      <c r="L12" s="6">
        <f>L10 - L11</f>
        <v>-8342.209584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645</v>
      </c>
      <c r="L13" s="1">
        <v>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-92.6912176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-12309.61424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