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<sst xmlns="http://schemas.openxmlformats.org/spreadsheetml/2006/main" count="896" uniqueCount="702">
  <si>
    <t>ticker</t>
  </si>
  <si>
    <t>PRLD</t>
  </si>
  <si>
    <t>nombre</t>
  </si>
  <si>
    <t>PRELUDE THERAPEUTICS INCO</t>
  </si>
  <si>
    <t>empresa</t>
  </si>
  <si>
    <t>Biotechnology &amp; Medical Research</t>
  </si>
  <si>
    <t>Open</t>
  </si>
  <si>
    <t>Target Price</t>
  </si>
  <si>
    <t>Upside</t>
  </si>
  <si>
    <t>-4636.14%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</si>
  <si>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</si>
  <si>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</si>
  <si>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</si>
  <si>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</si>
  <si>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</si>
  <si>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</si>
  <si>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</si>
  <si>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</si>
  <si>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-16.67%</t>
  </si>
  <si>
    <t>Total Assets Growth</t>
  </si>
  <si>
    <t>-23.81%</t>
  </si>
  <si>
    <t>Net Property, Plant and Equipment Growth</t>
  </si>
  <si>
    <t>8000.00%</t>
  </si>
  <si>
    <t>EBITDA Growth</t>
  </si>
  <si>
    <t>213.12%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</si>
  <si>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</si>
  <si>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</si>
  <si>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</si>
  <si>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</si>
  <si>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</si>
  <si>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</si>
  <si>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</si>
  <si>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</si>
  <si>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</si>
  <si>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</si>
  <si>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</si>
  <si>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</si>
  <si>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</si>
  <si>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</si>
  <si>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</si>
  <si>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</si>
  <si>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</si>
  <si>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</si>
  <si>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</si>
  <si>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</si>
  <si>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</si>
  <si>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</si>
  <si>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</si>
  <si>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</si>
  <si>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</si>
  <si>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</si>
  <si>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</si>
  <si>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</si>
  <si>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</si>
  <si>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</si>
  <si>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</si>
  <si>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</si>
  <si>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</si>
  <si>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</si>
  <si>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</si>
  <si>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</si>
  <si>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</si>
  <si>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</si>
  <si>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</si>
  <si>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</si>
  <si>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</si>
  <si>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</si>
  <si>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</si>
  <si>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</si>
  <si>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</si>
  <si>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</si>
  <si>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</si>
  <si>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</si>
  <si>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</si>
  <si>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</si>
  <si>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</si>
  <si>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</si>
  <si>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</si>
  <si>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</si>
  <si>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</si>
  <si>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</si>
  <si>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</si>
  <si>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</si>
  <si>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</si>
  <si>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</si>
  <si>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-16.18</t>
  </si>
  <si>
    <t>-27.06</t>
  </si>
  <si>
    <t>4.99</t>
  </si>
  <si>
    <t>6.08</t>
  </si>
  <si>
    <t>4.1</t>
  </si>
  <si>
    <t>4.32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</si>
  <si>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</si>
  <si>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</si>
  <si>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</si>
  <si>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</si>
  <si>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</si>
  <si>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</si>
  <si>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</si>
  <si>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</si>
  <si>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</si>
  <si>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</si>
  <si>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</si>
  <si>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Selling General &amp; Admin Expenses, Total</t>
  </si>
  <si>
    <t>R&amp;D Expenses</t>
  </si>
  <si>
    <t>Other Operating Expenses, Total</t>
  </si>
  <si>
    <t>Operating Income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</si>
  <si>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</si>
  <si>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</si>
  <si>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</si>
  <si>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</si>
  <si>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</si>
  <si>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</si>
  <si>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</si>
  <si>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</si>
  <si>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</si>
  <si>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</si>
  <si>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-10.46</t>
  </si>
  <si>
    <t>-16.52</t>
  </si>
  <si>
    <t>-4.56</t>
  </si>
  <si>
    <t>-2.43</t>
  </si>
  <si>
    <t>-2.44</t>
  </si>
  <si>
    <t>-2.02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</si>
  <si>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</si>
  <si>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</si>
  <si>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</si>
  <si>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</si>
  <si>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</si>
  <si>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</si>
  <si>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-6.54</t>
  </si>
  <si>
    <t>-10.33</t>
  </si>
  <si>
    <t>-2.85</t>
  </si>
  <si>
    <t>-1.52</t>
  </si>
  <si>
    <t>-1.26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</si>
  <si>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</si>
  <si>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</si>
  <si>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</si>
  <si>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</si>
  <si>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</si>
  <si>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</si>
  <si>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</si>
  <si>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</si>
  <si>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</si>
  <si>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</si>
  <si>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</si>
  <si>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</si>
  <si>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</si>
  <si>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</si>
  <si>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</si>
  <si>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-91.79</t>
  </si>
  <si>
    <t>-29.92</t>
  </si>
  <si>
    <t>-26.89</t>
  </si>
  <si>
    <t>-29.38</t>
  </si>
  <si>
    <t>-33.19</t>
  </si>
  <si>
    <t>Return on Total Capital</t>
  </si>
  <si>
    <t>-112.65</t>
  </si>
  <si>
    <t>-32.01</t>
  </si>
  <si>
    <t>-28.44</t>
  </si>
  <si>
    <t>-31.85</t>
  </si>
  <si>
    <t>-36.64</t>
  </si>
  <si>
    <t>Return On Equity %</t>
  </si>
  <si>
    <t>-178.26</t>
  </si>
  <si>
    <t>-49.67</t>
  </si>
  <si>
    <t>-44.85</t>
  </si>
  <si>
    <t>-47.97</t>
  </si>
  <si>
    <t>-56.33</t>
  </si>
  <si>
    <t>Return on Common Equity</t>
  </si>
  <si>
    <t>76.47</t>
  </si>
  <si>
    <t>-69.95</t>
  </si>
  <si>
    <t>Short Term Liquidity</t>
  </si>
  <si>
    <t>Current Ratio</t>
  </si>
  <si>
    <t>6.37</t>
  </si>
  <si>
    <t>4.18</t>
  </si>
  <si>
    <t>19.41</t>
  </si>
  <si>
    <t>15.37</t>
  </si>
  <si>
    <t>9.42</t>
  </si>
  <si>
    <t>10.79</t>
  </si>
  <si>
    <t>Quick Ratio</t>
  </si>
  <si>
    <t>3.9</t>
  </si>
  <si>
    <t>19.19</t>
  </si>
  <si>
    <t>15.17</t>
  </si>
  <si>
    <t>9.3</t>
  </si>
  <si>
    <t>10.67</t>
  </si>
  <si>
    <t>Operating Cash Flow to Current Liabilities</t>
  </si>
  <si>
    <t>-5.29</t>
  </si>
  <si>
    <t>-5.31</t>
  </si>
  <si>
    <t>-4.06</t>
  </si>
  <si>
    <t>-4.35</t>
  </si>
  <si>
    <t>-3.86</t>
  </si>
  <si>
    <t>-4.9</t>
  </si>
  <si>
    <t>Long Term Solvency</t>
  </si>
  <si>
    <t>Total Debt/Equity</t>
  </si>
  <si>
    <t>1.51</t>
  </si>
  <si>
    <t>0.61</t>
  </si>
  <si>
    <t>0.94</t>
  </si>
  <si>
    <t>7.12</t>
  </si>
  <si>
    <t>Total Debt / Total Capital</t>
  </si>
  <si>
    <t>1.49</t>
  </si>
  <si>
    <t>0.6</t>
  </si>
  <si>
    <t>0.93</t>
  </si>
  <si>
    <t>6.65</t>
  </si>
  <si>
    <t>LT Debt/Equity</t>
  </si>
  <si>
    <t>6.5</t>
  </si>
  <si>
    <t>Long-Term Debt / Total Capital</t>
  </si>
  <si>
    <t>6.07</t>
  </si>
  <si>
    <t>Total Liabilities / Total Assets</t>
  </si>
  <si>
    <t>15.26</t>
  </si>
  <si>
    <t>22.13</t>
  </si>
  <si>
    <t>5.1</t>
  </si>
  <si>
    <t>6.29</t>
  </si>
  <si>
    <t>11.37</t>
  </si>
  <si>
    <t>14.61</t>
  </si>
  <si>
    <t>Total Debt / EBITDA</t>
  </si>
  <si>
    <t>-0.01</t>
  </si>
  <si>
    <t>-0.02</t>
  </si>
  <si>
    <t>-0.13</t>
  </si>
  <si>
    <t>Net Debt / EBITDA</t>
  </si>
  <si>
    <t>1.05</t>
  </si>
  <si>
    <t>0.67</t>
  </si>
  <si>
    <t>3.75</t>
  </si>
  <si>
    <t>2.61</t>
  </si>
  <si>
    <t>1.66</t>
  </si>
  <si>
    <t>1.68</t>
  </si>
  <si>
    <t>Total Debt / (EBITDA - Capex)</t>
  </si>
  <si>
    <t>Net Debt / (EBITDA - Capex)</t>
  </si>
  <si>
    <t>1.02</t>
  </si>
  <si>
    <t>0.65</t>
  </si>
  <si>
    <t>3.71</t>
  </si>
  <si>
    <t>2.55</t>
  </si>
  <si>
    <t>1.62</t>
  </si>
  <si>
    <t>1.64</t>
  </si>
  <si>
    <t>Growth Over Prior Year</t>
  </si>
  <si>
    <t>EBITDA, 1 Yr. Growth %</t>
  </si>
  <si>
    <t>87.02</t>
  </si>
  <si>
    <t>109.98</t>
  </si>
  <si>
    <t>93.78</t>
  </si>
  <si>
    <t>8.33</t>
  </si>
  <si>
    <t>7.28</t>
  </si>
  <si>
    <t>EBITA, 1 Yr. Growth %</t>
  </si>
  <si>
    <t>87.71</t>
  </si>
  <si>
    <t>109.05</t>
  </si>
  <si>
    <t>93.55</t>
  </si>
  <si>
    <t>8.62</t>
  </si>
  <si>
    <t>7.07</t>
  </si>
  <si>
    <t>EBIT, 1 Yr. Growth %</t>
  </si>
  <si>
    <t>Earnings From Cont. Operations, 1 Yr. Growth %</t>
  </si>
  <si>
    <t>87.81</t>
  </si>
  <si>
    <t>106.49</t>
  </si>
  <si>
    <t>96.2</t>
  </si>
  <si>
    <t>3.35</t>
  </si>
  <si>
    <t>5.54</t>
  </si>
  <si>
    <t>Net Income, 1 Yr. Growth %</t>
  </si>
  <si>
    <t>Normalized Net Income, 1 Yr. Growth %</t>
  </si>
  <si>
    <t>Diluted EPS Before Extra, 1 Yr. Growth %</t>
  </si>
  <si>
    <t>57.91</t>
  </si>
  <si>
    <t>-72.39</t>
  </si>
  <si>
    <t>-46.83</t>
  </si>
  <si>
    <t>0.47</t>
  </si>
  <si>
    <t>-17.17</t>
  </si>
  <si>
    <t>Net Property, Plant and Equip., 1 Yr. Growth %</t>
  </si>
  <si>
    <t>103.08</t>
  </si>
  <si>
    <t>50.58</t>
  </si>
  <si>
    <t>127.26</t>
  </si>
  <si>
    <t>18.88</t>
  </si>
  <si>
    <t>463.24</t>
  </si>
  <si>
    <t>Total Assets, 1 Yr. Growth %</t>
  </si>
  <si>
    <t>33.31</t>
  </si>
  <si>
    <t>922.31</t>
  </si>
  <si>
    <t>36.45</t>
  </si>
  <si>
    <t>-27.73</t>
  </si>
  <si>
    <t>25.93</t>
  </si>
  <si>
    <t>Tangible Book Value, 1 Yr. Growth %</t>
  </si>
  <si>
    <t>117.74</t>
  </si>
  <si>
    <t>-529.42</t>
  </si>
  <si>
    <t>34.74</t>
  </si>
  <si>
    <t>-31.64</t>
  </si>
  <si>
    <t>21.31</t>
  </si>
  <si>
    <t>Common Equity, 1 Yr. Growth %</t>
  </si>
  <si>
    <t>Cash From Operations, 1 Yr. Growth %</t>
  </si>
  <si>
    <t>98.12</t>
  </si>
  <si>
    <t>79.92</t>
  </si>
  <si>
    <t>80.89</t>
  </si>
  <si>
    <t>0.24</t>
  </si>
  <si>
    <t>27.87</t>
  </si>
  <si>
    <t>Capital Expenditures, 1 Yr. Growth %</t>
  </si>
  <si>
    <t>47.45</t>
  </si>
  <si>
    <t>-20.38</t>
  </si>
  <si>
    <t>274.07</t>
  </si>
  <si>
    <t>29.96</t>
  </si>
  <si>
    <t>16.36</t>
  </si>
  <si>
    <t>Levered Free Cash Flow, 1 Yr. Growth %</t>
  </si>
  <si>
    <t>56.59</t>
  </si>
  <si>
    <t>83.18</t>
  </si>
  <si>
    <t>6.97</t>
  </si>
  <si>
    <t>17.56</t>
  </si>
  <si>
    <t>Unlevered Free Cash Flow, 1 Yr. Growth %</t>
  </si>
  <si>
    <t>Compound Annual Growth Rate Over Two Years</t>
  </si>
  <si>
    <t>EBITDA, 2 Yr. CAGR %</t>
  </si>
  <si>
    <t>98.17</t>
  </si>
  <si>
    <t>101.72</t>
  </si>
  <si>
    <t>44.89</t>
  </si>
  <si>
    <t>7.8</t>
  </si>
  <si>
    <t>EBITA, 2 Yr. CAGR %</t>
  </si>
  <si>
    <t>98.09</t>
  </si>
  <si>
    <t>101.15</t>
  </si>
  <si>
    <t>44.99</t>
  </si>
  <si>
    <t>7.84</t>
  </si>
  <si>
    <t>EBIT, 2 Yr. CAGR %</t>
  </si>
  <si>
    <t>Earnings From Cont. Operations, 2 Yr. CAGR %</t>
  </si>
  <si>
    <t>96.93</t>
  </si>
  <si>
    <t>101.28</t>
  </si>
  <si>
    <t>42.4</t>
  </si>
  <si>
    <t>4.44</t>
  </si>
  <si>
    <t>Net Income, 2 Yr. CAGR %</t>
  </si>
  <si>
    <t>Normalized Net Income, 2 Yr. CAGR %</t>
  </si>
  <si>
    <t>Diluted EPS Before Extra, 2 Yr. CAGR %</t>
  </si>
  <si>
    <t>-33.97</t>
  </si>
  <si>
    <t>-61.69</t>
  </si>
  <si>
    <t>-26.91</t>
  </si>
  <si>
    <t>-8.77</t>
  </si>
  <si>
    <t>Net Property, Plant and Equip., 2 Yr. CAGR %</t>
  </si>
  <si>
    <t>74.87</t>
  </si>
  <si>
    <t>84.99</t>
  </si>
  <si>
    <t>64.37</t>
  </si>
  <si>
    <t>158.76</t>
  </si>
  <si>
    <t>Total Assets, 2 Yr. CAGR %</t>
  </si>
  <si>
    <t>269.17</t>
  </si>
  <si>
    <t>273.5</t>
  </si>
  <si>
    <t>-0.69</t>
  </si>
  <si>
    <t>-4.6</t>
  </si>
  <si>
    <t>Tangible Book Value, 2 Yr. CAGR %</t>
  </si>
  <si>
    <t>205.78</t>
  </si>
  <si>
    <t>140.54</t>
  </si>
  <si>
    <t>-4.03</t>
  </si>
  <si>
    <t>-8.94</t>
  </si>
  <si>
    <t>Common Equity, 2 Yr. CAGR %</t>
  </si>
  <si>
    <t>Cash From Operations, 2 Yr. CAGR %</t>
  </si>
  <si>
    <t>88.8</t>
  </si>
  <si>
    <t>80.41</t>
  </si>
  <si>
    <t>34.66</t>
  </si>
  <si>
    <t>13.21</t>
  </si>
  <si>
    <t>Capital Expenditures, 2 Yr. CAGR %</t>
  </si>
  <si>
    <t>8.35</t>
  </si>
  <si>
    <t>72.57</t>
  </si>
  <si>
    <t>120.49</t>
  </si>
  <si>
    <t>22.97</t>
  </si>
  <si>
    <t>Levered Free Cash Flow, 2 Yr. CAGR %</t>
  </si>
  <si>
    <t>69.37</t>
  </si>
  <si>
    <t>39.98</t>
  </si>
  <si>
    <t>12.14</t>
  </si>
  <si>
    <t>Unlevered Free Cash Flow, 2 Yr. CAGR %</t>
  </si>
  <si>
    <t>Compound Annual Growth Rate Over Three Years</t>
  </si>
  <si>
    <t>EBITDA, 3 Yr. CAGR %</t>
  </si>
  <si>
    <t>96.69</t>
  </si>
  <si>
    <t>63.96</t>
  </si>
  <si>
    <t>31.07</t>
  </si>
  <si>
    <t>EBITA, 3 Yr. CAGR %</t>
  </si>
  <si>
    <t>96.57</t>
  </si>
  <si>
    <t>63.8</t>
  </si>
  <si>
    <t>31.06</t>
  </si>
  <si>
    <t>EBIT, 3 Yr. CAGR %</t>
  </si>
  <si>
    <t>Earnings From Cont. Operations, 3 Yr. CAGR %</t>
  </si>
  <si>
    <t>96.68</t>
  </si>
  <si>
    <t>61.18</t>
  </si>
  <si>
    <t>28.87</t>
  </si>
  <si>
    <t>Net Income, 3 Yr. CAGR %</t>
  </si>
  <si>
    <t>Normalized Net Income, 3 Yr. CAGR %</t>
  </si>
  <si>
    <t>Diluted EPS Before Extra, 3 Yr. CAGR %</t>
  </si>
  <si>
    <t>-38.57</t>
  </si>
  <si>
    <t>-47.17</t>
  </si>
  <si>
    <t>-23.8</t>
  </si>
  <si>
    <t>Net Property, Plant and Equip., 3 Yr. CAGR %</t>
  </si>
  <si>
    <t>90.83</t>
  </si>
  <si>
    <t>59.63</t>
  </si>
  <si>
    <t>147.8</t>
  </si>
  <si>
    <t>Total Assets, 3 Yr. CAGR %</t>
  </si>
  <si>
    <t>164.94</t>
  </si>
  <si>
    <t>116.03</t>
  </si>
  <si>
    <t>7.49</t>
  </si>
  <si>
    <t>Tangible Book Value, 3 Yr. CAGR %</t>
  </si>
  <si>
    <t>132.69</t>
  </si>
  <si>
    <t>58.15</t>
  </si>
  <si>
    <t>3.77</t>
  </si>
  <si>
    <t>Common Equity, 3 Yr. CAGR %</t>
  </si>
  <si>
    <t>Cash From Operations, 3 Yr. CAGR %</t>
  </si>
  <si>
    <t>86.13</t>
  </si>
  <si>
    <t>48.31</t>
  </si>
  <si>
    <t>32.35</t>
  </si>
  <si>
    <t>Capital Expenditures, 3 Yr. CAGR %</t>
  </si>
  <si>
    <t>63.76</t>
  </si>
  <si>
    <t>57.01</t>
  </si>
  <si>
    <t>78.18</t>
  </si>
  <si>
    <t>Levered Free Cash Flow, 3 Yr. CAGR %</t>
  </si>
  <si>
    <t>45.31</t>
  </si>
  <si>
    <t>32.07</t>
  </si>
  <si>
    <t>Unlevered Free Cash Flow, 3 Yr. CAGR %</t>
  </si>
  <si>
    <t>Compound Annual Growth Rate Over Five Years</t>
  </si>
  <si>
    <t>EBITDA, 5 Yr. CAGR %</t>
  </si>
  <si>
    <t>54.64</t>
  </si>
  <si>
    <t>EBITA, 5 Yr. CAGR %</t>
  </si>
  <si>
    <t>54.6</t>
  </si>
  <si>
    <t>EBIT, 5 Yr. CAGR %</t>
  </si>
  <si>
    <t>Earnings From Cont. Operations, 5 Yr. CAGR %</t>
  </si>
  <si>
    <t>52.69</t>
  </si>
  <si>
    <t>Net Income, 5 Yr. CAGR %</t>
  </si>
  <si>
    <t>Normalized Net Income, 5 Yr. CAGR %</t>
  </si>
  <si>
    <t>Diluted EPS Before Extra, 5 Yr. CAGR %</t>
  </si>
  <si>
    <t>-28.04</t>
  </si>
  <si>
    <t>Net Property, Plant and Equip., 5 Yr. CAGR %</t>
  </si>
  <si>
    <t>115.55</t>
  </si>
  <si>
    <t>Total Assets, 5 Yr. CAGR %</t>
  </si>
  <si>
    <t>76.08</t>
  </si>
  <si>
    <t>Tangible Book Value, 5 Yr. CAGR %</t>
  </si>
  <si>
    <t>59.88</t>
  </si>
  <si>
    <t>Common Equity, 5 Yr. CAGR %</t>
  </si>
  <si>
    <t>Cash From Operations, 5 Yr. CAGR %</t>
  </si>
  <si>
    <t>52.56</t>
  </si>
  <si>
    <t>Capital Expenditures, 5 Yr. CAGR %</t>
  </si>
  <si>
    <t>46.03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</si>
  <si>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</si>
  <si>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</si>
  <si>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</si>
  <si>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</si>
  <si>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</si>
  <si>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</si>
  <si>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</si>
  <si>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</si>
  <si>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3,033</t>
  </si>
  <si>
    <t>577.3</t>
  </si>
  <si>
    <t>287.4</t>
  </si>
  <si>
    <t>267.8</t>
  </si>
  <si>
    <t>56.69</t>
  </si>
  <si>
    <t>-</t>
  </si>
  <si>
    <t>Change</t>
  </si>
  <si>
    <t>-80.97%</t>
  </si>
  <si>
    <t>-50.22%</t>
  </si>
  <si>
    <t>-6.83%</t>
  </si>
  <si>
    <t>-78.83%</t>
  </si>
  <si>
    <t>0%</t>
  </si>
  <si>
    <t>Enterprise Value (EV)
                                    1</t>
  </si>
  <si>
    <t>2,815</t>
  </si>
  <si>
    <t>286.1</t>
  </si>
  <si>
    <t>85.7</t>
  </si>
  <si>
    <t>34.85</t>
  </si>
  <si>
    <t>-79.94</t>
  </si>
  <si>
    <t>45.58</t>
  </si>
  <si>
    <t>65.07</t>
  </si>
  <si>
    <t>-89.84%</t>
  </si>
  <si>
    <t>-70.05%</t>
  </si>
  <si>
    <t>-59.33%</t>
  </si>
  <si>
    <t>-329.35%</t>
  </si>
  <si>
    <t>-157.01%</t>
  </si>
  <si>
    <t>42.78%</t>
  </si>
  <si>
    <t>P/E ratio</t>
  </si>
  <si>
    <t>-15.7x</t>
  </si>
  <si>
    <t>-5.12x</t>
  </si>
  <si>
    <t>-2.48x</t>
  </si>
  <si>
    <t>-2.11x</t>
  </si>
  <si>
    <t>-0.58x</t>
  </si>
  <si>
    <t>-0.61x</t>
  </si>
  <si>
    <t>-0.67x</t>
  </si>
  <si>
    <t>PBR</t>
  </si>
  <si>
    <t>11x</t>
  </si>
  <si>
    <t>1.58x</t>
  </si>
  <si>
    <t>1.46x</t>
  </si>
  <si>
    <t>0.99x</t>
  </si>
  <si>
    <t>0.6x</t>
  </si>
  <si>
    <t>12.9x</t>
  </si>
  <si>
    <t>-8.58x</t>
  </si>
  <si>
    <t>PEG</t>
  </si>
  <si>
    <t>0.1x</t>
  </si>
  <si>
    <t>-6.03x</t>
  </si>
  <si>
    <t>0x</t>
  </si>
  <si>
    <t>0.11x</t>
  </si>
  <si>
    <t>0.08x</t>
  </si>
  <si>
    <t>Capitalization / Revenue</t>
  </si>
  <si>
    <t>37.8x</t>
  </si>
  <si>
    <t>EV / Revenue</t>
  </si>
  <si>
    <t>-53.3x</t>
  </si>
  <si>
    <t>EV / EBITDA</t>
  </si>
  <si>
    <t>-48.3x</t>
  </si>
  <si>
    <t>-2.54x</t>
  </si>
  <si>
    <t>-0.7x</t>
  </si>
  <si>
    <t>-0.27x</t>
  </si>
  <si>
    <t>0.55x</t>
  </si>
  <si>
    <t>-0.36x</t>
  </si>
  <si>
    <t>EV / EBIT</t>
  </si>
  <si>
    <t>-47.9x</t>
  </si>
  <si>
    <t>-2.52x</t>
  </si>
  <si>
    <t>-0.69x</t>
  </si>
  <si>
    <t>-0.26x</t>
  </si>
  <si>
    <t>-0.28x</t>
  </si>
  <si>
    <t>-0.38x</t>
  </si>
  <si>
    <t>EV / FCF</t>
  </si>
  <si>
    <t>-0.99x</t>
  </si>
  <si>
    <t>0.64x</t>
  </si>
  <si>
    <t>-0.35x</t>
  </si>
  <si>
    <t>-0.48x</t>
  </si>
  <si>
    <t>FCF Yield</t>
  </si>
  <si>
    <t>-101%</t>
  </si>
  <si>
    <t>156%</t>
  </si>
  <si>
    <t>-290%</t>
  </si>
  <si>
    <t>-209%</t>
  </si>
  <si>
    <t>Dividend per Share
                                    2</t>
  </si>
  <si>
    <t>Rate of return</t>
  </si>
  <si>
    <t>EPS
                                    2</t>
  </si>
  <si>
    <t>-1.775</t>
  </si>
  <si>
    <t>-1.68</t>
  </si>
  <si>
    <t>-1.53</t>
  </si>
  <si>
    <t>Distribution rate</t>
  </si>
  <si>
    <t>Net sales
                                    1</t>
  </si>
  <si>
    <t>1.5</t>
  </si>
  <si>
    <t>EBITDA
                                    1</t>
  </si>
  <si>
    <t>-58.22</t>
  </si>
  <si>
    <t>-112.8</t>
  </si>
  <si>
    <t>-122.2</t>
  </si>
  <si>
    <t>-131.1</t>
  </si>
  <si>
    <t>-145.2</t>
  </si>
  <si>
    <t>-167.6</t>
  </si>
  <si>
    <t>-182.3</t>
  </si>
  <si>
    <t>EBIT
                                    1</t>
  </si>
  <si>
    <t>-58.76</t>
  </si>
  <si>
    <t>-113.7</t>
  </si>
  <si>
    <t>-123.5</t>
  </si>
  <si>
    <t>-132.3</t>
  </si>
  <si>
    <t>-146.4</t>
  </si>
  <si>
    <t>-162.7</t>
  </si>
  <si>
    <t>-170.2</t>
  </si>
  <si>
    <t>Net income
                                    1</t>
  </si>
  <si>
    <t>-56.93</t>
  </si>
  <si>
    <t>-111.7</t>
  </si>
  <si>
    <t>-115.4</t>
  </si>
  <si>
    <t>-121.8</t>
  </si>
  <si>
    <t>-136.5</t>
  </si>
  <si>
    <t>-152.8</t>
  </si>
  <si>
    <t>-162.4</t>
  </si>
  <si>
    <t>Net Debt
                                    1</t>
  </si>
  <si>
    <t>-218.3</t>
  </si>
  <si>
    <t>-291.2</t>
  </si>
  <si>
    <t>-201.7</t>
  </si>
  <si>
    <t>-232.9</t>
  </si>
  <si>
    <t>-136.6</t>
  </si>
  <si>
    <t>-11.11</t>
  </si>
  <si>
    <t>8.387</t>
  </si>
  <si>
    <t>Reference price
                                    2</t>
  </si>
  <si>
    <t>71.550</t>
  </si>
  <si>
    <t>12.450</t>
  </si>
  <si>
    <t>6.040</t>
  </si>
  <si>
    <t>4.270</t>
  </si>
  <si>
    <t>1.030</t>
  </si>
  <si>
    <t>Nbr of stocks (in thousands)</t>
  </si>
  <si>
    <t>42,391</t>
  </si>
  <si>
    <t>46,373</t>
  </si>
  <si>
    <t>47,588</t>
  </si>
  <si>
    <t>62,714</t>
  </si>
  <si>
    <t>55,035</t>
  </si>
  <si>
    <t>Announcement Date</t>
  </si>
  <si>
    <t>3/16/21</t>
  </si>
  <si>
    <t>3/16/22</t>
  </si>
  <si>
    <t>3/15/23</t>
  </si>
  <si>
    <t>2/15/24</t>
  </si>
  <si>
    <t>address1</t>
  </si>
  <si>
    <t>175 Innovation Boulevard</t>
  </si>
  <si>
    <t>city</t>
  </si>
  <si>
    <t>Wilmington</t>
  </si>
  <si>
    <t>state</t>
  </si>
  <si>
    <t>DE</t>
  </si>
  <si>
    <t>zip</t>
  </si>
  <si>
    <t>19805</t>
  </si>
  <si>
    <t>country</t>
  </si>
  <si>
    <t>phone</t>
  </si>
  <si>
    <t>302 467 1280</t>
  </si>
  <si>
    <t>website</t>
  </si>
  <si>
    <t>https://preludetx.com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</si>
  <si>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</si>
  <si>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</si>
  <si>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</si>
  <si>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</si>
  <si>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</si>
  <si>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</si>
  <si>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</si>
  <si>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</si>
  <si>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</si>
  <si>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</si>
  <si>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</si>
  <si>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Prelude Therapeutics Incorporated, a clinical-stage biopharmaceutical company, focuses on the discovery and development of novel precision cancer medicines to underserved patients. It is developing PRT1419, a myeloid cell leukemia-1 inhibitor, which is in Phase 1 clinical trial for the treatment of selected relapsed/refractory myeloid or B-cell malignancies; PRT2527, a cyclin-dependent kinase, which is in Phase 1 clinical trial for the treatment of advanced solid tumors; PRT3645, a cyclin-dependent kinase 4/6 inhibitor, which is in Phase 1 clinical trial for the treatment of advanced and metastatic solid tumors; and PRT3879, a SMARCA2 selective protein degrader, which is in Phase 2/3 clinical trial for the treatment of advanced and metastatic solid tumors with loss of SMARCA4 due to truncating mutation and/or deletion. The company's CDK9 program is a regulator of cancer-promoting transcriptional programs, including MCL1, MYC and MYB. Prelude Therapeutics Incorporated was incorporated in 2016 and is based in Wilmington, Delaware.</t>
  </si>
  <si>
    <t>fullTimeEmployees</t>
  </si>
  <si>
    <t>companyOfficers</t>
  </si>
  <si>
    <t>[{'maxAge': 1, 'name': 'Dr. Krishna  Vaddi D.V.M., Ph.D.', 'age': 58, 'title': 'Founder, CEO &amp; Director', 'yearBorn': 1966, 'fiscalYear': 2023, 'totalPay': 905916, 'exercisedValue': 0, 'unexercisedValue': 0}, {'maxAge': 1, 'name': 'Dr. Edna  Huang M.D.', 'age': 51, 'title': 'President &amp; Chief Medical Officer', 'yearBorn': 1973, 'fiscalYear': 2023, 'totalPay': 865629, 'exercisedValue': 0, 'unexercisedValue': 0}, {'maxAge': 1, 'name': 'Mr. Bryant David Lim J.D.', 'age': 53, 'title': 'Interim CFO, Chief Legal Officer &amp; Corporate Secretary', 'yearBorn': 1971, 'fiscalYear': 2023, 'totalPay': 586425, 'exercisedValue': 0, 'unexercisedValue': 0}, {'maxAge': 1, 'name': 'Ms. Aimee  Crombie Ph.D.', 'title': 'Senior VP and Head of Strategic Planning &amp; Operations', 'fiscalYear': 2023, 'exercisedValue': 0, 'unexercisedValue': 0}, {'maxAge': 1, 'name': 'Dr. Madhu  Pudipeddi Ph.D.', 'title': 'Senior Vice President of Technical Operations', 'fiscalYear': 2023, 'exercisedValue': 0, 'unexercisedValue': 0}, {'maxAge': 1, 'name': 'Dr. Peggy A. Scherle Ph.D.', 'age': 62, 'title': 'Chief Scientific Officer', 'yearBorn': 1962, 'fiscalYear': 2023, 'totalPay': 868617, 'exercisedValue': 0, 'unexercisedValue': 436567}, {'maxAge': 1, 'name': 'Ms. Lindsey  Trickett', 'title': 'Vice President of Investor Relations', 'fiscalYear': 2023, 'exercisedValue': 0, 'unexercisedValue': 0}, {'maxAge': 1, 'name': 'Ms. Michele  Porreca M.B.A.', 'title': 'Chief People Officer', 'fiscalYear': 2023, 'exercisedValue': 0, 'unexercisedValue': 0}, {'maxAge': 1, 'name': 'Dr. Andrew P. Combs Ph.D.', 'age': 58, 'title': 'Executive VP &amp; Chief Chemistry Officer', 'yearBorn': 1966, 'fiscalYear': 2023, 'totalPay': 562461, 'exercisedValue': 0, 'unexercisedValue': 399432}, {'maxAge': 1, 'name': 'Mr. Naveen  Babbar Ph.D.', 'title': 'Senior Vice President of Translation Medicine',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</si>
  <si>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</si>
  <si>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</si>
  <si>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</si>
  <si>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</si>
  <si>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</si>
  <si>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</si>
  <si>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</si>
  <si>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</si>
  <si>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</si>
  <si>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</si>
  <si>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</si>
  <si>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</si>
  <si>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</si>
  <si>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</si>
  <si>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</si>
  <si>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</si>
  <si>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</si>
  <si>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</si>
  <si>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</si>
  <si>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</si>
  <si>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</si>
  <si>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</si>
  <si>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</si>
  <si>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</si>
  <si>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</si>
  <si>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</si>
  <si>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</si>
  <si>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</si>
  <si>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</si>
  <si>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</si>
  <si>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</si>
  <si>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</si>
  <si>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</si>
  <si>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</si>
  <si>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</si>
  <si>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</si>
  <si>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</si>
  <si>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</si>
  <si>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</si>
  <si>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</si>
  <si>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</si>
  <si>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</si>
  <si>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</si>
  <si>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</si>
  <si>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</si>
  <si>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</si>
  <si>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</si>
  <si>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</si>
  <si>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</si>
  <si>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</si>
  <si>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</si>
  <si>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</si>
  <si>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</si>
  <si>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</si>
  <si>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</si>
  <si>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</si>
  <si>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</si>
  <si>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</si>
  <si>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</si>
  <si>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</si>
  <si>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</si>
  <si>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</si>
  <si>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</si>
  <si>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</si>
  <si>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</si>
  <si>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</si>
  <si>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</si>
  <si>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</si>
  <si>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Prelude Therapeutics Incorporat</t>
  </si>
  <si>
    <t>longName</t>
  </si>
  <si>
    <t>Prelude Therapeutics Incorporated</t>
  </si>
  <si>
    <t>firstTradeDateEpochUtc</t>
  </si>
  <si>
    <t>timeZoneFullName</t>
  </si>
  <si>
    <t>America/New_York</t>
  </si>
  <si>
    <t>timeZoneShortName</t>
  </si>
  <si>
    <t>EST</t>
  </si>
  <si>
    <t>uuid</t>
  </si>
  <si>
    <t>b4d5f445-4c0f-32e5-9fdb-a86b330519d9</t>
  </si>
  <si>
    <t>messageBoardId</t>
  </si>
  <si>
    <t>finmb_373775974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</si>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</sst>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relude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-47.17585392240416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5.6686256E7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2.843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-0.6882726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-14.0</v>
      </c>
      <c r="C2" s="1">
        <v>-27.0</v>
      </c>
      <c r="D2" s="1">
        <v>-56.0</v>
      </c>
      <c r="E2" s="1">
        <v>-112.0</v>
      </c>
      <c r="F2" s="1">
        <v>-115.0</v>
      </c>
      <c r="G2" s="1">
        <v>-122.0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14.0</v>
      </c>
      <c r="C3" s="1">
        <v>38.0</v>
      </c>
      <c r="D3" s="1">
        <v>54.0</v>
      </c>
      <c r="E3" s="1">
        <v>91.0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14.0</v>
      </c>
      <c r="C4" s="1">
        <v>38.0</v>
      </c>
      <c r="D4" s="1">
        <v>54.0</v>
      </c>
      <c r="E4" s="1">
        <v>91.0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1.0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1.0</v>
      </c>
      <c r="F6" s="1">
        <v>2.0</v>
      </c>
      <c r="G6" s="1">
        <v>-3.0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18.0</v>
      </c>
      <c r="C7" s="1">
        <v>84.0</v>
      </c>
      <c r="D7" s="1">
        <v>5.0</v>
      </c>
      <c r="E7" s="1">
        <v>20.0</v>
      </c>
      <c r="F7" s="1">
        <v>25.0</v>
      </c>
      <c r="G7" s="1">
        <v>25.0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1.0</v>
      </c>
      <c r="F8" s="1">
        <v>1.0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72.0</v>
      </c>
      <c r="C9" s="1">
        <v>54.0</v>
      </c>
      <c r="D9" s="1">
        <v>1.0</v>
      </c>
      <c r="E9" s="1">
        <v>3.0</v>
      </c>
      <c r="F9" s="1">
        <v>-34.0</v>
      </c>
      <c r="G9" s="1">
        <v>-2.0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66.0</v>
      </c>
      <c r="C10" s="1">
        <v>12.0</v>
      </c>
      <c r="D10" s="1">
        <v>3.0</v>
      </c>
      <c r="E10" s="1">
        <v>-27.0</v>
      </c>
      <c r="F10" s="1">
        <v>1.0</v>
      </c>
      <c r="G10" s="1">
        <v>-8.0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-12.0</v>
      </c>
      <c r="C11" s="1">
        <v>-25.0</v>
      </c>
      <c r="D11" s="1">
        <v>-46.0</v>
      </c>
      <c r="E11" s="1">
        <v>-83.0</v>
      </c>
      <c r="F11" s="1">
        <v>-83.0</v>
      </c>
      <c r="G11" s="1">
        <v>-107.0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-52.0</v>
      </c>
      <c r="C12" s="1">
        <v>-78.0</v>
      </c>
      <c r="D12" s="1">
        <v>-62.0</v>
      </c>
      <c r="E12" s="1">
        <v>-2.0</v>
      </c>
      <c r="F12" s="1">
        <v>-3.0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-261.0</v>
      </c>
      <c r="F13" s="1">
        <v>84.0</v>
      </c>
      <c r="G13" s="1">
        <v>-31.0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-52.0</v>
      </c>
      <c r="C14" s="1">
        <v>-78.0</v>
      </c>
      <c r="D14" s="1">
        <v>-62.0</v>
      </c>
      <c r="E14" s="1">
        <v>-264.0</v>
      </c>
      <c r="F14" s="1">
        <v>81.0</v>
      </c>
      <c r="G14" s="1">
        <v>-34.0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-12.0</v>
      </c>
      <c r="D15" s="1">
        <v>-25.0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-12.0</v>
      </c>
      <c r="D16" s="1">
        <v>-25.0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167.0</v>
      </c>
      <c r="E17" s="1">
        <v>165.0</v>
      </c>
      <c r="F17" s="1">
        <v>81.0</v>
      </c>
      <c r="G17" s="1">
        <v>136.0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17.0</v>
      </c>
      <c r="C19" s="1">
        <v>30.0</v>
      </c>
      <c r="D19" s="1">
        <v>79.0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-15.0</v>
      </c>
      <c r="D20" s="1">
        <v>-1.0</v>
      </c>
      <c r="E20" s="1">
        <v>-30.0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17.0</v>
      </c>
      <c r="C21" s="1">
        <v>29.0</v>
      </c>
      <c r="D21" s="1">
        <v>246.0</v>
      </c>
      <c r="E21" s="1">
        <v>165.0</v>
      </c>
      <c r="F21" s="1">
        <v>81.0</v>
      </c>
      <c r="G21" s="1">
        <v>136.0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3.0</v>
      </c>
      <c r="D22" s="1">
        <v>199.0</v>
      </c>
      <c r="E22" s="1">
        <v>-182.0</v>
      </c>
      <c r="F22" s="1">
        <v>-1.0</v>
      </c>
      <c r="G22" s="1">
        <v>-5.0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-16.0</v>
      </c>
      <c r="D24" s="1">
        <v>-25.0</v>
      </c>
      <c r="E24" s="1">
        <v>-46.0</v>
      </c>
      <c r="F24" s="1">
        <v>-50.0</v>
      </c>
      <c r="G24" s="1">
        <v>-58.0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-16.0</v>
      </c>
      <c r="D25" s="1">
        <v>-25.0</v>
      </c>
      <c r="E25" s="1">
        <v>-46.0</v>
      </c>
      <c r="F25" s="1">
        <v>-50.0</v>
      </c>
      <c r="G25" s="1">
        <v>-58.0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-78.0</v>
      </c>
      <c r="D26" s="1">
        <v>-5.0</v>
      </c>
      <c r="E26" s="1">
        <v>-4.0</v>
      </c>
      <c r="F26" s="1">
        <v>-3.0</v>
      </c>
      <c r="G26" s="1">
        <v>-47.0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-12.0</v>
      </c>
      <c r="D27" s="1">
        <v>-25.0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15.0</v>
      </c>
      <c r="C3" s="1">
        <v>18.0</v>
      </c>
      <c r="D3" s="1">
        <v>218.0</v>
      </c>
      <c r="E3" s="1">
        <v>31.0</v>
      </c>
      <c r="F3" s="1">
        <v>30.0</v>
      </c>
      <c r="G3" s="1">
        <v>25.0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0.0</v>
      </c>
      <c r="D4" s="1">
        <v>0.0</v>
      </c>
      <c r="E4" s="1">
        <v>259.0</v>
      </c>
      <c r="F4" s="1">
        <v>171.0</v>
      </c>
      <c r="G4" s="1">
        <v>208.0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15.0</v>
      </c>
      <c r="C5" s="1">
        <v>18.0</v>
      </c>
      <c r="D5" s="1">
        <v>218.0</v>
      </c>
      <c r="E5" s="1">
        <v>291.0</v>
      </c>
      <c r="F5" s="1">
        <v>202.0</v>
      </c>
      <c r="G5" s="1">
        <v>233.0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0.0</v>
      </c>
      <c r="C6" s="1">
        <v>1.0</v>
      </c>
      <c r="D6" s="1">
        <v>2.0</v>
      </c>
      <c r="E6" s="1">
        <v>3.0</v>
      </c>
      <c r="F6" s="1">
        <v>2.0</v>
      </c>
      <c r="G6" s="1">
        <v>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15.0</v>
      </c>
      <c r="C7" s="1">
        <v>20.0</v>
      </c>
      <c r="D7" s="1">
        <v>221.0</v>
      </c>
      <c r="E7" s="1">
        <v>295.0</v>
      </c>
      <c r="F7" s="1">
        <v>204.0</v>
      </c>
      <c r="G7" s="1">
        <v>236.0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1.0</v>
      </c>
      <c r="C8" s="1">
        <v>2.0</v>
      </c>
      <c r="D8" s="1">
        <v>3.0</v>
      </c>
      <c r="E8" s="1">
        <v>7.0</v>
      </c>
      <c r="F8" s="1">
        <v>10.0</v>
      </c>
      <c r="G8" s="1">
        <v>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-19.0</v>
      </c>
      <c r="C9" s="1">
        <v>-55.0</v>
      </c>
      <c r="D9" s="1">
        <v>-1.0</v>
      </c>
      <c r="E9" s="1">
        <v>-2.0</v>
      </c>
      <c r="F9" s="1">
        <v>-3.0</v>
      </c>
      <c r="G9" s="1">
        <v>-3.0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81.0</v>
      </c>
      <c r="C10" s="1">
        <v>1.0</v>
      </c>
      <c r="D10" s="1">
        <v>2.0</v>
      </c>
      <c r="E10" s="1">
        <v>5.0</v>
      </c>
      <c r="F10" s="1">
        <v>6.0</v>
      </c>
      <c r="G10" s="1">
        <v>37.0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0.0</v>
      </c>
      <c r="C11" s="1">
        <v>0.0</v>
      </c>
      <c r="D11" s="1">
        <v>30.0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0.0</v>
      </c>
      <c r="C12" s="1">
        <v>0.0</v>
      </c>
      <c r="D12" s="1">
        <v>0.0</v>
      </c>
      <c r="E12" s="1">
        <v>4.0</v>
      </c>
      <c r="F12" s="1">
        <v>9.0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16.0</v>
      </c>
      <c r="C13" s="1">
        <v>21.0</v>
      </c>
      <c r="D13" s="1">
        <v>224.0</v>
      </c>
      <c r="E13" s="1">
        <v>305.0</v>
      </c>
      <c r="F13" s="1">
        <v>220.0</v>
      </c>
      <c r="G13" s="1">
        <v>278.0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1.0</v>
      </c>
      <c r="C15" s="1">
        <v>1.0</v>
      </c>
      <c r="D15" s="1">
        <v>3.0</v>
      </c>
      <c r="E15" s="1">
        <v>7.0</v>
      </c>
      <c r="F15" s="1">
        <v>6.0</v>
      </c>
      <c r="G15" s="1">
        <v>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1.0</v>
      </c>
      <c r="C16" s="1">
        <v>2.0</v>
      </c>
      <c r="D16" s="1">
        <v>7.0</v>
      </c>
      <c r="E16" s="1">
        <v>9.0</v>
      </c>
      <c r="F16" s="1">
        <v>12.0</v>
      </c>
      <c r="G16" s="1">
        <v>14.0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0.0</v>
      </c>
      <c r="C17" s="1">
        <v>25.0</v>
      </c>
      <c r="D17" s="1">
        <v>0.0</v>
      </c>
      <c r="E17" s="1">
        <v>1.0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0.0</v>
      </c>
      <c r="E18" s="1">
        <v>8.0</v>
      </c>
      <c r="F18" s="1">
        <v>52.0</v>
      </c>
      <c r="G18" s="1">
        <v>94.0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2.0</v>
      </c>
      <c r="C19" s="1">
        <v>4.0</v>
      </c>
      <c r="D19" s="1">
        <v>11.0</v>
      </c>
      <c r="E19" s="1">
        <v>19.0</v>
      </c>
      <c r="F19" s="1">
        <v>21.0</v>
      </c>
      <c r="G19" s="1">
        <v>21.0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5.0</v>
      </c>
      <c r="C21" s="1">
        <v>0.0</v>
      </c>
      <c r="D21" s="1">
        <v>3.0</v>
      </c>
      <c r="E21" s="1">
        <v>0.0</v>
      </c>
      <c r="F21" s="1">
        <v>3.0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2.0</v>
      </c>
      <c r="C22" s="1">
        <v>4.0</v>
      </c>
      <c r="D22" s="1">
        <v>11.0</v>
      </c>
      <c r="E22" s="1">
        <v>19.0</v>
      </c>
      <c r="F22" s="1">
        <v>25.0</v>
      </c>
      <c r="G22" s="1">
        <v>40.0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36.0</v>
      </c>
      <c r="C23" s="1">
        <v>66.0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36.0</v>
      </c>
      <c r="C24" s="1">
        <v>66.0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23.0</v>
      </c>
      <c r="C26" s="1">
        <v>1.0</v>
      </c>
      <c r="D26" s="1">
        <v>320.0</v>
      </c>
      <c r="E26" s="1">
        <v>506.0</v>
      </c>
      <c r="F26" s="1">
        <v>532.0</v>
      </c>
      <c r="G26" s="1">
        <v>693.0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-22.0</v>
      </c>
      <c r="C27" s="1">
        <v>-50.0</v>
      </c>
      <c r="D27" s="1">
        <v>-107.0</v>
      </c>
      <c r="E27" s="1">
        <v>-219.0</v>
      </c>
      <c r="F27" s="1">
        <v>-335.0</v>
      </c>
      <c r="G27" s="1">
        <v>-456.0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0.0</v>
      </c>
      <c r="C28" s="1">
        <v>0.0</v>
      </c>
      <c r="D28" s="1">
        <v>0.0</v>
      </c>
      <c r="E28" s="1">
        <v>-71.0</v>
      </c>
      <c r="F28" s="1">
        <v>-1.0</v>
      </c>
      <c r="G28" s="1">
        <v>22.0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-22.0</v>
      </c>
      <c r="C29" s="1">
        <v>-49.0</v>
      </c>
      <c r="D29" s="1">
        <v>212.0</v>
      </c>
      <c r="E29" s="1">
        <v>286.0</v>
      </c>
      <c r="F29" s="1">
        <v>195.0</v>
      </c>
      <c r="G29" s="1">
        <v>237.0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13.0</v>
      </c>
      <c r="C30" s="1">
        <v>17.0</v>
      </c>
      <c r="D30" s="1">
        <v>212.0</v>
      </c>
      <c r="E30" s="1">
        <v>286.0</v>
      </c>
      <c r="F30" s="1">
        <v>195.0</v>
      </c>
      <c r="G30" s="1">
        <v>237.0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16.0</v>
      </c>
      <c r="C31" s="1">
        <v>21.0</v>
      </c>
      <c r="D31" s="1">
        <v>224.0</v>
      </c>
      <c r="E31" s="1">
        <v>305.0</v>
      </c>
      <c r="F31" s="1">
        <v>220.0</v>
      </c>
      <c r="G31" s="1">
        <v>278.0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1.0</v>
      </c>
      <c r="C33" s="1">
        <v>2.0</v>
      </c>
      <c r="D33" s="1">
        <v>45.0</v>
      </c>
      <c r="E33" s="1">
        <v>47.0</v>
      </c>
      <c r="F33" s="1">
        <v>47.0</v>
      </c>
      <c r="G33" s="1">
        <v>54.0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1.0</v>
      </c>
      <c r="C34" s="1">
        <v>1.0</v>
      </c>
      <c r="D34" s="1">
        <v>42.0</v>
      </c>
      <c r="E34" s="1">
        <v>46.0</v>
      </c>
      <c r="F34" s="1">
        <v>47.0</v>
      </c>
      <c r="G34" s="1">
        <v>54.0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 t="s">
        <v>85</v>
      </c>
      <c r="C35" s="1" t="s">
        <v>86</v>
      </c>
      <c r="D35" s="1" t="s">
        <v>87</v>
      </c>
      <c r="E35" s="1" t="s">
        <v>88</v>
      </c>
      <c r="F35" s="1" t="s">
        <v>89</v>
      </c>
      <c r="G35" s="1" t="s">
        <v>90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-22.0</v>
      </c>
      <c r="C36" s="1">
        <v>-49.0</v>
      </c>
      <c r="D36" s="1">
        <v>212.0</v>
      </c>
      <c r="E36" s="1">
        <v>286.0</v>
      </c>
      <c r="F36" s="1">
        <v>195.0</v>
      </c>
      <c r="G36" s="1">
        <v>237.0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1" t="s">
        <v>90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 t="s">
        <v>94</v>
      </c>
      <c r="C38" s="1">
        <v>25.0</v>
      </c>
      <c r="D38" s="1" t="s">
        <v>94</v>
      </c>
      <c r="E38" s="1">
        <v>1.0</v>
      </c>
      <c r="F38" s="1">
        <v>1.0</v>
      </c>
      <c r="G38" s="1">
        <v>16.0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-15.0</v>
      </c>
      <c r="C39" s="1">
        <v>-18.0</v>
      </c>
      <c r="D39" s="1">
        <v>-218.0</v>
      </c>
      <c r="E39" s="1">
        <v>-289.0</v>
      </c>
      <c r="F39" s="1">
        <v>-200.0</v>
      </c>
      <c r="G39" s="1">
        <v>-216.0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5.0</v>
      </c>
      <c r="C40" s="1">
        <v>7.0</v>
      </c>
      <c r="D40" s="1">
        <v>9.0</v>
      </c>
      <c r="E40" s="1">
        <v>14.0</v>
      </c>
      <c r="F40" s="1">
        <v>16.0</v>
      </c>
      <c r="G40" s="1">
        <v>20.0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3.0</v>
      </c>
      <c r="D41" s="1">
        <v>3.0</v>
      </c>
      <c r="E41" s="1">
        <v>3.0</v>
      </c>
      <c r="F41" s="1">
        <v>3.0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69.0</v>
      </c>
      <c r="C42" s="1">
        <v>1.0</v>
      </c>
      <c r="D42" s="1">
        <v>2.0</v>
      </c>
      <c r="E42" s="1">
        <v>4.0</v>
      </c>
      <c r="F42" s="1">
        <v>5.0</v>
      </c>
      <c r="G42" s="1">
        <v>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0.0</v>
      </c>
      <c r="D43" s="1">
        <v>68.0</v>
      </c>
      <c r="E43" s="1">
        <v>116.0</v>
      </c>
      <c r="F43" s="1">
        <v>122.0</v>
      </c>
      <c r="G43" s="1">
        <v>128.0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40.0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0.0</v>
      </c>
      <c r="D45" s="1">
        <v>-10.0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2.0</v>
      </c>
      <c r="C2" s="1">
        <v>3.0</v>
      </c>
      <c r="D2" s="1">
        <v>10.0</v>
      </c>
      <c r="E2" s="1">
        <v>26.0</v>
      </c>
      <c r="F2" s="1">
        <v>30.0</v>
      </c>
      <c r="G2" s="1">
        <v>28.0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12.0</v>
      </c>
      <c r="C3" s="1">
        <v>24.0</v>
      </c>
      <c r="D3" s="1">
        <v>48.0</v>
      </c>
      <c r="E3" s="1">
        <v>86.0</v>
      </c>
      <c r="F3" s="1">
        <v>92.0</v>
      </c>
      <c r="G3" s="1">
        <v>103.0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14.0</v>
      </c>
      <c r="C4" s="1">
        <v>28.0</v>
      </c>
      <c r="D4" s="1">
        <v>58.0</v>
      </c>
      <c r="E4" s="1">
        <v>114.0</v>
      </c>
      <c r="F4" s="1">
        <v>124.0</v>
      </c>
      <c r="G4" s="1">
        <v>132.0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-14.0</v>
      </c>
      <c r="C5" s="1">
        <v>-28.0</v>
      </c>
      <c r="D5" s="1">
        <v>-58.0</v>
      </c>
      <c r="E5" s="1">
        <v>-114.0</v>
      </c>
      <c r="F5" s="1">
        <v>-124.0</v>
      </c>
      <c r="G5" s="1">
        <v>-132.0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29.0</v>
      </c>
      <c r="C6" s="1">
        <v>53.0</v>
      </c>
      <c r="D6" s="1">
        <v>1.0</v>
      </c>
      <c r="E6" s="1">
        <v>2.0</v>
      </c>
      <c r="F6" s="1">
        <v>8.0</v>
      </c>
      <c r="G6" s="1">
        <v>10.0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-14.0</v>
      </c>
      <c r="C7" s="1">
        <v>-27.0</v>
      </c>
      <c r="D7" s="1">
        <v>-56.0</v>
      </c>
      <c r="E7" s="1">
        <v>-112.0</v>
      </c>
      <c r="F7" s="1">
        <v>-115.0</v>
      </c>
      <c r="G7" s="1">
        <v>-122.0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-14.0</v>
      </c>
      <c r="C8" s="1">
        <v>-27.0</v>
      </c>
      <c r="D8" s="1">
        <v>-56.0</v>
      </c>
      <c r="E8" s="1">
        <v>-112.0</v>
      </c>
      <c r="F8" s="1">
        <v>-115.0</v>
      </c>
      <c r="G8" s="1">
        <v>-122.0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-14.0</v>
      </c>
      <c r="C9" s="1">
        <v>-27.0</v>
      </c>
      <c r="D9" s="1">
        <v>-56.0</v>
      </c>
      <c r="E9" s="1">
        <v>-112.0</v>
      </c>
      <c r="F9" s="1">
        <v>-115.0</v>
      </c>
      <c r="G9" s="1">
        <v>-122.0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-14.0</v>
      </c>
      <c r="C10" s="1">
        <v>-27.0</v>
      </c>
      <c r="D10" s="1">
        <v>-56.0</v>
      </c>
      <c r="E10" s="1">
        <v>-112.0</v>
      </c>
      <c r="F10" s="1">
        <v>-115.0</v>
      </c>
      <c r="G10" s="1">
        <v>-122.0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-14.0</v>
      </c>
      <c r="C11" s="1">
        <v>-27.0</v>
      </c>
      <c r="D11" s="1">
        <v>-56.0</v>
      </c>
      <c r="E11" s="1">
        <v>-112.0</v>
      </c>
      <c r="F11" s="1">
        <v>-115.0</v>
      </c>
      <c r="G11" s="1">
        <v>-122.0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-14.0</v>
      </c>
      <c r="C12" s="1">
        <v>-27.0</v>
      </c>
      <c r="D12" s="1">
        <v>-56.0</v>
      </c>
      <c r="E12" s="1">
        <v>-112.0</v>
      </c>
      <c r="F12" s="1">
        <v>-115.0</v>
      </c>
      <c r="G12" s="1">
        <v>-122.0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-14.0</v>
      </c>
      <c r="C13" s="1">
        <v>-27.0</v>
      </c>
      <c r="D13" s="1">
        <v>-56.0</v>
      </c>
      <c r="E13" s="1">
        <v>-112.0</v>
      </c>
      <c r="F13" s="1">
        <v>-115.0</v>
      </c>
      <c r="G13" s="1">
        <v>-122.0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 t="s">
        <v>116</v>
      </c>
      <c r="C15" s="1" t="s">
        <v>117</v>
      </c>
      <c r="D15" s="1" t="s">
        <v>118</v>
      </c>
      <c r="E15" s="1" t="s">
        <v>119</v>
      </c>
      <c r="F15" s="1" t="s">
        <v>120</v>
      </c>
      <c r="G15" s="1" t="s">
        <v>121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 t="s">
        <v>116</v>
      </c>
      <c r="C16" s="1" t="s">
        <v>117</v>
      </c>
      <c r="D16" s="1" t="s">
        <v>118</v>
      </c>
      <c r="E16" s="1" t="s">
        <v>119</v>
      </c>
      <c r="F16" s="1" t="s">
        <v>120</v>
      </c>
      <c r="G16" s="1" t="s">
        <v>121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1.0</v>
      </c>
      <c r="C17" s="1">
        <v>1.0</v>
      </c>
      <c r="D17" s="1">
        <v>12.0</v>
      </c>
      <c r="E17" s="1">
        <v>46.0</v>
      </c>
      <c r="F17" s="1">
        <v>47.0</v>
      </c>
      <c r="G17" s="1">
        <v>60.0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 t="s">
        <v>116</v>
      </c>
      <c r="C18" s="1" t="s">
        <v>117</v>
      </c>
      <c r="D18" s="1" t="s">
        <v>118</v>
      </c>
      <c r="E18" s="1" t="s">
        <v>119</v>
      </c>
      <c r="F18" s="1" t="s">
        <v>120</v>
      </c>
      <c r="G18" s="1" t="s">
        <v>121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 t="s">
        <v>116</v>
      </c>
      <c r="C19" s="1" t="s">
        <v>117</v>
      </c>
      <c r="D19" s="1" t="s">
        <v>118</v>
      </c>
      <c r="E19" s="1" t="s">
        <v>119</v>
      </c>
      <c r="F19" s="1" t="s">
        <v>120</v>
      </c>
      <c r="G19" s="1" t="s">
        <v>121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1.0</v>
      </c>
      <c r="C20" s="1">
        <v>1.0</v>
      </c>
      <c r="D20" s="1">
        <v>12.0</v>
      </c>
      <c r="E20" s="1">
        <v>46.0</v>
      </c>
      <c r="F20" s="1">
        <v>47.0</v>
      </c>
      <c r="G20" s="1">
        <v>60.0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 t="s">
        <v>128</v>
      </c>
      <c r="C21" s="1" t="s">
        <v>129</v>
      </c>
      <c r="D21" s="1" t="s">
        <v>130</v>
      </c>
      <c r="E21" s="1" t="s">
        <v>131</v>
      </c>
      <c r="F21" s="1" t="s">
        <v>131</v>
      </c>
      <c r="G21" s="1" t="s">
        <v>132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 t="s">
        <v>128</v>
      </c>
      <c r="C22" s="1" t="s">
        <v>129</v>
      </c>
      <c r="D22" s="1" t="s">
        <v>130</v>
      </c>
      <c r="E22" s="1" t="s">
        <v>131</v>
      </c>
      <c r="F22" s="1" t="s">
        <v>131</v>
      </c>
      <c r="G22" s="1" t="s">
        <v>132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-14.0</v>
      </c>
      <c r="C24" s="1">
        <v>-27.0</v>
      </c>
      <c r="D24" s="1">
        <v>-58.0</v>
      </c>
      <c r="E24" s="1">
        <v>-113.0</v>
      </c>
      <c r="F24" s="1">
        <v>-122.0</v>
      </c>
      <c r="G24" s="1">
        <v>-131.0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-14.0</v>
      </c>
      <c r="C25" s="1">
        <v>-28.0</v>
      </c>
      <c r="D25" s="1">
        <v>-58.0</v>
      </c>
      <c r="E25" s="1">
        <v>-114.0</v>
      </c>
      <c r="F25" s="1">
        <v>-124.0</v>
      </c>
      <c r="G25" s="1">
        <v>-132.0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1">
        <v>-14.0</v>
      </c>
      <c r="C26" s="1">
        <v>-28.0</v>
      </c>
      <c r="D26" s="1">
        <v>-58.0</v>
      </c>
      <c r="E26" s="1">
        <v>-114.0</v>
      </c>
      <c r="F26" s="1">
        <v>-124.0</v>
      </c>
      <c r="G26" s="1">
        <v>-132.0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-14.0</v>
      </c>
      <c r="C27" s="1">
        <v>-26.0</v>
      </c>
      <c r="D27" s="1">
        <v>-57.0</v>
      </c>
      <c r="E27" s="1">
        <v>-111.0</v>
      </c>
      <c r="F27" s="1">
        <v>-120.0</v>
      </c>
      <c r="G27" s="1">
        <v>-129.0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>
        <v>-9.0</v>
      </c>
      <c r="C28" s="1">
        <v>-17.0</v>
      </c>
      <c r="D28" s="1">
        <v>-35.0</v>
      </c>
      <c r="E28" s="1">
        <v>-69.0</v>
      </c>
      <c r="F28" s="1">
        <v>-72.0</v>
      </c>
      <c r="G28" s="1">
        <v>-76.0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2.0</v>
      </c>
      <c r="C30" s="1">
        <v>3.0</v>
      </c>
      <c r="D30" s="1">
        <v>10.0</v>
      </c>
      <c r="E30" s="1">
        <v>26.0</v>
      </c>
      <c r="F30" s="1">
        <v>30.0</v>
      </c>
      <c r="G30" s="1">
        <v>28.0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12.0</v>
      </c>
      <c r="C31" s="1">
        <v>24.0</v>
      </c>
      <c r="D31" s="1">
        <v>48.0</v>
      </c>
      <c r="E31" s="1">
        <v>86.0</v>
      </c>
      <c r="F31" s="1">
        <v>92.0</v>
      </c>
      <c r="G31" s="1">
        <v>103.0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70.0</v>
      </c>
      <c r="C32" s="1">
        <v>90.0</v>
      </c>
      <c r="D32" s="1">
        <v>1.0</v>
      </c>
      <c r="E32" s="1">
        <v>1.0</v>
      </c>
      <c r="F32" s="1">
        <v>2.0</v>
      </c>
      <c r="G32" s="1">
        <v>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17.0</v>
      </c>
      <c r="C33" s="1">
        <v>43.0</v>
      </c>
      <c r="D33" s="1">
        <v>2.0</v>
      </c>
      <c r="E33" s="1">
        <v>9.0</v>
      </c>
      <c r="F33" s="1">
        <v>11.0</v>
      </c>
      <c r="G33" s="1">
        <v>12.0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0.0</v>
      </c>
      <c r="C34" s="1">
        <v>40.0</v>
      </c>
      <c r="D34" s="1">
        <v>3.0</v>
      </c>
      <c r="E34" s="1">
        <v>11.0</v>
      </c>
      <c r="F34" s="1">
        <v>13.0</v>
      </c>
      <c r="G34" s="1">
        <v>12.0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18.0</v>
      </c>
      <c r="C35" s="1">
        <v>84.0</v>
      </c>
      <c r="D35" s="1">
        <v>5.0</v>
      </c>
      <c r="E35" s="1">
        <v>20.0</v>
      </c>
      <c r="F35" s="1">
        <v>25.0</v>
      </c>
      <c r="G35" s="1">
        <v>25.0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 t="s">
        <v>148</v>
      </c>
      <c r="D3" s="1" t="s">
        <v>149</v>
      </c>
      <c r="E3" s="1" t="s">
        <v>150</v>
      </c>
      <c r="F3" s="1" t="s">
        <v>151</v>
      </c>
      <c r="G3" s="1" t="s">
        <v>152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0.0</v>
      </c>
      <c r="C4" s="1" t="s">
        <v>154</v>
      </c>
      <c r="D4" s="1" t="s">
        <v>155</v>
      </c>
      <c r="E4" s="1" t="s">
        <v>156</v>
      </c>
      <c r="F4" s="1" t="s">
        <v>157</v>
      </c>
      <c r="G4" s="1" t="s">
        <v>158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 t="s">
        <v>162</v>
      </c>
      <c r="F5" s="1" t="s">
        <v>163</v>
      </c>
      <c r="G5" s="1" t="s">
        <v>164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166</v>
      </c>
      <c r="D6" s="1" t="s">
        <v>167</v>
      </c>
      <c r="E6" s="1" t="s">
        <v>162</v>
      </c>
      <c r="F6" s="1" t="s">
        <v>163</v>
      </c>
      <c r="G6" s="1" t="s">
        <v>164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1" t="s">
        <v>173</v>
      </c>
      <c r="F8" s="1" t="s">
        <v>174</v>
      </c>
      <c r="G8" s="1" t="s">
        <v>175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176</v>
      </c>
      <c r="B9" s="1" t="s">
        <v>170</v>
      </c>
      <c r="C9" s="1" t="s">
        <v>177</v>
      </c>
      <c r="D9" s="1" t="s">
        <v>178</v>
      </c>
      <c r="E9" s="1" t="s">
        <v>179</v>
      </c>
      <c r="F9" s="1" t="s">
        <v>180</v>
      </c>
      <c r="G9" s="1" t="s">
        <v>181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182</v>
      </c>
      <c r="B10" s="1" t="s">
        <v>183</v>
      </c>
      <c r="C10" s="1" t="s">
        <v>184</v>
      </c>
      <c r="D10" s="1" t="s">
        <v>185</v>
      </c>
      <c r="E10" s="1" t="s">
        <v>186</v>
      </c>
      <c r="F10" s="1" t="s">
        <v>187</v>
      </c>
      <c r="G10" s="1" t="s">
        <v>188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1">
        <v>0.0</v>
      </c>
      <c r="C12" s="1" t="s">
        <v>191</v>
      </c>
      <c r="D12" s="1">
        <v>0.0</v>
      </c>
      <c r="E12" s="1" t="s">
        <v>192</v>
      </c>
      <c r="F12" s="1" t="s">
        <v>193</v>
      </c>
      <c r="G12" s="1" t="s">
        <v>194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>
        <v>0.0</v>
      </c>
      <c r="C13" s="1" t="s">
        <v>196</v>
      </c>
      <c r="D13" s="1">
        <v>0.0</v>
      </c>
      <c r="E13" s="1" t="s">
        <v>197</v>
      </c>
      <c r="F13" s="1" t="s">
        <v>198</v>
      </c>
      <c r="G13" s="1" t="s">
        <v>199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203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 t="s">
        <v>207</v>
      </c>
      <c r="E16" s="1" t="s">
        <v>208</v>
      </c>
      <c r="F16" s="1" t="s">
        <v>209</v>
      </c>
      <c r="G16" s="1" t="s">
        <v>210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211</v>
      </c>
      <c r="B17" s="1">
        <v>0.0</v>
      </c>
      <c r="C17" s="1" t="s">
        <v>212</v>
      </c>
      <c r="D17" s="1">
        <v>0.0</v>
      </c>
      <c r="E17" s="1" t="s">
        <v>213</v>
      </c>
      <c r="F17" s="1" t="s">
        <v>213</v>
      </c>
      <c r="G17" s="1" t="s">
        <v>214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 t="s">
        <v>216</v>
      </c>
      <c r="C18" s="1" t="s">
        <v>217</v>
      </c>
      <c r="D18" s="1" t="s">
        <v>218</v>
      </c>
      <c r="E18" s="1" t="s">
        <v>219</v>
      </c>
      <c r="F18" s="1" t="s">
        <v>220</v>
      </c>
      <c r="G18" s="1" t="s">
        <v>221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>
        <v>0.0</v>
      </c>
      <c r="C19" s="1" t="s">
        <v>212</v>
      </c>
      <c r="D19" s="1">
        <v>0.0</v>
      </c>
      <c r="E19" s="1" t="s">
        <v>213</v>
      </c>
      <c r="F19" s="1" t="s">
        <v>212</v>
      </c>
      <c r="G19" s="1" t="s">
        <v>214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 t="s">
        <v>224</v>
      </c>
      <c r="C20" s="1" t="s">
        <v>225</v>
      </c>
      <c r="D20" s="1" t="s">
        <v>226</v>
      </c>
      <c r="E20" s="1" t="s">
        <v>227</v>
      </c>
      <c r="F20" s="1" t="s">
        <v>228</v>
      </c>
      <c r="G20" s="1" t="s">
        <v>229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231</v>
      </c>
      <c r="B22" s="1">
        <v>0.0</v>
      </c>
      <c r="C22" s="1" t="s">
        <v>232</v>
      </c>
      <c r="D22" s="1" t="s">
        <v>233</v>
      </c>
      <c r="E22" s="1" t="s">
        <v>234</v>
      </c>
      <c r="F22" s="1" t="s">
        <v>235</v>
      </c>
      <c r="G22" s="1" t="s">
        <v>236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237</v>
      </c>
      <c r="B23" s="1">
        <v>0.0</v>
      </c>
      <c r="C23" s="1" t="s">
        <v>238</v>
      </c>
      <c r="D23" s="1" t="s">
        <v>239</v>
      </c>
      <c r="E23" s="1" t="s">
        <v>240</v>
      </c>
      <c r="F23" s="1" t="s">
        <v>241</v>
      </c>
      <c r="G23" s="1" t="s">
        <v>242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243</v>
      </c>
      <c r="B24" s="1">
        <v>0.0</v>
      </c>
      <c r="C24" s="1" t="s">
        <v>238</v>
      </c>
      <c r="D24" s="1" t="s">
        <v>239</v>
      </c>
      <c r="E24" s="1" t="s">
        <v>240</v>
      </c>
      <c r="F24" s="1" t="s">
        <v>241</v>
      </c>
      <c r="G24" s="1" t="s">
        <v>242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244</v>
      </c>
      <c r="B25" s="1">
        <v>0.0</v>
      </c>
      <c r="C25" s="1" t="s">
        <v>245</v>
      </c>
      <c r="D25" s="1" t="s">
        <v>246</v>
      </c>
      <c r="E25" s="1" t="s">
        <v>247</v>
      </c>
      <c r="F25" s="1" t="s">
        <v>248</v>
      </c>
      <c r="G25" s="1" t="s">
        <v>249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250</v>
      </c>
      <c r="B26" s="1">
        <v>0.0</v>
      </c>
      <c r="C26" s="1" t="s">
        <v>245</v>
      </c>
      <c r="D26" s="1" t="s">
        <v>246</v>
      </c>
      <c r="E26" s="1" t="s">
        <v>247</v>
      </c>
      <c r="F26" s="1" t="s">
        <v>248</v>
      </c>
      <c r="G26" s="1" t="s">
        <v>249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251</v>
      </c>
      <c r="B27" s="1">
        <v>0.0</v>
      </c>
      <c r="C27" s="1" t="s">
        <v>245</v>
      </c>
      <c r="D27" s="1" t="s">
        <v>246</v>
      </c>
      <c r="E27" s="1" t="s">
        <v>247</v>
      </c>
      <c r="F27" s="1" t="s">
        <v>248</v>
      </c>
      <c r="G27" s="1" t="s">
        <v>249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>
        <v>0.0</v>
      </c>
      <c r="C28" s="1" t="s">
        <v>253</v>
      </c>
      <c r="D28" s="1" t="s">
        <v>254</v>
      </c>
      <c r="E28" s="1" t="s">
        <v>255</v>
      </c>
      <c r="F28" s="1" t="s">
        <v>256</v>
      </c>
      <c r="G28" s="1" t="s">
        <v>257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258</v>
      </c>
      <c r="B29" s="1">
        <v>0.0</v>
      </c>
      <c r="C29" s="1" t="s">
        <v>259</v>
      </c>
      <c r="D29" s="1" t="s">
        <v>260</v>
      </c>
      <c r="E29" s="1" t="s">
        <v>261</v>
      </c>
      <c r="F29" s="1" t="s">
        <v>262</v>
      </c>
      <c r="G29" s="1" t="s">
        <v>263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264</v>
      </c>
      <c r="B30" s="1">
        <v>0.0</v>
      </c>
      <c r="C30" s="1" t="s">
        <v>265</v>
      </c>
      <c r="D30" s="1" t="s">
        <v>266</v>
      </c>
      <c r="E30" s="1" t="s">
        <v>267</v>
      </c>
      <c r="F30" s="1" t="s">
        <v>268</v>
      </c>
      <c r="G30" s="1" t="s">
        <v>269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270</v>
      </c>
      <c r="B31" s="1">
        <v>0.0</v>
      </c>
      <c r="C31" s="1" t="s">
        <v>271</v>
      </c>
      <c r="D31" s="1" t="s">
        <v>272</v>
      </c>
      <c r="E31" s="1" t="s">
        <v>273</v>
      </c>
      <c r="F31" s="1" t="s">
        <v>274</v>
      </c>
      <c r="G31" s="1" t="s">
        <v>275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276</v>
      </c>
      <c r="B32" s="1">
        <v>0.0</v>
      </c>
      <c r="C32" s="1" t="s">
        <v>271</v>
      </c>
      <c r="D32" s="1" t="s">
        <v>272</v>
      </c>
      <c r="E32" s="1" t="s">
        <v>273</v>
      </c>
      <c r="F32" s="1" t="s">
        <v>274</v>
      </c>
      <c r="G32" s="1" t="s">
        <v>275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277</v>
      </c>
      <c r="B33" s="1">
        <v>0.0</v>
      </c>
      <c r="C33" s="1" t="s">
        <v>278</v>
      </c>
      <c r="D33" s="1" t="s">
        <v>279</v>
      </c>
      <c r="E33" s="1" t="s">
        <v>280</v>
      </c>
      <c r="F33" s="1" t="s">
        <v>281</v>
      </c>
      <c r="G33" s="1" t="s">
        <v>282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283</v>
      </c>
      <c r="B34" s="1">
        <v>0.0</v>
      </c>
      <c r="C34" s="1" t="s">
        <v>284</v>
      </c>
      <c r="D34" s="1" t="s">
        <v>285</v>
      </c>
      <c r="E34" s="1" t="s">
        <v>286</v>
      </c>
      <c r="F34" s="1" t="s">
        <v>287</v>
      </c>
      <c r="G34" s="1" t="s">
        <v>288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289</v>
      </c>
      <c r="B35" s="1">
        <v>0.0</v>
      </c>
      <c r="C35" s="1">
        <v>0.0</v>
      </c>
      <c r="D35" s="1" t="s">
        <v>290</v>
      </c>
      <c r="E35" s="1" t="s">
        <v>291</v>
      </c>
      <c r="F35" s="1" t="s">
        <v>292</v>
      </c>
      <c r="G35" s="1" t="s">
        <v>293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>
        <v>0.0</v>
      </c>
      <c r="C36" s="1">
        <v>0.0</v>
      </c>
      <c r="D36" s="1" t="s">
        <v>290</v>
      </c>
      <c r="E36" s="1" t="s">
        <v>291</v>
      </c>
      <c r="F36" s="1" t="s">
        <v>292</v>
      </c>
      <c r="G36" s="1" t="s">
        <v>293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296</v>
      </c>
      <c r="B38" s="1">
        <v>0.0</v>
      </c>
      <c r="C38" s="1">
        <v>0.0</v>
      </c>
      <c r="D38" s="1" t="s">
        <v>297</v>
      </c>
      <c r="E38" s="1" t="s">
        <v>298</v>
      </c>
      <c r="F38" s="1" t="s">
        <v>299</v>
      </c>
      <c r="G38" s="1" t="s">
        <v>300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301</v>
      </c>
      <c r="B39" s="1">
        <v>0.0</v>
      </c>
      <c r="C39" s="1">
        <v>0.0</v>
      </c>
      <c r="D39" s="1" t="s">
        <v>302</v>
      </c>
      <c r="E39" s="1" t="s">
        <v>303</v>
      </c>
      <c r="F39" s="1" t="s">
        <v>304</v>
      </c>
      <c r="G39" s="1" t="s">
        <v>305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306</v>
      </c>
      <c r="B40" s="1">
        <v>0.0</v>
      </c>
      <c r="C40" s="1">
        <v>0.0</v>
      </c>
      <c r="D40" s="1" t="s">
        <v>302</v>
      </c>
      <c r="E40" s="1" t="s">
        <v>303</v>
      </c>
      <c r="F40" s="1" t="s">
        <v>304</v>
      </c>
      <c r="G40" s="1" t="s">
        <v>305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307</v>
      </c>
      <c r="B41" s="1">
        <v>0.0</v>
      </c>
      <c r="C41" s="1">
        <v>0.0</v>
      </c>
      <c r="D41" s="1" t="s">
        <v>308</v>
      </c>
      <c r="E41" s="1" t="s">
        <v>309</v>
      </c>
      <c r="F41" s="1" t="s">
        <v>310</v>
      </c>
      <c r="G41" s="1" t="s">
        <v>311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312</v>
      </c>
      <c r="B42" s="1">
        <v>0.0</v>
      </c>
      <c r="C42" s="1">
        <v>0.0</v>
      </c>
      <c r="D42" s="1" t="s">
        <v>308</v>
      </c>
      <c r="E42" s="1" t="s">
        <v>309</v>
      </c>
      <c r="F42" s="1" t="s">
        <v>310</v>
      </c>
      <c r="G42" s="1" t="s">
        <v>311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313</v>
      </c>
      <c r="B43" s="1">
        <v>0.0</v>
      </c>
      <c r="C43" s="1">
        <v>0.0</v>
      </c>
      <c r="D43" s="1" t="s">
        <v>308</v>
      </c>
      <c r="E43" s="1" t="s">
        <v>309</v>
      </c>
      <c r="F43" s="1" t="s">
        <v>310</v>
      </c>
      <c r="G43" s="1" t="s">
        <v>311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314</v>
      </c>
      <c r="B44" s="1">
        <v>0.0</v>
      </c>
      <c r="C44" s="1">
        <v>0.0</v>
      </c>
      <c r="D44" s="1" t="s">
        <v>315</v>
      </c>
      <c r="E44" s="1" t="s">
        <v>316</v>
      </c>
      <c r="F44" s="1" t="s">
        <v>317</v>
      </c>
      <c r="G44" s="1" t="s">
        <v>318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319</v>
      </c>
      <c r="B45" s="1">
        <v>0.0</v>
      </c>
      <c r="C45" s="1">
        <v>0.0</v>
      </c>
      <c r="D45" s="1" t="s">
        <v>320</v>
      </c>
      <c r="E45" s="1" t="s">
        <v>321</v>
      </c>
      <c r="F45" s="1" t="s">
        <v>322</v>
      </c>
      <c r="G45" s="1" t="s">
        <v>323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324</v>
      </c>
      <c r="B46" s="1">
        <v>0.0</v>
      </c>
      <c r="C46" s="1">
        <v>0.0</v>
      </c>
      <c r="D46" s="1" t="s">
        <v>325</v>
      </c>
      <c r="E46" s="1" t="s">
        <v>326</v>
      </c>
      <c r="F46" s="1" t="s">
        <v>327</v>
      </c>
      <c r="G46" s="1" t="s">
        <v>328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329</v>
      </c>
      <c r="B47" s="1">
        <v>0.0</v>
      </c>
      <c r="C47" s="1">
        <v>0.0</v>
      </c>
      <c r="D47" s="1" t="s">
        <v>330</v>
      </c>
      <c r="E47" s="1" t="s">
        <v>331</v>
      </c>
      <c r="F47" s="1" t="s">
        <v>332</v>
      </c>
      <c r="G47" s="1" t="s">
        <v>333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334</v>
      </c>
      <c r="B48" s="1">
        <v>0.0</v>
      </c>
      <c r="C48" s="1">
        <v>0.0</v>
      </c>
      <c r="D48" s="1" t="s">
        <v>330</v>
      </c>
      <c r="E48" s="1" t="s">
        <v>331</v>
      </c>
      <c r="F48" s="1" t="s">
        <v>332</v>
      </c>
      <c r="G48" s="1" t="s">
        <v>333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335</v>
      </c>
      <c r="B49" s="1">
        <v>0.0</v>
      </c>
      <c r="C49" s="1">
        <v>0.0</v>
      </c>
      <c r="D49" s="1" t="s">
        <v>336</v>
      </c>
      <c r="E49" s="1" t="s">
        <v>337</v>
      </c>
      <c r="F49" s="1" t="s">
        <v>338</v>
      </c>
      <c r="G49" s="1" t="s">
        <v>339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340</v>
      </c>
      <c r="B50" s="1">
        <v>0.0</v>
      </c>
      <c r="C50" s="1">
        <v>0.0</v>
      </c>
      <c r="D50" s="1" t="s">
        <v>341</v>
      </c>
      <c r="E50" s="1" t="s">
        <v>342</v>
      </c>
      <c r="F50" s="1" t="s">
        <v>343</v>
      </c>
      <c r="G50" s="1" t="s">
        <v>344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345</v>
      </c>
      <c r="B51" s="1">
        <v>0.0</v>
      </c>
      <c r="C51" s="1">
        <v>0.0</v>
      </c>
      <c r="D51" s="1">
        <v>0.0</v>
      </c>
      <c r="E51" s="1" t="s">
        <v>346</v>
      </c>
      <c r="F51" s="1" t="s">
        <v>347</v>
      </c>
      <c r="G51" s="1" t="s">
        <v>348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349</v>
      </c>
      <c r="B52" s="1">
        <v>0.0</v>
      </c>
      <c r="C52" s="1">
        <v>0.0</v>
      </c>
      <c r="D52" s="1">
        <v>0.0</v>
      </c>
      <c r="E52" s="1" t="s">
        <v>346</v>
      </c>
      <c r="F52" s="1" t="s">
        <v>347</v>
      </c>
      <c r="G52" s="1" t="s">
        <v>348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351</v>
      </c>
      <c r="B54" s="1">
        <v>0.0</v>
      </c>
      <c r="C54" s="1">
        <v>0.0</v>
      </c>
      <c r="D54" s="1">
        <v>0.0</v>
      </c>
      <c r="E54" s="1" t="s">
        <v>352</v>
      </c>
      <c r="F54" s="1" t="s">
        <v>353</v>
      </c>
      <c r="G54" s="1" t="s">
        <v>354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355</v>
      </c>
      <c r="B55" s="1">
        <v>0.0</v>
      </c>
      <c r="C55" s="1">
        <v>0.0</v>
      </c>
      <c r="D55" s="1">
        <v>0.0</v>
      </c>
      <c r="E55" s="1" t="s">
        <v>356</v>
      </c>
      <c r="F55" s="1" t="s">
        <v>357</v>
      </c>
      <c r="G55" s="1" t="s">
        <v>358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359</v>
      </c>
      <c r="B56" s="1">
        <v>0.0</v>
      </c>
      <c r="C56" s="1">
        <v>0.0</v>
      </c>
      <c r="D56" s="1">
        <v>0.0</v>
      </c>
      <c r="E56" s="1" t="s">
        <v>356</v>
      </c>
      <c r="F56" s="1" t="s">
        <v>357</v>
      </c>
      <c r="G56" s="1" t="s">
        <v>358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360</v>
      </c>
      <c r="B57" s="1">
        <v>0.0</v>
      </c>
      <c r="C57" s="1">
        <v>0.0</v>
      </c>
      <c r="D57" s="1">
        <v>0.0</v>
      </c>
      <c r="E57" s="1" t="s">
        <v>361</v>
      </c>
      <c r="F57" s="1" t="s">
        <v>362</v>
      </c>
      <c r="G57" s="1" t="s">
        <v>363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364</v>
      </c>
      <c r="B58" s="1">
        <v>0.0</v>
      </c>
      <c r="C58" s="1">
        <v>0.0</v>
      </c>
      <c r="D58" s="1">
        <v>0.0</v>
      </c>
      <c r="E58" s="1" t="s">
        <v>361</v>
      </c>
      <c r="F58" s="1" t="s">
        <v>362</v>
      </c>
      <c r="G58" s="1" t="s">
        <v>363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365</v>
      </c>
      <c r="B59" s="1">
        <v>0.0</v>
      </c>
      <c r="C59" s="1">
        <v>0.0</v>
      </c>
      <c r="D59" s="1">
        <v>0.0</v>
      </c>
      <c r="E59" s="1" t="s">
        <v>361</v>
      </c>
      <c r="F59" s="1" t="s">
        <v>362</v>
      </c>
      <c r="G59" s="1" t="s">
        <v>363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366</v>
      </c>
      <c r="B60" s="1">
        <v>0.0</v>
      </c>
      <c r="C60" s="1">
        <v>0.0</v>
      </c>
      <c r="D60" s="1">
        <v>0.0</v>
      </c>
      <c r="E60" s="1" t="s">
        <v>367</v>
      </c>
      <c r="F60" s="1" t="s">
        <v>368</v>
      </c>
      <c r="G60" s="1" t="s">
        <v>369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370</v>
      </c>
      <c r="B61" s="1">
        <v>0.0</v>
      </c>
      <c r="C61" s="1">
        <v>0.0</v>
      </c>
      <c r="D61" s="1">
        <v>0.0</v>
      </c>
      <c r="E61" s="1" t="s">
        <v>371</v>
      </c>
      <c r="F61" s="1" t="s">
        <v>372</v>
      </c>
      <c r="G61" s="1" t="s">
        <v>373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374</v>
      </c>
      <c r="B62" s="1">
        <v>0.0</v>
      </c>
      <c r="C62" s="1">
        <v>0.0</v>
      </c>
      <c r="D62" s="1">
        <v>0.0</v>
      </c>
      <c r="E62" s="1" t="s">
        <v>375</v>
      </c>
      <c r="F62" s="1" t="s">
        <v>376</v>
      </c>
      <c r="G62" s="1" t="s">
        <v>377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378</v>
      </c>
      <c r="B63" s="1">
        <v>0.0</v>
      </c>
      <c r="C63" s="1">
        <v>0.0</v>
      </c>
      <c r="D63" s="1">
        <v>0.0</v>
      </c>
      <c r="E63" s="1" t="s">
        <v>379</v>
      </c>
      <c r="F63" s="1" t="s">
        <v>380</v>
      </c>
      <c r="G63" s="1" t="s">
        <v>381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382</v>
      </c>
      <c r="B64" s="1">
        <v>0.0</v>
      </c>
      <c r="C64" s="1">
        <v>0.0</v>
      </c>
      <c r="D64" s="1">
        <v>0.0</v>
      </c>
      <c r="E64" s="1" t="s">
        <v>379</v>
      </c>
      <c r="F64" s="1" t="s">
        <v>380</v>
      </c>
      <c r="G64" s="1" t="s">
        <v>381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383</v>
      </c>
      <c r="B65" s="1">
        <v>0.0</v>
      </c>
      <c r="C65" s="1">
        <v>0.0</v>
      </c>
      <c r="D65" s="1">
        <v>0.0</v>
      </c>
      <c r="E65" s="1" t="s">
        <v>384</v>
      </c>
      <c r="F65" s="1" t="s">
        <v>385</v>
      </c>
      <c r="G65" s="1" t="s">
        <v>386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>
        <v>0.0</v>
      </c>
      <c r="C66" s="1">
        <v>0.0</v>
      </c>
      <c r="D66" s="1">
        <v>0.0</v>
      </c>
      <c r="E66" s="1" t="s">
        <v>388</v>
      </c>
      <c r="F66" s="1" t="s">
        <v>389</v>
      </c>
      <c r="G66" s="1" t="s">
        <v>390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391</v>
      </c>
      <c r="B67" s="1">
        <v>0.0</v>
      </c>
      <c r="C67" s="1">
        <v>0.0</v>
      </c>
      <c r="D67" s="1">
        <v>0.0</v>
      </c>
      <c r="E67" s="1">
        <v>0.0</v>
      </c>
      <c r="F67" s="1" t="s">
        <v>392</v>
      </c>
      <c r="G67" s="1" t="s">
        <v>393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394</v>
      </c>
      <c r="B68" s="1">
        <v>0.0</v>
      </c>
      <c r="C68" s="1">
        <v>0.0</v>
      </c>
      <c r="D68" s="1">
        <v>0.0</v>
      </c>
      <c r="E68" s="1">
        <v>0.0</v>
      </c>
      <c r="F68" s="1" t="s">
        <v>392</v>
      </c>
      <c r="G68" s="1" t="s">
        <v>393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395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396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397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399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400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399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401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402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403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402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402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405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406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407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408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409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410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411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412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413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412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414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415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416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417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418</v>
      </c>
      <c r="C1" s="1" t="s">
        <v>419</v>
      </c>
      <c r="D1" s="1" t="s">
        <v>420</v>
      </c>
      <c r="E1" s="1" t="s">
        <v>421</v>
      </c>
      <c r="F1" s="1" t="s">
        <v>422</v>
      </c>
      <c r="G1" s="1" t="s">
        <v>423</v>
      </c>
      <c r="H1" s="1" t="s">
        <v>424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425</v>
      </c>
      <c r="B2" s="1" t="s">
        <v>426</v>
      </c>
      <c r="C2" s="1" t="s">
        <v>427</v>
      </c>
      <c r="D2" s="1" t="s">
        <v>428</v>
      </c>
      <c r="E2" s="1" t="s">
        <v>429</v>
      </c>
      <c r="F2" s="1" t="s">
        <v>430</v>
      </c>
      <c r="G2" s="1" t="s">
        <v>430</v>
      </c>
      <c r="H2" s="1" t="s">
        <v>431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432</v>
      </c>
      <c r="B3" s="1" t="s">
        <v>431</v>
      </c>
      <c r="C3" s="1" t="s">
        <v>433</v>
      </c>
      <c r="D3" s="1" t="s">
        <v>434</v>
      </c>
      <c r="E3" s="1" t="s">
        <v>435</v>
      </c>
      <c r="F3" s="1" t="s">
        <v>436</v>
      </c>
      <c r="G3" s="1" t="s">
        <v>437</v>
      </c>
      <c r="H3" s="1" t="s">
        <v>431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438</v>
      </c>
      <c r="B4" s="1" t="s">
        <v>439</v>
      </c>
      <c r="C4" s="1" t="s">
        <v>440</v>
      </c>
      <c r="D4" s="1" t="s">
        <v>441</v>
      </c>
      <c r="E4" s="1" t="s">
        <v>442</v>
      </c>
      <c r="F4" s="1" t="s">
        <v>443</v>
      </c>
      <c r="G4" s="1" t="s">
        <v>444</v>
      </c>
      <c r="H4" s="1" t="s">
        <v>445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432</v>
      </c>
      <c r="B5" s="1" t="s">
        <v>431</v>
      </c>
      <c r="C5" s="1" t="s">
        <v>446</v>
      </c>
      <c r="D5" s="1" t="s">
        <v>447</v>
      </c>
      <c r="E5" s="1" t="s">
        <v>448</v>
      </c>
      <c r="F5" s="1" t="s">
        <v>449</v>
      </c>
      <c r="G5" s="1" t="s">
        <v>450</v>
      </c>
      <c r="H5" s="1" t="s">
        <v>451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452</v>
      </c>
      <c r="B6" s="1" t="s">
        <v>453</v>
      </c>
      <c r="C6" s="1" t="s">
        <v>454</v>
      </c>
      <c r="D6" s="1" t="s">
        <v>455</v>
      </c>
      <c r="E6" s="1" t="s">
        <v>456</v>
      </c>
      <c r="F6" s="1" t="s">
        <v>457</v>
      </c>
      <c r="G6" s="1" t="s">
        <v>458</v>
      </c>
      <c r="H6" s="1" t="s">
        <v>459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460</v>
      </c>
      <c r="B7" s="1" t="s">
        <v>461</v>
      </c>
      <c r="C7" s="1" t="s">
        <v>462</v>
      </c>
      <c r="D7" s="1" t="s">
        <v>463</v>
      </c>
      <c r="E7" s="1" t="s">
        <v>464</v>
      </c>
      <c r="F7" s="1" t="s">
        <v>465</v>
      </c>
      <c r="G7" s="1" t="s">
        <v>466</v>
      </c>
      <c r="H7" s="1" t="s">
        <v>467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468</v>
      </c>
      <c r="B8" s="1" t="s">
        <v>431</v>
      </c>
      <c r="C8" s="1" t="s">
        <v>469</v>
      </c>
      <c r="D8" s="1" t="s">
        <v>470</v>
      </c>
      <c r="E8" s="1" t="s">
        <v>469</v>
      </c>
      <c r="F8" s="1" t="s">
        <v>471</v>
      </c>
      <c r="G8" s="1" t="s">
        <v>472</v>
      </c>
      <c r="H8" s="1" t="s">
        <v>473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474</v>
      </c>
      <c r="B9" s="1" t="s">
        <v>431</v>
      </c>
      <c r="C9" s="1" t="s">
        <v>431</v>
      </c>
      <c r="D9" s="1" t="s">
        <v>431</v>
      </c>
      <c r="E9" s="1" t="s">
        <v>431</v>
      </c>
      <c r="F9" s="1" t="s">
        <v>475</v>
      </c>
      <c r="G9" s="1" t="s">
        <v>431</v>
      </c>
      <c r="H9" s="1" t="s">
        <v>431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476</v>
      </c>
      <c r="B10" s="1" t="s">
        <v>431</v>
      </c>
      <c r="C10" s="1" t="s">
        <v>431</v>
      </c>
      <c r="D10" s="1" t="s">
        <v>431</v>
      </c>
      <c r="E10" s="1" t="s">
        <v>431</v>
      </c>
      <c r="F10" s="1" t="s">
        <v>477</v>
      </c>
      <c r="G10" s="1" t="s">
        <v>431</v>
      </c>
      <c r="H10" s="1" t="s">
        <v>431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478</v>
      </c>
      <c r="B11" s="1" t="s">
        <v>479</v>
      </c>
      <c r="C11" s="1" t="s">
        <v>480</v>
      </c>
      <c r="D11" s="1" t="s">
        <v>481</v>
      </c>
      <c r="E11" s="1" t="s">
        <v>482</v>
      </c>
      <c r="F11" s="1" t="s">
        <v>483</v>
      </c>
      <c r="G11" s="1" t="s">
        <v>482</v>
      </c>
      <c r="H11" s="1" t="s">
        <v>484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485</v>
      </c>
      <c r="B12" s="1" t="s">
        <v>486</v>
      </c>
      <c r="C12" s="1" t="s">
        <v>487</v>
      </c>
      <c r="D12" s="1" t="s">
        <v>488</v>
      </c>
      <c r="E12" s="1" t="s">
        <v>489</v>
      </c>
      <c r="F12" s="1" t="s">
        <v>483</v>
      </c>
      <c r="G12" s="1" t="s">
        <v>490</v>
      </c>
      <c r="H12" s="1" t="s">
        <v>491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492</v>
      </c>
      <c r="B13" s="1" t="s">
        <v>431</v>
      </c>
      <c r="C13" s="1" t="s">
        <v>431</v>
      </c>
      <c r="D13" s="1" t="s">
        <v>493</v>
      </c>
      <c r="E13" s="1" t="s">
        <v>431</v>
      </c>
      <c r="F13" s="1" t="s">
        <v>494</v>
      </c>
      <c r="G13" s="1" t="s">
        <v>495</v>
      </c>
      <c r="H13" s="1" t="s">
        <v>496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497</v>
      </c>
      <c r="B14" s="1" t="s">
        <v>431</v>
      </c>
      <c r="C14" s="1" t="s">
        <v>431</v>
      </c>
      <c r="D14" s="1" t="s">
        <v>498</v>
      </c>
      <c r="E14" s="1" t="s">
        <v>431</v>
      </c>
      <c r="F14" s="1" t="s">
        <v>499</v>
      </c>
      <c r="G14" s="1" t="s">
        <v>500</v>
      </c>
      <c r="H14" s="1" t="s">
        <v>501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502</v>
      </c>
      <c r="B15" s="1" t="s">
        <v>431</v>
      </c>
      <c r="C15" s="1" t="s">
        <v>431</v>
      </c>
      <c r="D15" s="1" t="s">
        <v>431</v>
      </c>
      <c r="E15" s="1" t="s">
        <v>431</v>
      </c>
      <c r="F15" s="1" t="s">
        <v>431</v>
      </c>
      <c r="G15" s="1" t="s">
        <v>431</v>
      </c>
      <c r="H15" s="1" t="s">
        <v>431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503</v>
      </c>
      <c r="B16" s="1" t="s">
        <v>431</v>
      </c>
      <c r="C16" s="1" t="s">
        <v>431</v>
      </c>
      <c r="D16" s="1" t="s">
        <v>431</v>
      </c>
      <c r="E16" s="1" t="s">
        <v>431</v>
      </c>
      <c r="F16" s="1" t="s">
        <v>431</v>
      </c>
      <c r="G16" s="1" t="s">
        <v>431</v>
      </c>
      <c r="H16" s="1" t="s">
        <v>431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504</v>
      </c>
      <c r="B17" s="1" t="s">
        <v>118</v>
      </c>
      <c r="C17" s="1" t="s">
        <v>119</v>
      </c>
      <c r="D17" s="1" t="s">
        <v>120</v>
      </c>
      <c r="E17" s="1" t="s">
        <v>121</v>
      </c>
      <c r="F17" s="1" t="s">
        <v>505</v>
      </c>
      <c r="G17" s="1" t="s">
        <v>506</v>
      </c>
      <c r="H17" s="1" t="s">
        <v>507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508</v>
      </c>
      <c r="B18" s="1" t="s">
        <v>431</v>
      </c>
      <c r="C18" s="1" t="s">
        <v>431</v>
      </c>
      <c r="D18" s="1" t="s">
        <v>431</v>
      </c>
      <c r="E18" s="1" t="s">
        <v>431</v>
      </c>
      <c r="F18" s="1" t="s">
        <v>431</v>
      </c>
      <c r="G18" s="1" t="s">
        <v>431</v>
      </c>
      <c r="H18" s="1" t="s">
        <v>431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509</v>
      </c>
      <c r="B19" s="1" t="s">
        <v>431</v>
      </c>
      <c r="C19" s="1" t="s">
        <v>431</v>
      </c>
      <c r="D19" s="1" t="s">
        <v>431</v>
      </c>
      <c r="E19" s="1" t="s">
        <v>431</v>
      </c>
      <c r="F19" s="1" t="s">
        <v>510</v>
      </c>
      <c r="G19" s="1" t="s">
        <v>431</v>
      </c>
      <c r="H19" s="1" t="s">
        <v>431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511</v>
      </c>
      <c r="B20" s="1" t="s">
        <v>512</v>
      </c>
      <c r="C20" s="1" t="s">
        <v>513</v>
      </c>
      <c r="D20" s="1" t="s">
        <v>514</v>
      </c>
      <c r="E20" s="1" t="s">
        <v>515</v>
      </c>
      <c r="F20" s="1" t="s">
        <v>516</v>
      </c>
      <c r="G20" s="1" t="s">
        <v>517</v>
      </c>
      <c r="H20" s="1" t="s">
        <v>518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519</v>
      </c>
      <c r="B21" s="1" t="s">
        <v>520</v>
      </c>
      <c r="C21" s="1" t="s">
        <v>521</v>
      </c>
      <c r="D21" s="1" t="s">
        <v>522</v>
      </c>
      <c r="E21" s="1" t="s">
        <v>523</v>
      </c>
      <c r="F21" s="1" t="s">
        <v>524</v>
      </c>
      <c r="G21" s="1" t="s">
        <v>525</v>
      </c>
      <c r="H21" s="1" t="s">
        <v>526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527</v>
      </c>
      <c r="B22" s="1" t="s">
        <v>528</v>
      </c>
      <c r="C22" s="1" t="s">
        <v>529</v>
      </c>
      <c r="D22" s="1" t="s">
        <v>530</v>
      </c>
      <c r="E22" s="1" t="s">
        <v>531</v>
      </c>
      <c r="F22" s="1" t="s">
        <v>532</v>
      </c>
      <c r="G22" s="1" t="s">
        <v>533</v>
      </c>
      <c r="H22" s="1" t="s">
        <v>534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535</v>
      </c>
      <c r="B23" s="1" t="s">
        <v>536</v>
      </c>
      <c r="C23" s="1" t="s">
        <v>537</v>
      </c>
      <c r="D23" s="1" t="s">
        <v>538</v>
      </c>
      <c r="E23" s="1" t="s">
        <v>539</v>
      </c>
      <c r="F23" s="1" t="s">
        <v>540</v>
      </c>
      <c r="G23" s="1" t="s">
        <v>541</v>
      </c>
      <c r="H23" s="1" t="s">
        <v>542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543</v>
      </c>
      <c r="B24" s="1" t="s">
        <v>544</v>
      </c>
      <c r="C24" s="1" t="s">
        <v>545</v>
      </c>
      <c r="D24" s="1" t="s">
        <v>546</v>
      </c>
      <c r="E24" s="1" t="s">
        <v>547</v>
      </c>
      <c r="F24" s="1" t="s">
        <v>548</v>
      </c>
      <c r="G24" s="1" t="s">
        <v>548</v>
      </c>
      <c r="H24" s="1" t="s">
        <v>548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549</v>
      </c>
      <c r="B25" s="1" t="s">
        <v>550</v>
      </c>
      <c r="C25" s="1" t="s">
        <v>551</v>
      </c>
      <c r="D25" s="1" t="s">
        <v>552</v>
      </c>
      <c r="E25" s="1" t="s">
        <v>553</v>
      </c>
      <c r="F25" s="1" t="s">
        <v>554</v>
      </c>
      <c r="G25" s="1" t="s">
        <v>554</v>
      </c>
      <c r="H25" s="1" t="s">
        <v>431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555</v>
      </c>
      <c r="B26" s="1" t="s">
        <v>556</v>
      </c>
      <c r="C26" s="1" t="s">
        <v>557</v>
      </c>
      <c r="D26" s="1" t="s">
        <v>558</v>
      </c>
      <c r="E26" s="1" t="s">
        <v>559</v>
      </c>
      <c r="F26" s="1" t="s">
        <v>431</v>
      </c>
      <c r="G26" s="1" t="s">
        <v>431</v>
      </c>
      <c r="H26" s="1" t="s">
        <v>431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560</v>
      </c>
      <c r="B2" s="1" t="s">
        <v>561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562</v>
      </c>
      <c r="B3" s="1" t="s">
        <v>563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564</v>
      </c>
      <c r="B4" s="1" t="s">
        <v>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566</v>
      </c>
      <c r="B5" s="1" t="s">
        <v>567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568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569</v>
      </c>
      <c r="B7" s="1" t="s">
        <v>570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571</v>
      </c>
      <c r="B8" s="4" t="s">
        <v>572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573</v>
      </c>
      <c r="B9" s="1" t="s">
        <v>574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575</v>
      </c>
      <c r="B10" s="1" t="s">
        <v>576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577</v>
      </c>
      <c r="B11" s="1" t="s">
        <v>574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578</v>
      </c>
      <c r="B12" s="1" t="s">
        <v>579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580</v>
      </c>
      <c r="B13" s="1" t="s">
        <v>581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582</v>
      </c>
      <c r="B14" s="1" t="s">
        <v>579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583</v>
      </c>
      <c r="B15" s="1" t="s">
        <v>584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585</v>
      </c>
      <c r="B16" s="1">
        <v>128.0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586</v>
      </c>
      <c r="B17" s="1" t="s">
        <v>587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588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589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590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592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596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597</v>
      </c>
      <c r="B27" s="1">
        <v>1.06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598</v>
      </c>
      <c r="B28" s="1">
        <v>1.04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599</v>
      </c>
      <c r="B29" s="1">
        <v>0.98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600</v>
      </c>
      <c r="B30" s="1">
        <v>1.0789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601</v>
      </c>
      <c r="B31" s="1">
        <v>1.06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602</v>
      </c>
      <c r="B32" s="1">
        <v>1.04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603</v>
      </c>
      <c r="B33" s="1">
        <v>0.98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604</v>
      </c>
      <c r="B34" s="1">
        <v>1.0789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605</v>
      </c>
      <c r="B35" s="1">
        <v>1.546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606</v>
      </c>
      <c r="B36" s="1">
        <v>-0.6882726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607</v>
      </c>
      <c r="B37" s="1">
        <v>397627.0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608</v>
      </c>
      <c r="B38" s="1">
        <v>397627.0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609</v>
      </c>
      <c r="B39" s="1">
        <v>499770.0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610</v>
      </c>
      <c r="B40" s="1">
        <v>429500.0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611</v>
      </c>
      <c r="B41" s="1">
        <v>429500.0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612</v>
      </c>
      <c r="B42" s="1">
        <v>0.9924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613</v>
      </c>
      <c r="B43" s="1">
        <v>1.05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614</v>
      </c>
      <c r="B44" s="1">
        <v>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615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616</v>
      </c>
      <c r="B46" s="1">
        <v>5.6686256E7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617</v>
      </c>
      <c r="B47" s="1">
        <v>0.797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618</v>
      </c>
      <c r="B48" s="1">
        <v>6.8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619</v>
      </c>
      <c r="B49" s="1">
        <v>18.895418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620</v>
      </c>
      <c r="B50" s="1">
        <v>1.10326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621</v>
      </c>
      <c r="B51" s="1">
        <v>3.29599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622</v>
      </c>
      <c r="B52" s="1" t="s">
        <v>623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624</v>
      </c>
      <c r="B53" s="1">
        <v>-7.8803776E7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625</v>
      </c>
      <c r="B54" s="1">
        <v>1.3741181E7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626</v>
      </c>
      <c r="B55" s="1">
        <v>4.21849E7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627</v>
      </c>
      <c r="B56" s="1">
        <v>3381616.0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628</v>
      </c>
      <c r="B57" s="1">
        <v>3056648.0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629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630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631</v>
      </c>
      <c r="B60" s="1">
        <v>0.0614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632</v>
      </c>
      <c r="B61" s="1">
        <v>0.09359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633</v>
      </c>
      <c r="B62" s="1">
        <v>0.84984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634</v>
      </c>
      <c r="B63" s="1">
        <v>4.46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635</v>
      </c>
      <c r="B64" s="1">
        <v>0.195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636</v>
      </c>
      <c r="B65" s="1">
        <v>5.66381E7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637</v>
      </c>
      <c r="B66" s="1">
        <v>2.843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638</v>
      </c>
      <c r="B67" s="1">
        <v>0.36229336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639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641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642</v>
      </c>
      <c r="B71" s="1">
        <v>-1.31517E8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643</v>
      </c>
      <c r="B72" s="1">
        <v>-1.77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644</v>
      </c>
      <c r="B73" s="1">
        <v>-1.51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645</v>
      </c>
      <c r="B74" s="1">
        <v>-26.268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646</v>
      </c>
      <c r="B75" s="1">
        <v>0.556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647</v>
      </c>
      <c r="B76" s="1">
        <v>-0.6945245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648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649</v>
      </c>
      <c r="B78" s="1" t="s">
        <v>650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651</v>
      </c>
      <c r="B79" s="1" t="s">
        <v>652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654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655</v>
      </c>
      <c r="B82" s="1" t="s">
        <v>656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657</v>
      </c>
      <c r="B83" s="1" t="s">
        <v>658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659</v>
      </c>
      <c r="B84" s="1">
        <v>1.6010406E9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660</v>
      </c>
      <c r="B85" s="1" t="s">
        <v>661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662</v>
      </c>
      <c r="B86" s="1" t="s">
        <v>663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664</v>
      </c>
      <c r="B87" s="1" t="s">
        <v>665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666</v>
      </c>
      <c r="B88" s="1" t="s">
        <v>667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668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669</v>
      </c>
      <c r="B90" s="1">
        <v>1.03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670</v>
      </c>
      <c r="B91" s="1">
        <v>10.0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671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672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673</v>
      </c>
      <c r="B94" s="1">
        <v>4.5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674</v>
      </c>
      <c r="B95" s="1" t="s">
        <v>675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676</v>
      </c>
      <c r="B96" s="1">
        <v>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677</v>
      </c>
      <c r="B97" s="1">
        <v>1.53626E8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678</v>
      </c>
      <c r="B98" s="1">
        <v>2.791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679</v>
      </c>
      <c r="B99" s="1">
        <v>-1.41648E8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680</v>
      </c>
      <c r="B100" s="1">
        <v>1.8136E7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681</v>
      </c>
      <c r="B101" s="1">
        <v>6.913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682</v>
      </c>
      <c r="B102" s="1">
        <v>7.037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683</v>
      </c>
      <c r="B103" s="1">
        <v>3000000.0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684</v>
      </c>
      <c r="B104" s="1">
        <v>11.594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685</v>
      </c>
      <c r="B105" s="1">
        <v>0.04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686</v>
      </c>
      <c r="B106" s="1">
        <v>-0.39294997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687</v>
      </c>
      <c r="B107" s="1">
        <v>-0.66643995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688</v>
      </c>
      <c r="B108" s="1">
        <v>3000000.0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689</v>
      </c>
      <c r="B109" s="1">
        <v>-6.1550752E7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690</v>
      </c>
      <c r="B110" s="1">
        <v>-1.05722E8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691</v>
      </c>
      <c r="B111" s="1">
        <v>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692</v>
      </c>
      <c r="B112" s="1">
        <v>-11.45867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693</v>
      </c>
      <c r="B113" s="1" t="s">
        <v>623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694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-16.0</v>
      </c>
      <c r="D3" s="1">
        <v>-25.0</v>
      </c>
      <c r="E3" s="1">
        <v>-46.0</v>
      </c>
      <c r="F3" s="1">
        <v>-50.0</v>
      </c>
      <c r="G3" s="1">
        <v>-58.0</v>
      </c>
      <c r="H3" s="1">
        <f>IF(G3*FORECAST(H2,B3:G3,B2:G2)&gt;0,FORECAST(H2,B3:G3,B2:G2),G3)*$X$1</f>
        <v>-73.8</v>
      </c>
      <c r="I3" s="1">
        <f>IF(H3*FORECAST(I2,B3:H3,B2:H2)&gt;0,FORECAST(I2,B3:H3,B2:H2),H3)*$X$1</f>
        <v>-85.6</v>
      </c>
      <c r="J3" s="1">
        <f>IF(I3*FORECAST(J2,B3:I3,B2:I2)&gt;0,FORECAST(J2,B3:I3,B2:I2),I3)*$X$1</f>
        <v>-97.4</v>
      </c>
      <c r="K3" s="1">
        <f>IF(J3*FORECAST(K2,B3:J3,B2:J2)&gt;0,FORECAST(K2,B3:J3,B2:J2),J3)*$X$1</f>
        <v>-109.2</v>
      </c>
      <c r="L3" s="1">
        <f>IF(K3*FORECAST(L2,B3:K3,B2:K2)&gt;0,FORECAST(L2,B3:K3,B2:K2),K3)*$X$1</f>
        <v>-121</v>
      </c>
      <c r="M3" s="1">
        <f>IF(L3*FORECAST(M2,B3:L3,B2:L2)&gt;0,FORECAST(M2,B3:L3,B2:L2),L3)*$X$1</f>
        <v>-132.8</v>
      </c>
      <c r="N3" s="1">
        <f>IF(M3*FORECAST(N2,B3:M3,B2:M2)&gt;0,FORECAST(N2,B3:M3,B2:M2),M3)*$X$1</f>
        <v>-144.6</v>
      </c>
      <c r="O3" s="5">
        <f>IF(N3*FORECAST(O2,B3:N3,B2:N2)&gt;0,FORECAST(O2,B3:N3,B2:N2),N3)*$X$1</f>
        <v>-156.4</v>
      </c>
      <c r="P3" s="5">
        <f>IF(O3*FORECAST(P2,B3:O3,B2:O2)&gt;0,FORECAST(P2,B3:O3,B2:O2),O3)*$X$1</f>
        <v>-168.2</v>
      </c>
      <c r="Q3" s="5">
        <f>IF(P3*FORECAST(Q2,B3:P3,B2:P2)&gt;0,FORECAST(Q2,B3:P3,B2:P2),P3)*$X$1</f>
        <v>-180</v>
      </c>
      <c r="R3" s="5">
        <f>IF(Q3*FORECAST(R2,B3:Q3,B2:Q2)&gt;0,FORECAST(R2,B3:Q3,B2:Q2),Q3)*$X$1</f>
        <v>-191.8</v>
      </c>
      <c r="S3" s="5">
        <f>IF(R3*FORECAST(S2,B3:R3,B2:R2)&gt;0,FORECAST(S2,B3:R3,B2:R2),R3)*$X$1</f>
        <v>-203.6</v>
      </c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-15.0</v>
      </c>
      <c r="C4" s="1">
        <v>-18.0</v>
      </c>
      <c r="D4" s="1">
        <v>-218.0</v>
      </c>
      <c r="E4" s="1">
        <v>-289.0</v>
      </c>
      <c r="F4" s="1">
        <v>-200.0</v>
      </c>
      <c r="G4" s="1">
        <v>-216.0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695</v>
      </c>
      <c r="B5" s="1">
        <v>1.0</v>
      </c>
      <c r="C5" s="1">
        <v>1.0</v>
      </c>
      <c r="D5" s="1">
        <v>12.0</v>
      </c>
      <c r="E5" s="1">
        <v>46.0</v>
      </c>
      <c r="F5" s="1">
        <v>47.0</v>
      </c>
      <c r="G5" s="1">
        <v>60.0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696</v>
      </c>
      <c r="L7" s="1">
        <f>IF(S3*FORECAST(S2,B3:S3,B2:S2)&gt;0,FORECAST(S2,B3:S3,B2:S2),R3)*$X$1 * (1+0.02)/(0.0874-0.02)</f>
        <v>-3081.186944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697</v>
      </c>
      <c r="L8" s="6">
        <f t="array" ref="L8">NPV(0.0874,I3:S3)</f>
        <v>-929.0719044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698</v>
      </c>
      <c r="L9" s="6">
        <f t="array" ref="L9">NPV(0.0874,I16:S16)</f>
        <v>-1225.844643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699</v>
      </c>
      <c r="L10" s="6">
        <f>L8 + L9</f>
        <v>-2154.916548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700</v>
      </c>
      <c r="L12" s="6">
        <f>L10 - L11</f>
        <v>-1938.916548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701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-32.31527579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-3081.186944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-14.0</v>
      </c>
      <c r="C3" s="1">
        <v>-27.0</v>
      </c>
      <c r="D3" s="1">
        <v>-56.0</v>
      </c>
      <c r="E3" s="1">
        <v>-112.0</v>
      </c>
      <c r="F3" s="1">
        <v>-115.0</v>
      </c>
      <c r="G3" s="1">
        <v>-122.0</v>
      </c>
      <c r="H3" s="1">
        <f>IF(G3*FORECAST(H2,B3:G3,B2:G2)&gt;0,FORECAST(H2,B3:G3,B2:G2),G3)*$X$1</f>
        <v>-160.3333333</v>
      </c>
      <c r="I3" s="1">
        <f>IF(H3*FORECAST(I2,B3:H3,B2:H2)&gt;0,FORECAST(I2,B3:H3,B2:H2),H3)*$X$1</f>
        <v>-184.9047619</v>
      </c>
      <c r="J3" s="1">
        <f>IF(I3*FORECAST(J2,B3:I3,B2:I2)&gt;0,FORECAST(J2,B3:I3,B2:I2),I3)*$X$1</f>
        <v>-209.4761905</v>
      </c>
      <c r="K3" s="1">
        <f>IF(J3*FORECAST(K2,B3:J3,B2:J2)&gt;0,FORECAST(K2,B3:J3,B2:J2),J3)*$X$1</f>
        <v>-234.047619</v>
      </c>
      <c r="L3" s="1">
        <f>IF(K3*FORECAST(L2,B3:K3,B2:K2)&gt;0,FORECAST(L2,B3:K3,B2:K2),K3)*$X$1</f>
        <v>-258.6190476</v>
      </c>
      <c r="M3" s="1">
        <f>IF(L3*FORECAST(M2,B3:L3,B2:L2)&gt;0,FORECAST(M2,B3:L3,B2:L2),L3)*$X$1</f>
        <v>-283.1904762</v>
      </c>
      <c r="N3" s="1">
        <f>IF(M3*FORECAST(N2,B3:M3,B2:M2)&gt;0,FORECAST(N2,B3:M3,B2:M2),M3)*$X$1</f>
        <v>-307.7619048</v>
      </c>
      <c r="O3" s="5">
        <f>IF(N3*FORECAST(O2,B3:N3,B2:N2)&gt;0,FORECAST(O2,B3:N3,B2:N2),N3)*$X$1</f>
        <v>-332.3333333</v>
      </c>
      <c r="P3" s="5">
        <f>IF(O3*FORECAST(P2,B3:O3,B2:O2)&gt;0,FORECAST(P2,B3:O3,B2:O2),O3)*$X$1</f>
        <v>-356.9047619</v>
      </c>
      <c r="Q3" s="5">
        <f>IF(P3*FORECAST(Q2,B3:P3,B2:P2)&gt;0,FORECAST(Q2,B3:P3,B2:P2),P3)*$X$1</f>
        <v>-381.4761905</v>
      </c>
      <c r="R3" s="5">
        <f>IF(Q3*FORECAST(R2,B3:Q3,B2:Q2)&gt;0,FORECAST(R2,B3:Q3,B2:Q2),Q3)*$X$1</f>
        <v>-406.047619</v>
      </c>
      <c r="S3" s="5">
        <f>IF(R3*FORECAST(S2,B3:R3,B2:R2)&gt;0,FORECAST(S2,B3:R3,B2:R2),R3)*$X$1</f>
        <v>-430.6190476</v>
      </c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-15.0</v>
      </c>
      <c r="C4" s="1">
        <v>-18.0</v>
      </c>
      <c r="D4" s="1">
        <v>-218.0</v>
      </c>
      <c r="E4" s="1">
        <v>-289.0</v>
      </c>
      <c r="F4" s="1">
        <v>-200.0</v>
      </c>
      <c r="G4" s="1">
        <v>-216.0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695</v>
      </c>
      <c r="B5" s="1">
        <v>1.0</v>
      </c>
      <c r="C5" s="1">
        <v>1.0</v>
      </c>
      <c r="D5" s="1">
        <v>12.0</v>
      </c>
      <c r="E5" s="1">
        <v>46.0</v>
      </c>
      <c r="F5" s="1">
        <v>47.0</v>
      </c>
      <c r="G5" s="1">
        <v>60.0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696</v>
      </c>
      <c r="L7" s="1">
        <f>IF(S3*FORECAST(S2,B3:S3,B2:S2)&gt;0,FORECAST(S2,B3:S3,B2:S2),R3)*$X$1 * (1+0.02)/(0.0874-0.02)</f>
        <v>-6516.786774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697</v>
      </c>
      <c r="L8" s="6">
        <f t="array" ref="L8">NPV(0.0874,I3:S3)</f>
        <v>-1980.498706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698</v>
      </c>
      <c r="L9" s="6">
        <f t="array" ref="L9">NPV(0.0874,I16:S16)</f>
        <v>-2592.691811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699</v>
      </c>
      <c r="L10" s="6">
        <f>L8 + L9</f>
        <v>-4573.190517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700</v>
      </c>
      <c r="L12" s="6">
        <f>L10 - L11</f>
        <v>-4357.190517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701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-72.61984195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-6516.786774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