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<sst xmlns="http://schemas.openxmlformats.org/spreadsheetml/2006/main" count="947" uniqueCount="761">
  <si>
    <t>ticker</t>
  </si>
  <si>
    <t>PRAX</t>
  </si>
  <si>
    <t>nombre</t>
  </si>
  <si>
    <t>PRAXIS PRECISION MEDICINE</t>
  </si>
  <si>
    <t>empresa</t>
  </si>
  <si>
    <t>Biotechnology &amp; Medical Research</t>
  </si>
  <si>
    <t>Open</t>
  </si>
  <si>
    <t>Target Price</t>
  </si>
  <si>
    <t>Upside</t>
  </si>
  <si>
    <t>-1317.28%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</si>
  <si>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</si>
  <si>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</si>
  <si>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</si>
  <si>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</si>
  <si>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</si>
  <si>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</si>
  <si>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</si>
  <si>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</si>
  <si>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-60.47%</t>
  </si>
  <si>
    <t>Total Assets Growth</t>
  </si>
  <si>
    <t>-59.57%</t>
  </si>
  <si>
    <t>Net Property, Plant and Equipment Growth</t>
  </si>
  <si>
    <t>900.00%</t>
  </si>
  <si>
    <t>EBITDA Growth</t>
  </si>
  <si>
    <t>363.34%</t>
  </si>
  <si>
    <t>Fiscal Period: December</t>
  </si>
  <si>
    <t>Net Income</t>
  </si>
  <si>
    <t>Depreciation &amp; Amortization - CF</t>
  </si>
  <si>
    <t>Depreciation &amp; Amortization, Total</t>
  </si>
  <si>
    <t>(Gain) Loss on Sale of Investments - (CF)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</si>
  <si>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</si>
  <si>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</si>
  <si>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</si>
  <si>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</si>
  <si>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</si>
  <si>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</si>
  <si>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</si>
  <si>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</si>
  <si>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</si>
  <si>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Long-Term Debt Issued, Total</t>
  </si>
  <si>
    <t>Total Debt Issued</t>
  </si>
  <si>
    <t>Issuance of Common Stock</t>
  </si>
  <si>
    <t>Repurchase of Common Stock</t>
  </si>
  <si>
    <t>Issuance of Preferred Stock</t>
  </si>
  <si>
    <t>Repurchase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</si>
  <si>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</si>
  <si>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</si>
  <si>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</si>
  <si>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</si>
  <si>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</si>
  <si>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</si>
  <si>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</si>
  <si>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</si>
  <si>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</si>
  <si>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</si>
  <si>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</si>
  <si>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</si>
  <si>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</si>
  <si>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</si>
  <si>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</si>
  <si>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</si>
  <si>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</si>
  <si>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</si>
  <si>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</si>
  <si>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</si>
  <si>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</si>
  <si>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</si>
  <si>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</si>
  <si>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</si>
  <si>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</si>
  <si>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Total Current Liabilities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</si>
  <si>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</si>
  <si>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</si>
  <si>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</si>
  <si>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</si>
  <si>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</si>
  <si>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</si>
  <si>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</si>
  <si>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</si>
  <si>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</si>
  <si>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</si>
  <si>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</si>
  <si>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</si>
  <si>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</si>
  <si>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</si>
  <si>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</si>
  <si>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</si>
  <si>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-474.38</t>
  </si>
  <si>
    <t>-49.95</t>
  </si>
  <si>
    <t>112.67</t>
  </si>
  <si>
    <t>83.05</t>
  </si>
  <si>
    <t>23.12</t>
  </si>
  <si>
    <t>7.92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</si>
  <si>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</si>
  <si>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</si>
  <si>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</si>
  <si>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</si>
  <si>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</si>
  <si>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</si>
  <si>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</si>
  <si>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</si>
  <si>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</si>
  <si>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</si>
  <si>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</si>
  <si>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</si>
  <si>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</si>
  <si>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</si>
  <si>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</si>
  <si>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</si>
  <si>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</si>
  <si>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</si>
  <si>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</si>
  <si>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</si>
  <si>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</si>
  <si>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</si>
  <si>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</si>
  <si>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Gain (Loss) On Sale Of Investments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</si>
  <si>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</si>
  <si>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</si>
  <si>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</si>
  <si>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</si>
  <si>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</si>
  <si>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</si>
  <si>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</si>
  <si>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</si>
  <si>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</si>
  <si>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</si>
  <si>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-337.8</t>
  </si>
  <si>
    <t>-398.94</t>
  </si>
  <si>
    <t>-117.86</t>
  </si>
  <si>
    <t>-59.03</t>
  </si>
  <si>
    <t>-69.65</t>
  </si>
  <si>
    <t>-18.69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</si>
  <si>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</si>
  <si>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</si>
  <si>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</si>
  <si>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</si>
  <si>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</si>
  <si>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</si>
  <si>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-190.75</t>
  </si>
  <si>
    <t>-218.16</t>
  </si>
  <si>
    <t>-64.76</t>
  </si>
  <si>
    <t>-36.43</t>
  </si>
  <si>
    <t>-43.12</t>
  </si>
  <si>
    <t>-11.68</t>
  </si>
  <si>
    <t>Normalized Diluted EPS</t>
  </si>
  <si>
    <t>EBITDA</t>
  </si>
  <si>
    <t>EBITA</t>
  </si>
  <si>
    <t>EBIT</t>
  </si>
  <si>
    <t>EBITDAR</t>
  </si>
  <si>
    <t>Effective Tax Rate - (Ratio)</t>
  </si>
  <si>
    <t>-0.5</t>
  </si>
  <si>
    <t>0.24</t>
  </si>
  <si>
    <t>0.01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</si>
  <si>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</si>
  <si>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</si>
  <si>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</si>
  <si>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</si>
  <si>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</si>
  <si>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</si>
  <si>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</si>
  <si>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</si>
  <si>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</si>
  <si>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</si>
  <si>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</si>
  <si>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</si>
  <si>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-66.25</t>
  </si>
  <si>
    <t>-22.08</t>
  </si>
  <si>
    <t>-35.1</t>
  </si>
  <si>
    <t>-65.58</t>
  </si>
  <si>
    <t>-77.79</t>
  </si>
  <si>
    <t>Return on Total Capital</t>
  </si>
  <si>
    <t>-79.53</t>
  </si>
  <si>
    <t>-23.49</t>
  </si>
  <si>
    <t>-38.5</t>
  </si>
  <si>
    <t>-79.91</t>
  </si>
  <si>
    <t>-104.08</t>
  </si>
  <si>
    <t>Return On Equity %</t>
  </si>
  <si>
    <t>-129.62</t>
  </si>
  <si>
    <t>-37.74</t>
  </si>
  <si>
    <t>-62.07</t>
  </si>
  <si>
    <t>-130.94</t>
  </si>
  <si>
    <t>-169.13</t>
  </si>
  <si>
    <t>Return on Common Equity</t>
  </si>
  <si>
    <t>66.67</t>
  </si>
  <si>
    <t>-68.13</t>
  </si>
  <si>
    <t>Margin Analysis</t>
  </si>
  <si>
    <t>Gross Profit Margin %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</si>
  <si>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</si>
  <si>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</si>
  <si>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</si>
  <si>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</si>
  <si>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</si>
  <si>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</si>
  <si>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</si>
  <si>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</si>
  <si>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</si>
  <si>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</si>
  <si>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</si>
  <si>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0.02</t>
  </si>
  <si>
    <t>Fixed Assets Turnover</t>
  </si>
  <si>
    <t>0.75</t>
  </si>
  <si>
    <t>Short Term Liquidity</t>
  </si>
  <si>
    <t>Current Ratio</t>
  </si>
  <si>
    <t>3.72</t>
  </si>
  <si>
    <t>6.67</t>
  </si>
  <si>
    <t>19.23</t>
  </si>
  <si>
    <t>7.48</t>
  </si>
  <si>
    <t>3.23</t>
  </si>
  <si>
    <t>5.39</t>
  </si>
  <si>
    <t>Quick Ratio</t>
  </si>
  <si>
    <t>3.49</t>
  </si>
  <si>
    <t>6.57</t>
  </si>
  <si>
    <t>18.87</t>
  </si>
  <si>
    <t>7.18</t>
  </si>
  <si>
    <t>2.93</t>
  </si>
  <si>
    <t>5.16</t>
  </si>
  <si>
    <t>Operating Cash Flow to Current Liabilities</t>
  </si>
  <si>
    <t>-4.03</t>
  </si>
  <si>
    <t>-4.9</t>
  </si>
  <si>
    <t>-3.35</t>
  </si>
  <si>
    <t>-3.24</t>
  </si>
  <si>
    <t>-5.39</t>
  </si>
  <si>
    <t>-7.06</t>
  </si>
  <si>
    <t>Average Days Payable Outstanding</t>
  </si>
  <si>
    <t>43.09</t>
  </si>
  <si>
    <t>Long Term Solvency</t>
  </si>
  <si>
    <t>Total Debt/Equity</t>
  </si>
  <si>
    <t>3.64</t>
  </si>
  <si>
    <t>0.27</t>
  </si>
  <si>
    <t>1.72</t>
  </si>
  <si>
    <t>4.6</t>
  </si>
  <si>
    <t>3.58</t>
  </si>
  <si>
    <t>Total Debt / Total Capital</t>
  </si>
  <si>
    <t>3.51</t>
  </si>
  <si>
    <t>0.26</t>
  </si>
  <si>
    <t>1.69</t>
  </si>
  <si>
    <t>4.4</t>
  </si>
  <si>
    <t>3.46</t>
  </si>
  <si>
    <t>LT Debt/Equity</t>
  </si>
  <si>
    <t>1.9</t>
  </si>
  <si>
    <t>1.4</t>
  </si>
  <si>
    <t>3.28</t>
  </si>
  <si>
    <t>1.96</t>
  </si>
  <si>
    <t>Long-Term Debt / Total Capital</t>
  </si>
  <si>
    <t>1.84</t>
  </si>
  <si>
    <t>1.37</t>
  </si>
  <si>
    <t>3.13</t>
  </si>
  <si>
    <t>Total Liabilities / Total Assets</t>
  </si>
  <si>
    <t>25.96</t>
  </si>
  <si>
    <t>15.9</t>
  </si>
  <si>
    <t>5.18</t>
  </si>
  <si>
    <t>14.32</t>
  </si>
  <si>
    <t>33.89</t>
  </si>
  <si>
    <t>20.78</t>
  </si>
  <si>
    <t>EBIT / Interest Expense</t>
  </si>
  <si>
    <t>-178.89</t>
  </si>
  <si>
    <t>EBITDA / Interest Expense</t>
  </si>
  <si>
    <t>-178.88</t>
  </si>
  <si>
    <t>(EBITDA - Capex) / Interest Expense</t>
  </si>
  <si>
    <t>-179.38</t>
  </si>
  <si>
    <t>Total Debt / EBITDA</t>
  </si>
  <si>
    <t>-0.04</t>
  </si>
  <si>
    <t>-0.01</t>
  </si>
  <si>
    <t>-0.03</t>
  </si>
  <si>
    <t>-0.02</t>
  </si>
  <si>
    <t>Net Debt / EBITDA</t>
  </si>
  <si>
    <t>0.79</t>
  </si>
  <si>
    <t>1.24</t>
  </si>
  <si>
    <t>4.84</t>
  </si>
  <si>
    <t>1.64</t>
  </si>
  <si>
    <t>0.46</t>
  </si>
  <si>
    <t>0.63</t>
  </si>
  <si>
    <t>Total Debt / (EBITDA - Capex)</t>
  </si>
  <si>
    <t>Net Debt / (EBITDA - Capex)</t>
  </si>
  <si>
    <t>1.63</t>
  </si>
  <si>
    <t>Growth Over Prior Year</t>
  </si>
  <si>
    <t>Gross Profit, 1 Yr. Growth %</t>
  </si>
  <si>
    <t>-45.4</t>
  </si>
  <si>
    <t>EBITDA, 1 Yr. Growth %</t>
  </si>
  <si>
    <t>57.37</t>
  </si>
  <si>
    <t>73.19</t>
  </si>
  <si>
    <t>169.95</t>
  </si>
  <si>
    <t>27.77</t>
  </si>
  <si>
    <t>-41.03</t>
  </si>
  <si>
    <t>EBITA, 1 Yr. Growth %</t>
  </si>
  <si>
    <t>57.53</t>
  </si>
  <si>
    <t>73.15</t>
  </si>
  <si>
    <t>170.03</t>
  </si>
  <si>
    <t>27.88</t>
  </si>
  <si>
    <t>-40.94</t>
  </si>
  <si>
    <t>EBIT, 1 Yr. Growth %</t>
  </si>
  <si>
    <t>Earnings From Cont. Operations, 1 Yr. Growth %</t>
  </si>
  <si>
    <t>33.83</t>
  </si>
  <si>
    <t>74.08</t>
  </si>
  <si>
    <t>170.24</t>
  </si>
  <si>
    <t>28.11</t>
  </si>
  <si>
    <t>-42.4</t>
  </si>
  <si>
    <t>Net Income, 1 Yr. Growth %</t>
  </si>
  <si>
    <t>Normalized Net Income, 1 Yr. Growth %</t>
  </si>
  <si>
    <t>34.82</t>
  </si>
  <si>
    <t>73.69</t>
  </si>
  <si>
    <t>166.83</t>
  </si>
  <si>
    <t>28.52</t>
  </si>
  <si>
    <t>-41.88</t>
  </si>
  <si>
    <t>Diluted EPS Before Extra, 1 Yr. Growth %</t>
  </si>
  <si>
    <t>18.1</t>
  </si>
  <si>
    <t>-70.46</t>
  </si>
  <si>
    <t>-49.92</t>
  </si>
  <si>
    <t>17.99</t>
  </si>
  <si>
    <t>-73.16</t>
  </si>
  <si>
    <t>Net Property, Plant and Equip., 1 Yr. Growth %</t>
  </si>
  <si>
    <t>-47.02</t>
  </si>
  <si>
    <t>482.06</t>
  </si>
  <si>
    <t>-20.43</t>
  </si>
  <si>
    <t>-31.51</t>
  </si>
  <si>
    <t>Total Assets, 1 Yr. Growth %</t>
  </si>
  <si>
    <t>140.53</t>
  </si>
  <si>
    <t>535.67</t>
  </si>
  <si>
    <t>-3.44</t>
  </si>
  <si>
    <t>-60.67</t>
  </si>
  <si>
    <t>-23.61</t>
  </si>
  <si>
    <t>Tangible Book Value, 1 Yr. Growth %</t>
  </si>
  <si>
    <t>97.4</t>
  </si>
  <si>
    <t>-454.85</t>
  </si>
  <si>
    <t>-12.75</t>
  </si>
  <si>
    <t>-69.66</t>
  </si>
  <si>
    <t>-8.46</t>
  </si>
  <si>
    <t>Common Equity, 1 Yr. Growth %</t>
  </si>
  <si>
    <t>Cash From Operations, 1 Yr. Growth %</t>
  </si>
  <si>
    <t>61.29</t>
  </si>
  <si>
    <t>57.46</t>
  </si>
  <si>
    <t>136.69</t>
  </si>
  <si>
    <t>48.56</t>
  </si>
  <si>
    <t>-39.94</t>
  </si>
  <si>
    <t>Capital Expenditures, 1 Yr. Growth %</t>
  </si>
  <si>
    <t>63.49</t>
  </si>
  <si>
    <t>-57.71</t>
  </si>
  <si>
    <t>-88.74</t>
  </si>
  <si>
    <t>Levered Free Cash Flow, 1 Yr. Growth %</t>
  </si>
  <si>
    <t>46.2</t>
  </si>
  <si>
    <t>64.43</t>
  </si>
  <si>
    <t>-39.35</t>
  </si>
  <si>
    <t>Unlevered Free Cash Flow, 1 Yr. Growth %</t>
  </si>
  <si>
    <t>Compound Annual Growth Rate Over Two Years</t>
  </si>
  <si>
    <t>EBITDA, 2 Yr. CAGR %</t>
  </si>
  <si>
    <t>65.09</t>
  </si>
  <si>
    <t>116.22</t>
  </si>
  <si>
    <t>85.72</t>
  </si>
  <si>
    <t>-13.2</t>
  </si>
  <si>
    <t>EBITA, 2 Yr. CAGR %</t>
  </si>
  <si>
    <t>65.15</t>
  </si>
  <si>
    <t>116.23</t>
  </si>
  <si>
    <t>85.83</t>
  </si>
  <si>
    <t>-13.1</t>
  </si>
  <si>
    <t>EBIT, 2 Yr. CAGR %</t>
  </si>
  <si>
    <t>Earnings From Cont. Operations, 2 Yr. CAGR %</t>
  </si>
  <si>
    <t>52.64</t>
  </si>
  <si>
    <t>116.9</t>
  </si>
  <si>
    <t>86.07</t>
  </si>
  <si>
    <t>-14.1</t>
  </si>
  <si>
    <t>Net Income, 2 Yr. CAGR %</t>
  </si>
  <si>
    <t>Normalized Net Income, 2 Yr. CAGR %</t>
  </si>
  <si>
    <t>53.03</t>
  </si>
  <si>
    <t>115.28</t>
  </si>
  <si>
    <t>85.18</t>
  </si>
  <si>
    <t>-13.57</t>
  </si>
  <si>
    <t>Diluted EPS Before Extra, 2 Yr. CAGR %</t>
  </si>
  <si>
    <t>-40.93</t>
  </si>
  <si>
    <t>-61.53</t>
  </si>
  <si>
    <t>-23.13</t>
  </si>
  <si>
    <t>-43.72</t>
  </si>
  <si>
    <t>Net Property, Plant and Equip., 2 Yr. CAGR %</t>
  </si>
  <si>
    <t>184.89</t>
  </si>
  <si>
    <t>75.6</t>
  </si>
  <si>
    <t>115.21</t>
  </si>
  <si>
    <t>-26.18</t>
  </si>
  <si>
    <t>Total Assets, 2 Yr. CAGR %</t>
  </si>
  <si>
    <t>291.02</t>
  </si>
  <si>
    <t>147.75</t>
  </si>
  <si>
    <t>-38.38</t>
  </si>
  <si>
    <t>-45.19</t>
  </si>
  <si>
    <t>Tangible Book Value, 2 Yr. CAGR %</t>
  </si>
  <si>
    <t>164.66</t>
  </si>
  <si>
    <t>75.96</t>
  </si>
  <si>
    <t>-48.55</t>
  </si>
  <si>
    <t>-47.3</t>
  </si>
  <si>
    <t>Common Equity, 2 Yr. CAGR %</t>
  </si>
  <si>
    <t>Cash From Operations, 2 Yr. CAGR %</t>
  </si>
  <si>
    <t>59.36</t>
  </si>
  <si>
    <t>93.05</t>
  </si>
  <si>
    <t>87.52</t>
  </si>
  <si>
    <t>-5.54</t>
  </si>
  <si>
    <t>Capital Expenditures, 2 Yr. CAGR %</t>
  </si>
  <si>
    <t>219.28</t>
  </si>
  <si>
    <t>-78.18</t>
  </si>
  <si>
    <t>Levered Free Cash Flow, 2 Yr. CAGR %</t>
  </si>
  <si>
    <t>80.16</t>
  </si>
  <si>
    <t>91.06</t>
  </si>
  <si>
    <t>-0.14</t>
  </si>
  <si>
    <t>Unlevered Free Cash Flow, 2 Yr. CAGR %</t>
  </si>
  <si>
    <t>Compound Annual Growth Rate Over Three Years</t>
  </si>
  <si>
    <t>EBITDA, 3 Yr. CAGR %</t>
  </si>
  <si>
    <t>94.5</t>
  </si>
  <si>
    <t>81.44</t>
  </si>
  <si>
    <t>26.7</t>
  </si>
  <si>
    <t>EBITA, 3 Yr. CAGR %</t>
  </si>
  <si>
    <t>94.56</t>
  </si>
  <si>
    <t>81.5</t>
  </si>
  <si>
    <t>26.81</t>
  </si>
  <si>
    <t>EBIT, 3 Yr. CAGR %</t>
  </si>
  <si>
    <t>Earnings From Cont. Operations, 3 Yr. CAGR %</t>
  </si>
  <si>
    <t>84.65</t>
  </si>
  <si>
    <t>81.98</t>
  </si>
  <si>
    <t>25.87</t>
  </si>
  <si>
    <t>Net Income, 3 Yr. CAGR %</t>
  </si>
  <si>
    <t>Normalized Net Income, 3 Yr. CAGR %</t>
  </si>
  <si>
    <t>84.19</t>
  </si>
  <si>
    <t>81.27</t>
  </si>
  <si>
    <t>25.85</t>
  </si>
  <si>
    <t>Diluted EPS Before Extra, 3 Yr. CAGR %</t>
  </si>
  <si>
    <t>-44.09</t>
  </si>
  <si>
    <t>-44.11</t>
  </si>
  <si>
    <t>-45.87</t>
  </si>
  <si>
    <t>Net Property, Plant and Equip., 3 Yr. CAGR %</t>
  </si>
  <si>
    <t>261.5</t>
  </si>
  <si>
    <t>34.88</t>
  </si>
  <si>
    <t>46.93</t>
  </si>
  <si>
    <t>Total Assets, 3 Yr. CAGR %</t>
  </si>
  <si>
    <t>145.32</t>
  </si>
  <si>
    <t>34.14</t>
  </si>
  <si>
    <t>-33.8</t>
  </si>
  <si>
    <t>Tangible Book Value, 3 Yr. CAGR %</t>
  </si>
  <si>
    <t>82.83</t>
  </si>
  <si>
    <t>-2.06</t>
  </si>
  <si>
    <t>-37.65</t>
  </si>
  <si>
    <t>Common Equity, 3 Yr. CAGR %</t>
  </si>
  <si>
    <t>Cash From Operations, 3 Yr. CAGR %</t>
  </si>
  <si>
    <t>81.82</t>
  </si>
  <si>
    <t>76.91</t>
  </si>
  <si>
    <t>28.3</t>
  </si>
  <si>
    <t>Capital Expenditures, 3 Yr. CAGR %</t>
  </si>
  <si>
    <t>155.44</t>
  </si>
  <si>
    <t>62.75</t>
  </si>
  <si>
    <t>Levered Free Cash Flow, 3 Yr. CAGR %</t>
  </si>
  <si>
    <t>74.76</t>
  </si>
  <si>
    <t>30.33</t>
  </si>
  <si>
    <t>Unlevered Free Cash Flow, 3 Yr. CAGR %</t>
  </si>
  <si>
    <t>Compound Annual Growth Rate Over Five Years</t>
  </si>
  <si>
    <t>EBITDA, 5 Yr. CAGR %</t>
  </si>
  <si>
    <t>40.85</t>
  </si>
  <si>
    <t>EBITA, 5 Yr. CAGR %</t>
  </si>
  <si>
    <t>40.95</t>
  </si>
  <si>
    <t>EBIT, 5 Yr. CAGR %</t>
  </si>
  <si>
    <t>Earnings From Cont. Operations, 5 Yr. CAGR %</t>
  </si>
  <si>
    <t>35.96</t>
  </si>
  <si>
    <t>Net Income, 5 Yr. CAGR %</t>
  </si>
  <si>
    <t>Normalized Net Income, 5 Yr. CAGR %</t>
  </si>
  <si>
    <t>36.09</t>
  </si>
  <si>
    <t>Diluted EPS Before Extra, 5 Yr. CAGR %</t>
  </si>
  <si>
    <t>-43.95</t>
  </si>
  <si>
    <t>Net Property, Plant and Equip., 5 Yr. CAGR %</t>
  </si>
  <si>
    <t>91.49</t>
  </si>
  <si>
    <t>Total Assets, 5 Yr. CAGR %</t>
  </si>
  <si>
    <t>34.71</t>
  </si>
  <si>
    <t>Tangible Book Value, 5 Yr. CAGR %</t>
  </si>
  <si>
    <t>11.17</t>
  </si>
  <si>
    <t>Common Equity, 5 Yr. CAGR %</t>
  </si>
  <si>
    <t>Cash From Operations, 5 Yr. CAGR %</t>
  </si>
  <si>
    <t>39.92</t>
  </si>
  <si>
    <t>Capital Expenditures, 5 Yr. CAGR %</t>
  </si>
  <si>
    <t>-4.52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</si>
  <si>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</si>
  <si>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</si>
  <si>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</si>
  <si>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</si>
  <si>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</si>
  <si>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</si>
  <si>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</si>
  <si>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</si>
  <si>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2,105</t>
  </si>
  <si>
    <t>883.5</t>
  </si>
  <si>
    <t>112.1</t>
  </si>
  <si>
    <t>190.9</t>
  </si>
  <si>
    <t>1,193</t>
  </si>
  <si>
    <t>-</t>
  </si>
  <si>
    <t>Change</t>
  </si>
  <si>
    <t>-58.02%</t>
  </si>
  <si>
    <t>-87.31%</t>
  </si>
  <si>
    <t>70.27%</t>
  </si>
  <si>
    <t>524.9%</t>
  </si>
  <si>
    <t>0%</t>
  </si>
  <si>
    <t>Enterprise Value (EV)
                                    1</t>
  </si>
  <si>
    <t>109.6</t>
  </si>
  <si>
    <t>823.5</t>
  </si>
  <si>
    <t>987.6</t>
  </si>
  <si>
    <t>-2.23%</t>
  </si>
  <si>
    <t>651.09%</t>
  </si>
  <si>
    <t>19.93%</t>
  </si>
  <si>
    <t>20.81%</t>
  </si>
  <si>
    <t>P/E ratio</t>
  </si>
  <si>
    <t>-29.9x</t>
  </si>
  <si>
    <t>-5x</t>
  </si>
  <si>
    <t>-0.51x</t>
  </si>
  <si>
    <t>-1.19x</t>
  </si>
  <si>
    <t>-6.28x</t>
  </si>
  <si>
    <t>-5.58x</t>
  </si>
  <si>
    <t>-5.59x</t>
  </si>
  <si>
    <t>PBR</t>
  </si>
  <si>
    <t>2.81x</t>
  </si>
  <si>
    <t>3.28x</t>
  </si>
  <si>
    <t>7.58x</t>
  </si>
  <si>
    <t>PEG</t>
  </si>
  <si>
    <t>-0x</t>
  </si>
  <si>
    <t>0x</t>
  </si>
  <si>
    <t>0.1x</t>
  </si>
  <si>
    <t>-0.4x</t>
  </si>
  <si>
    <t>256.36x</t>
  </si>
  <si>
    <t>Capitalization / Revenue</t>
  </si>
  <si>
    <t>78x</t>
  </si>
  <si>
    <t>818x</t>
  </si>
  <si>
    <t>1,260x</t>
  </si>
  <si>
    <t>37.3x</t>
  </si>
  <si>
    <t>EV / Revenue</t>
  </si>
  <si>
    <t>44.8x</t>
  </si>
  <si>
    <t>564x</t>
  </si>
  <si>
    <t>1,043x</t>
  </si>
  <si>
    <t>EV / EBITDA</t>
  </si>
  <si>
    <t>-34x</t>
  </si>
  <si>
    <t>-5.29x</t>
  </si>
  <si>
    <t>-0.52x</t>
  </si>
  <si>
    <t>-0.87x</t>
  </si>
  <si>
    <t>-4.23x</t>
  </si>
  <si>
    <t>-3.99x</t>
  </si>
  <si>
    <t>-4.16x</t>
  </si>
  <si>
    <t>EV / EBIT</t>
  </si>
  <si>
    <t>-5.28x</t>
  </si>
  <si>
    <t>-4.25x</t>
  </si>
  <si>
    <t>-4.05x</t>
  </si>
  <si>
    <t>-4.81x</t>
  </si>
  <si>
    <t>EV / FCF</t>
  </si>
  <si>
    <t>-40x</t>
  </si>
  <si>
    <t>-7.03x</t>
  </si>
  <si>
    <t>-0.99x</t>
  </si>
  <si>
    <t>-2.77x</t>
  </si>
  <si>
    <t>-4.9x</t>
  </si>
  <si>
    <t>-7.23x</t>
  </si>
  <si>
    <t>FCF Yield</t>
  </si>
  <si>
    <t>-2.5%</t>
  </si>
  <si>
    <t>-14.2%</t>
  </si>
  <si>
    <t>-101%</t>
  </si>
  <si>
    <t>-36.2%</t>
  </si>
  <si>
    <t>-20.4%</t>
  </si>
  <si>
    <t>-13.8%</t>
  </si>
  <si>
    <t>Dividend per Share
                                    2</t>
  </si>
  <si>
    <t>Rate of return</t>
  </si>
  <si>
    <t>EPS
                                    2</t>
  </si>
  <si>
    <t>-27.6</t>
  </si>
  <si>
    <t>-59.1</t>
  </si>
  <si>
    <t>-69.6</t>
  </si>
  <si>
    <t>-10.2</t>
  </si>
  <si>
    <t>-11.46</t>
  </si>
  <si>
    <t>Distribution rate</t>
  </si>
  <si>
    <t>Net sales
                                    1</t>
  </si>
  <si>
    <t>2.447</t>
  </si>
  <si>
    <t>1.459</t>
  </si>
  <si>
    <t>0.9473</t>
  </si>
  <si>
    <t>31.98</t>
  </si>
  <si>
    <t>EBITDA
                                    1</t>
  </si>
  <si>
    <t>-61.92</t>
  </si>
  <si>
    <t>-167.2</t>
  </si>
  <si>
    <t>-214.6</t>
  </si>
  <si>
    <t>-125.9</t>
  </si>
  <si>
    <t>-194.8</t>
  </si>
  <si>
    <t>-247.4</t>
  </si>
  <si>
    <t>-286.9</t>
  </si>
  <si>
    <t>EBIT
                                    1</t>
  </si>
  <si>
    <t>-61.97</t>
  </si>
  <si>
    <t>-167.3</t>
  </si>
  <si>
    <t>-215</t>
  </si>
  <si>
    <t>-126.4</t>
  </si>
  <si>
    <t>-194</t>
  </si>
  <si>
    <t>-243.9</t>
  </si>
  <si>
    <t>-247.9</t>
  </si>
  <si>
    <t>Net income
                                    1</t>
  </si>
  <si>
    <t>-70.32</t>
  </si>
  <si>
    <t>-167.1</t>
  </si>
  <si>
    <t>-214</t>
  </si>
  <si>
    <t>-123.3</t>
  </si>
  <si>
    <t>-181.7</t>
  </si>
  <si>
    <t>-238.9</t>
  </si>
  <si>
    <t>-261.6</t>
  </si>
  <si>
    <t>Net Debt
                                    1</t>
  </si>
  <si>
    <t>-81.3</t>
  </si>
  <si>
    <t>-369.7</t>
  </si>
  <si>
    <t>-205.6</t>
  </si>
  <si>
    <t>Reference price
                                    2</t>
  </si>
  <si>
    <t>825.30</t>
  </si>
  <si>
    <t>295.50</t>
  </si>
  <si>
    <t>35.70</t>
  </si>
  <si>
    <t>22.28</t>
  </si>
  <si>
    <t>64.02</t>
  </si>
  <si>
    <t>Nbr of stocks (in thousands)</t>
  </si>
  <si>
    <t>2,550</t>
  </si>
  <si>
    <t>2,990</t>
  </si>
  <si>
    <t>3,141</t>
  </si>
  <si>
    <t>8,570</t>
  </si>
  <si>
    <t>18,638</t>
  </si>
  <si>
    <t>Announcement Date</t>
  </si>
  <si>
    <t>3/17/21</t>
  </si>
  <si>
    <t>2/28/22</t>
  </si>
  <si>
    <t>2/7/23</t>
  </si>
  <si>
    <t>3/5/24</t>
  </si>
  <si>
    <t>address1</t>
  </si>
  <si>
    <t>99 High Street</t>
  </si>
  <si>
    <t>address2</t>
  </si>
  <si>
    <t>30th Floor</t>
  </si>
  <si>
    <t>city</t>
  </si>
  <si>
    <t>Boston</t>
  </si>
  <si>
    <t>state</t>
  </si>
  <si>
    <t>MA</t>
  </si>
  <si>
    <t>zip</t>
  </si>
  <si>
    <t>02110</t>
  </si>
  <si>
    <t>country</t>
  </si>
  <si>
    <t>phone</t>
  </si>
  <si>
    <t>617 300 8460</t>
  </si>
  <si>
    <t>website</t>
  </si>
  <si>
    <t>https://praxismedicines.com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</si>
  <si>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</si>
  <si>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</si>
  <si>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</si>
  <si>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</si>
  <si>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</si>
  <si>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</si>
  <si>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</si>
  <si>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</si>
  <si>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</si>
  <si>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</si>
  <si>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</si>
  <si>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Praxis Precision Medicines, Inc., a clinical-stage biopharmaceutical company, engages in the development of therapies for central nervous system disorders characterized by neuronal excitation-inhibition imbalance. It is developing ulixacaltamide, a small molecule inhibitor of T-type calcium channels that is in Phase III clinical trial for the treatment of essential tremor; PRAX-562 for the treatment of pediatric patients with developmental and epileptic encephalopathies (DEE); and PRAX-628 to treat focal epilepsy. The company also develops PRAX-222 for the treatment of pediatric patients with early-onset SCN2A-DEE; PRAX-020 to treat KCNT1 related epilepsies; PRAX-080 for the treatment of PCDH19; and PRAX-090 and PRAX-100 for SYNGAP1 and SCN2A-LoF. It has a license agreement with RogCon Inc.; a research collaboration and license agreement with Ionis Pharmaceuticals, Inc.; a strategic collaboration and license agreement with UCB Biopharma SRL; and collaboration with The Florey Institute to develop three novel ASOs. The company was incorporated in 2015 and is based in Boston, Massachusetts.</t>
  </si>
  <si>
    <t>fullTimeEmployees</t>
  </si>
  <si>
    <t>companyOfficers</t>
  </si>
  <si>
    <t>[{'maxAge': 1, 'name': "Mr. Marcio Silva De'Souza M.B.A.", 'age': 45, 'title': 'President, CEO &amp; Director', 'yearBorn': 1979, 'fiscalYear': 2023, 'totalPay': 1179148, 'exercisedValue': 0, 'unexercisedValue': 0}, {'maxAge': 1, 'name': 'Mr. Timothy Edwin Kelly', 'age': 51, 'title': 'CFO &amp; Treasurer', 'yearBorn': 1973, 'fiscalYear': 2023, 'totalPay': 691583, 'exercisedValue': 0, 'unexercisedValue': 0}, {'maxAge': 1, 'name': 'Mr. Alex  Nemiroff J.D.', 'age': 44, 'title': 'General Counsel &amp; Secretary', 'yearBorn': 1980, 'fiscalYear': 2023, 'totalPay': 577338, 'exercisedValue': 0, 'unexercisedValue': 0}, {'maxAge': 1, 'name': 'Dr. Steven  Petrou B.Sc. (Hons.), Ph.D.', 'title': 'Co-Founder &amp; Chief Scientific Officer', 'fiscalYear': 2023, 'exercisedValue': 0, 'unexercisedValue': 0}, {'maxAge': 1, 'name': 'Lauren  Mastrocola', 'title': 'VP of Finance &amp; Principal Accounting Officer', 'fiscalYear': 2023, 'exercisedValue': 0, 'unexercisedValue': 0}, {'maxAge': 1, 'name': 'Dr. Karl  Hansen Ph.D.', 'title': 'Chief Technical Operations Officer', 'fiscalYear': 2023, 'exercisedValue': 0, 'unexercisedValue': 0}, {'maxAge': 1, 'name': 'Mr. Alex  Kane', 'title': 'VP of Investor Relations &amp; Corporate Communications', 'fiscalYear': 2023, 'exercisedValue': 0, 'unexercisedValue': 0}, {'maxAge': 1, 'name': 'Ms. Kelly  McCue', 'title': 'Chief People Officer', 'fiscalYear': 2023, 'exercisedValue': 0, 'unexercisedValue': 0}, {'maxAge': 1, 'name': 'Ms. Alyssa J. S. Wyant', 'age': 49, 'title': 'Chief Regulatory &amp; Quality Officer', 'yearBorn': 1975, 'fiscalYear': 2023, 'exercisedValue': 0, 'unexercisedValue': 0}, {'maxAge': 1, 'name': 'Ms. Megan T. Sniecinski', 'age': 42, 'title': 'Chief Business Officer', 'yearBorn': 1982,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</si>
  <si>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</si>
  <si>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</si>
  <si>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</si>
  <si>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</si>
  <si>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</si>
  <si>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</si>
  <si>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</si>
  <si>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</si>
  <si>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</si>
  <si>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</si>
  <si>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</si>
  <si>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</si>
  <si>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</si>
  <si>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</si>
  <si>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</si>
  <si>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</si>
  <si>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</si>
  <si>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</si>
  <si>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</si>
  <si>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</si>
  <si>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</si>
  <si>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</si>
  <si>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</si>
  <si>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</si>
  <si>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</si>
  <si>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</si>
  <si>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</si>
  <si>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</si>
  <si>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</si>
  <si>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</si>
  <si>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</si>
  <si>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</si>
  <si>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</si>
  <si>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</si>
  <si>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</si>
  <si>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</si>
  <si>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</si>
  <si>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</si>
  <si>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</si>
  <si>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</si>
  <si>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</si>
  <si>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</si>
  <si>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</si>
  <si>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</si>
  <si>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</si>
  <si>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</si>
  <si>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</si>
  <si>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</si>
  <si>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</si>
  <si>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</si>
  <si>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</si>
  <si>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</si>
  <si>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</si>
  <si>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</si>
  <si>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</si>
  <si>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</si>
  <si>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</si>
  <si>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</si>
  <si>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1:15</t>
  </si>
  <si>
    <t>lastSplitDate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</si>
  <si>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</si>
  <si>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</si>
  <si>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</si>
  <si>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</si>
  <si>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</si>
  <si>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</si>
  <si>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</si>
  <si>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</si>
  <si>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</si>
  <si>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</si>
  <si>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</si>
  <si>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Praxis Precision Medicines, Inc</t>
  </si>
  <si>
    <t>longName</t>
  </si>
  <si>
    <t>Praxis Precision Medicines, Inc.</t>
  </si>
  <si>
    <t>firstTradeDateEpochUtc</t>
  </si>
  <si>
    <t>timeZoneFullName</t>
  </si>
  <si>
    <t>America/New_York</t>
  </si>
  <si>
    <t>timeZoneShortName</t>
  </si>
  <si>
    <t>EST</t>
  </si>
  <si>
    <t>uuid</t>
  </si>
  <si>
    <t>d9e1bd55-646b-3409-879b-a7984b5b3499</t>
  </si>
  <si>
    <t>messageBoardId</t>
  </si>
  <si>
    <t>finmb_409236524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</si>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</sst>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praxismedicine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61.64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-750.3298963420694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1.193191936E9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21.515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-5.458964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-26.0</v>
      </c>
      <c r="C2" s="1">
        <v>-35.0</v>
      </c>
      <c r="D2" s="1">
        <v>-61.0</v>
      </c>
      <c r="E2" s="1">
        <v>-167.0</v>
      </c>
      <c r="F2" s="1">
        <v>-214.0</v>
      </c>
      <c r="G2" s="1">
        <v>-123.0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3.0</v>
      </c>
      <c r="D3" s="1">
        <v>5.0</v>
      </c>
      <c r="E3" s="1">
        <v>18.0</v>
      </c>
      <c r="F3" s="1">
        <v>41.0</v>
      </c>
      <c r="G3" s="1">
        <v>43.0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3.0</v>
      </c>
      <c r="D4" s="1">
        <v>5.0</v>
      </c>
      <c r="E4" s="1">
        <v>18.0</v>
      </c>
      <c r="F4" s="1">
        <v>41.0</v>
      </c>
      <c r="G4" s="1">
        <v>43.0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2.0</v>
      </c>
      <c r="F5" s="1">
        <v>1.0</v>
      </c>
      <c r="G5" s="1">
        <v>4.0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57.0</v>
      </c>
      <c r="C6" s="1">
        <v>66.0</v>
      </c>
      <c r="D6" s="1">
        <v>5.0</v>
      </c>
      <c r="E6" s="1">
        <v>22.0</v>
      </c>
      <c r="F6" s="1">
        <v>28.0</v>
      </c>
      <c r="G6" s="1">
        <v>24.0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3.0</v>
      </c>
      <c r="C7" s="1">
        <v>64.0</v>
      </c>
      <c r="D7" s="1">
        <v>69.0</v>
      </c>
      <c r="E7" s="1">
        <v>1.0</v>
      </c>
      <c r="F7" s="1">
        <v>75.0</v>
      </c>
      <c r="G7" s="1">
        <v>83.0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1.0</v>
      </c>
      <c r="C8" s="1">
        <v>-83.0</v>
      </c>
      <c r="D8" s="1">
        <v>96.0</v>
      </c>
      <c r="E8" s="1">
        <v>7.0</v>
      </c>
      <c r="F8" s="1">
        <v>3.0</v>
      </c>
      <c r="G8" s="1">
        <v>-8.0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5.0</v>
      </c>
      <c r="G9" s="1">
        <v>-2.0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-20.0</v>
      </c>
      <c r="C10" s="1">
        <v>1.0</v>
      </c>
      <c r="D10" s="1">
        <v>2.0</v>
      </c>
      <c r="E10" s="1">
        <v>8.0</v>
      </c>
      <c r="F10" s="1">
        <v>-10.0</v>
      </c>
      <c r="G10" s="1">
        <v>-2.0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-20.0</v>
      </c>
      <c r="C11" s="1">
        <v>-33.0</v>
      </c>
      <c r="D11" s="1">
        <v>-52.0</v>
      </c>
      <c r="E11" s="1">
        <v>-125.0</v>
      </c>
      <c r="F11" s="1">
        <v>-185.0</v>
      </c>
      <c r="G11" s="1">
        <v>-111.0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-6.0</v>
      </c>
      <c r="C12" s="1">
        <v>-10.0</v>
      </c>
      <c r="D12" s="1">
        <v>0.0</v>
      </c>
      <c r="E12" s="1">
        <v>-1.0</v>
      </c>
      <c r="F12" s="1">
        <v>-44.0</v>
      </c>
      <c r="G12" s="1">
        <v>-5.0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0.0</v>
      </c>
      <c r="E13" s="1">
        <v>-139.0</v>
      </c>
      <c r="F13" s="1">
        <v>97.0</v>
      </c>
      <c r="G13" s="1">
        <v>39.0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-6.0</v>
      </c>
      <c r="C14" s="1">
        <v>-10.0</v>
      </c>
      <c r="D14" s="1">
        <v>0.0</v>
      </c>
      <c r="E14" s="1">
        <v>-141.0</v>
      </c>
      <c r="F14" s="1">
        <v>96.0</v>
      </c>
      <c r="G14" s="1">
        <v>38.0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1.0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1.0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201.0</v>
      </c>
      <c r="E17" s="1">
        <v>108.0</v>
      </c>
      <c r="F17" s="1">
        <v>10.0</v>
      </c>
      <c r="G17" s="1">
        <v>92.0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-26.0</v>
      </c>
      <c r="G18" s="1">
        <v>-13.0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36.0</v>
      </c>
      <c r="C19" s="1">
        <v>60.0</v>
      </c>
      <c r="D19" s="1">
        <v>133.0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-30.0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-57.0</v>
      </c>
      <c r="F21" s="1">
        <v>-26.0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37.0</v>
      </c>
      <c r="C22" s="1">
        <v>60.0</v>
      </c>
      <c r="D22" s="1">
        <v>304.0</v>
      </c>
      <c r="E22" s="1">
        <v>108.0</v>
      </c>
      <c r="F22" s="1">
        <v>10.0</v>
      </c>
      <c r="G22" s="1">
        <v>91.0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17.0</v>
      </c>
      <c r="C23" s="1">
        <v>26.0</v>
      </c>
      <c r="D23" s="1">
        <v>252.0</v>
      </c>
      <c r="E23" s="1">
        <v>-157.0</v>
      </c>
      <c r="F23" s="1">
        <v>-77.0</v>
      </c>
      <c r="G23" s="1">
        <v>19.0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-20.0</v>
      </c>
      <c r="D25" s="1">
        <v>-29.0</v>
      </c>
      <c r="E25" s="1">
        <v>-65.0</v>
      </c>
      <c r="F25" s="1">
        <v>-108.0</v>
      </c>
      <c r="G25" s="1">
        <v>-65.0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-20.0</v>
      </c>
      <c r="D26" s="1">
        <v>-29.0</v>
      </c>
      <c r="E26" s="1">
        <v>-65.0</v>
      </c>
      <c r="F26" s="1">
        <v>-108.0</v>
      </c>
      <c r="G26" s="1">
        <v>-65.0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-1.0</v>
      </c>
      <c r="D27" s="1">
        <v>-3.0</v>
      </c>
      <c r="E27" s="1">
        <v>-16.0</v>
      </c>
      <c r="F27" s="1">
        <v>3.0</v>
      </c>
      <c r="G27" s="1">
        <v>11.0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1.0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17.0</v>
      </c>
      <c r="C3" s="1">
        <v>44.0</v>
      </c>
      <c r="D3" s="1">
        <v>297.0</v>
      </c>
      <c r="E3" s="1">
        <v>139.0</v>
      </c>
      <c r="F3" s="1">
        <v>61.0</v>
      </c>
      <c r="G3" s="1">
        <v>81.0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0.0</v>
      </c>
      <c r="C4" s="1">
        <v>0.0</v>
      </c>
      <c r="D4" s="1">
        <v>0.0</v>
      </c>
      <c r="E4" s="1">
        <v>137.0</v>
      </c>
      <c r="F4" s="1">
        <v>38.0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17.0</v>
      </c>
      <c r="C5" s="1">
        <v>44.0</v>
      </c>
      <c r="D5" s="1">
        <v>297.0</v>
      </c>
      <c r="E5" s="1">
        <v>276.0</v>
      </c>
      <c r="F5" s="1">
        <v>100.0</v>
      </c>
      <c r="G5" s="1">
        <v>81.0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1.0</v>
      </c>
      <c r="C6" s="1">
        <v>68.0</v>
      </c>
      <c r="D6" s="1">
        <v>5.0</v>
      </c>
      <c r="E6" s="1">
        <v>10.0</v>
      </c>
      <c r="F6" s="1">
        <v>10.0</v>
      </c>
      <c r="G6" s="1">
        <v>3.0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0.0</v>
      </c>
      <c r="C7" s="1">
        <v>0.0</v>
      </c>
      <c r="D7" s="1">
        <v>60.0</v>
      </c>
      <c r="E7" s="1">
        <v>60.0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19.0</v>
      </c>
      <c r="C8" s="1">
        <v>45.0</v>
      </c>
      <c r="D8" s="1">
        <v>302.0</v>
      </c>
      <c r="E8" s="1">
        <v>287.0</v>
      </c>
      <c r="F8" s="1">
        <v>111.0</v>
      </c>
      <c r="G8" s="1">
        <v>84.0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10.0</v>
      </c>
      <c r="C9" s="1">
        <v>1.0</v>
      </c>
      <c r="D9" s="1">
        <v>92.0</v>
      </c>
      <c r="E9" s="1">
        <v>5.0</v>
      </c>
      <c r="F9" s="1">
        <v>4.0</v>
      </c>
      <c r="G9" s="1">
        <v>3.0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0.0</v>
      </c>
      <c r="C10" s="1">
        <v>-3.0</v>
      </c>
      <c r="D10" s="1">
        <v>-8.0</v>
      </c>
      <c r="E10" s="1">
        <v>-15.0</v>
      </c>
      <c r="F10" s="1">
        <v>-57.0</v>
      </c>
      <c r="G10" s="1">
        <v>-1.0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10.0</v>
      </c>
      <c r="C11" s="1">
        <v>1.0</v>
      </c>
      <c r="D11" s="1">
        <v>83.0</v>
      </c>
      <c r="E11" s="1">
        <v>4.0</v>
      </c>
      <c r="F11" s="1">
        <v>3.0</v>
      </c>
      <c r="G11" s="1">
        <v>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60.0</v>
      </c>
      <c r="C12" s="1">
        <v>62.0</v>
      </c>
      <c r="D12" s="1">
        <v>1.0</v>
      </c>
      <c r="E12" s="1">
        <v>47.0</v>
      </c>
      <c r="F12" s="1">
        <v>41.0</v>
      </c>
      <c r="G12" s="1">
        <v>41.0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19.0</v>
      </c>
      <c r="C13" s="1">
        <v>47.0</v>
      </c>
      <c r="D13" s="1">
        <v>303.0</v>
      </c>
      <c r="E13" s="1">
        <v>293.0</v>
      </c>
      <c r="F13" s="1">
        <v>115.0</v>
      </c>
      <c r="G13" s="1">
        <v>87.0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3.0</v>
      </c>
      <c r="C15" s="1">
        <v>2.0</v>
      </c>
      <c r="D15" s="1">
        <v>4.0</v>
      </c>
      <c r="E15" s="1">
        <v>10.0</v>
      </c>
      <c r="F15" s="1">
        <v>14.0</v>
      </c>
      <c r="G15" s="1">
        <v>5.0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1">
        <v>1.0</v>
      </c>
      <c r="C16" s="1">
        <v>3.0</v>
      </c>
      <c r="D16" s="1">
        <v>10.0</v>
      </c>
      <c r="E16" s="1">
        <v>26.0</v>
      </c>
      <c r="F16" s="1">
        <v>15.0</v>
      </c>
      <c r="G16" s="1">
        <v>7.0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0.0</v>
      </c>
      <c r="C17" s="1">
        <v>69.0</v>
      </c>
      <c r="D17" s="1">
        <v>76.0</v>
      </c>
      <c r="E17" s="1">
        <v>81.0</v>
      </c>
      <c r="F17" s="1">
        <v>1.0</v>
      </c>
      <c r="G17" s="1">
        <v>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0.0</v>
      </c>
      <c r="C18" s="1">
        <v>0.0</v>
      </c>
      <c r="D18" s="1">
        <v>0.0</v>
      </c>
      <c r="E18" s="1">
        <v>0.0</v>
      </c>
      <c r="F18" s="1">
        <v>2.0</v>
      </c>
      <c r="G18" s="1">
        <v>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1">
        <v>5.0</v>
      </c>
      <c r="C19" s="1">
        <v>6.0</v>
      </c>
      <c r="D19" s="1">
        <v>15.0</v>
      </c>
      <c r="E19" s="1">
        <v>38.0</v>
      </c>
      <c r="F19" s="1">
        <v>34.0</v>
      </c>
      <c r="G19" s="1">
        <v>15.0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0.0</v>
      </c>
      <c r="C20" s="1">
        <v>76.0</v>
      </c>
      <c r="D20" s="1">
        <v>0.0</v>
      </c>
      <c r="E20" s="1">
        <v>3.0</v>
      </c>
      <c r="F20" s="1">
        <v>2.0</v>
      </c>
      <c r="G20" s="1">
        <v>1.0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0.0</v>
      </c>
      <c r="C21" s="1">
        <v>0.0</v>
      </c>
      <c r="D21" s="1">
        <v>0.0</v>
      </c>
      <c r="E21" s="1">
        <v>0.0</v>
      </c>
      <c r="F21" s="1">
        <v>2.0</v>
      </c>
      <c r="G21" s="1">
        <v>1.0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5.0</v>
      </c>
      <c r="C23" s="1">
        <v>7.0</v>
      </c>
      <c r="D23" s="1">
        <v>15.0</v>
      </c>
      <c r="E23" s="1">
        <v>41.0</v>
      </c>
      <c r="F23" s="1">
        <v>39.0</v>
      </c>
      <c r="G23" s="1">
        <v>18.0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55.0</v>
      </c>
      <c r="C24" s="1">
        <v>121.0</v>
      </c>
      <c r="D24" s="1">
        <v>0.0</v>
      </c>
      <c r="E24" s="1">
        <v>0.0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55.0</v>
      </c>
      <c r="C25" s="1">
        <v>121.0</v>
      </c>
      <c r="D25" s="1">
        <v>0.0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1.0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32.0</v>
      </c>
      <c r="C27" s="1">
        <v>0.0</v>
      </c>
      <c r="D27" s="1">
        <v>437.0</v>
      </c>
      <c r="E27" s="1">
        <v>568.0</v>
      </c>
      <c r="F27" s="1">
        <v>607.0</v>
      </c>
      <c r="G27" s="1">
        <v>724.0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-41.0</v>
      </c>
      <c r="C28" s="1">
        <v>-81.0</v>
      </c>
      <c r="D28" s="1">
        <v>-150.0</v>
      </c>
      <c r="E28" s="1">
        <v>-317.0</v>
      </c>
      <c r="F28" s="1">
        <v>-531.0</v>
      </c>
      <c r="G28" s="1">
        <v>-654.0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0.0</v>
      </c>
      <c r="C29" s="1">
        <v>0.0</v>
      </c>
      <c r="D29" s="1">
        <v>0.0</v>
      </c>
      <c r="E29" s="1">
        <v>-17.0</v>
      </c>
      <c r="F29" s="1">
        <v>-17.0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-41.0</v>
      </c>
      <c r="C30" s="1">
        <v>-81.0</v>
      </c>
      <c r="D30" s="1">
        <v>287.0</v>
      </c>
      <c r="E30" s="1">
        <v>251.0</v>
      </c>
      <c r="F30" s="1">
        <v>76.0</v>
      </c>
      <c r="G30" s="1">
        <v>69.0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14.0</v>
      </c>
      <c r="C31" s="1">
        <v>40.0</v>
      </c>
      <c r="D31" s="1">
        <v>287.0</v>
      </c>
      <c r="E31" s="1">
        <v>251.0</v>
      </c>
      <c r="F31" s="1">
        <v>76.0</v>
      </c>
      <c r="G31" s="1">
        <v>69.0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19.0</v>
      </c>
      <c r="C32" s="1">
        <v>47.0</v>
      </c>
      <c r="D32" s="1">
        <v>303.0</v>
      </c>
      <c r="E32" s="1">
        <v>293.0</v>
      </c>
      <c r="F32" s="1">
        <v>115.0</v>
      </c>
      <c r="G32" s="1">
        <v>87.0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8.0</v>
      </c>
      <c r="C34" s="1">
        <v>1.0</v>
      </c>
      <c r="D34" s="1">
        <v>2.0</v>
      </c>
      <c r="E34" s="1">
        <v>3.0</v>
      </c>
      <c r="F34" s="1">
        <v>3.0</v>
      </c>
      <c r="G34" s="1">
        <v>13.0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>
        <v>8.0</v>
      </c>
      <c r="C35" s="1">
        <v>1.0</v>
      </c>
      <c r="D35" s="1">
        <v>2.0</v>
      </c>
      <c r="E35" s="1">
        <v>3.0</v>
      </c>
      <c r="F35" s="1">
        <v>3.0</v>
      </c>
      <c r="G35" s="1">
        <v>8.0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 t="s">
        <v>87</v>
      </c>
      <c r="C36" s="1" t="s">
        <v>88</v>
      </c>
      <c r="D36" s="1" t="s">
        <v>89</v>
      </c>
      <c r="E36" s="1" t="s">
        <v>90</v>
      </c>
      <c r="F36" s="1" t="s">
        <v>91</v>
      </c>
      <c r="G36" s="1" t="s">
        <v>92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-41.0</v>
      </c>
      <c r="C37" s="1">
        <v>-81.0</v>
      </c>
      <c r="D37" s="1">
        <v>287.0</v>
      </c>
      <c r="E37" s="1">
        <v>251.0</v>
      </c>
      <c r="F37" s="1">
        <v>76.0</v>
      </c>
      <c r="G37" s="1">
        <v>69.0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 t="s">
        <v>87</v>
      </c>
      <c r="C38" s="1" t="s">
        <v>88</v>
      </c>
      <c r="D38" s="1" t="s">
        <v>89</v>
      </c>
      <c r="E38" s="1" t="s">
        <v>90</v>
      </c>
      <c r="F38" s="1" t="s">
        <v>91</v>
      </c>
      <c r="G38" s="1" t="s">
        <v>92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 t="s">
        <v>96</v>
      </c>
      <c r="C39" s="1">
        <v>1.0</v>
      </c>
      <c r="D39" s="1">
        <v>76.0</v>
      </c>
      <c r="E39" s="1">
        <v>4.0</v>
      </c>
      <c r="F39" s="1">
        <v>3.0</v>
      </c>
      <c r="G39" s="1">
        <v>2.0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-17.0</v>
      </c>
      <c r="C40" s="1">
        <v>-43.0</v>
      </c>
      <c r="D40" s="1">
        <v>-296.0</v>
      </c>
      <c r="E40" s="1">
        <v>-272.0</v>
      </c>
      <c r="F40" s="1">
        <v>-96.0</v>
      </c>
      <c r="G40" s="1">
        <v>-78.0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2.0</v>
      </c>
      <c r="C41" s="1">
        <v>6.0</v>
      </c>
      <c r="D41" s="1">
        <v>6.0</v>
      </c>
      <c r="E41" s="1">
        <v>11.0</v>
      </c>
      <c r="F41" s="1">
        <v>9.0</v>
      </c>
      <c r="G41" s="1">
        <v>8.0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0.0</v>
      </c>
      <c r="C42" s="1">
        <v>3.0</v>
      </c>
      <c r="D42" s="1">
        <v>3.0</v>
      </c>
      <c r="E42" s="1">
        <v>3.0</v>
      </c>
      <c r="F42" s="1">
        <v>3.0</v>
      </c>
      <c r="G42" s="1">
        <v>3.0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10.0</v>
      </c>
      <c r="C43" s="1">
        <v>16.0</v>
      </c>
      <c r="D43" s="1">
        <v>17.0</v>
      </c>
      <c r="E43" s="1">
        <v>1.0</v>
      </c>
      <c r="F43" s="1">
        <v>1.0</v>
      </c>
      <c r="G43" s="1">
        <v>1.0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0.0</v>
      </c>
      <c r="C44" s="1">
        <v>0.0</v>
      </c>
      <c r="D44" s="1">
        <v>67.0</v>
      </c>
      <c r="E44" s="1">
        <v>139.0</v>
      </c>
      <c r="F44" s="1">
        <v>109.0</v>
      </c>
      <c r="G44" s="1">
        <v>82.0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102</v>
      </c>
      <c r="B2" s="1">
        <v>0.0</v>
      </c>
      <c r="C2" s="1">
        <v>0.0</v>
      </c>
      <c r="D2" s="1">
        <v>0.0</v>
      </c>
      <c r="E2" s="1">
        <v>0.0</v>
      </c>
      <c r="F2" s="1">
        <v>0.0</v>
      </c>
      <c r="G2" s="1">
        <v>2.0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103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2.0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104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86.0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105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-84.0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106</v>
      </c>
      <c r="B6" s="1">
        <v>3.0</v>
      </c>
      <c r="C6" s="1">
        <v>6.0</v>
      </c>
      <c r="D6" s="1">
        <v>16.0</v>
      </c>
      <c r="E6" s="1">
        <v>47.0</v>
      </c>
      <c r="F6" s="1">
        <v>59.0</v>
      </c>
      <c r="G6" s="1">
        <v>42.0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</v>
      </c>
      <c r="B7" s="1">
        <v>18.0</v>
      </c>
      <c r="C7" s="1">
        <v>29.0</v>
      </c>
      <c r="D7" s="1">
        <v>44.0</v>
      </c>
      <c r="E7" s="1">
        <v>120.0</v>
      </c>
      <c r="F7" s="1">
        <v>154.0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108</v>
      </c>
      <c r="B8" s="1">
        <v>22.0</v>
      </c>
      <c r="C8" s="1">
        <v>35.0</v>
      </c>
      <c r="D8" s="1">
        <v>61.0</v>
      </c>
      <c r="E8" s="1">
        <v>167.0</v>
      </c>
      <c r="F8" s="1">
        <v>214.0</v>
      </c>
      <c r="G8" s="1">
        <v>42.0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109</v>
      </c>
      <c r="B9" s="1">
        <v>-22.0</v>
      </c>
      <c r="C9" s="1">
        <v>-35.0</v>
      </c>
      <c r="D9" s="1">
        <v>-61.0</v>
      </c>
      <c r="E9" s="1">
        <v>-167.0</v>
      </c>
      <c r="F9" s="1">
        <v>-214.0</v>
      </c>
      <c r="G9" s="1">
        <v>-126.0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110</v>
      </c>
      <c r="B10" s="1">
        <v>-12.0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111</v>
      </c>
      <c r="B11" s="1">
        <v>9.0</v>
      </c>
      <c r="C11" s="1">
        <v>19.0</v>
      </c>
      <c r="D11" s="1">
        <v>14.0</v>
      </c>
      <c r="E11" s="1">
        <v>2.0</v>
      </c>
      <c r="F11" s="1">
        <v>1.0</v>
      </c>
      <c r="G11" s="1">
        <v>3.0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112</v>
      </c>
      <c r="B12" s="1">
        <v>-3.0</v>
      </c>
      <c r="C12" s="1">
        <v>19.0</v>
      </c>
      <c r="D12" s="1">
        <v>14.0</v>
      </c>
      <c r="E12" s="1">
        <v>2.0</v>
      </c>
      <c r="F12" s="1">
        <v>1.0</v>
      </c>
      <c r="G12" s="1">
        <v>3.0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113</v>
      </c>
      <c r="B13" s="1">
        <v>-3.0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114</v>
      </c>
      <c r="B14" s="1">
        <v>-26.0</v>
      </c>
      <c r="C14" s="1">
        <v>-35.0</v>
      </c>
      <c r="D14" s="1">
        <v>-61.0</v>
      </c>
      <c r="E14" s="1">
        <v>-165.0</v>
      </c>
      <c r="F14" s="1">
        <v>-212.0</v>
      </c>
      <c r="G14" s="1">
        <v>-123.0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115</v>
      </c>
      <c r="B15" s="1">
        <v>0.0</v>
      </c>
      <c r="C15" s="1">
        <v>0.0</v>
      </c>
      <c r="D15" s="1">
        <v>0.0</v>
      </c>
      <c r="E15" s="1">
        <v>0.0</v>
      </c>
      <c r="F15" s="1">
        <v>-1.0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116</v>
      </c>
      <c r="B16" s="1">
        <v>0.0</v>
      </c>
      <c r="C16" s="1">
        <v>0.0</v>
      </c>
      <c r="D16" s="1">
        <v>0.0</v>
      </c>
      <c r="E16" s="1">
        <v>-2.0</v>
      </c>
      <c r="F16" s="1">
        <v>-1.0</v>
      </c>
      <c r="G16" s="1">
        <v>-4.0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117</v>
      </c>
      <c r="B17" s="1">
        <v>-26.0</v>
      </c>
      <c r="C17" s="1">
        <v>-35.0</v>
      </c>
      <c r="D17" s="1">
        <v>-61.0</v>
      </c>
      <c r="E17" s="1">
        <v>-167.0</v>
      </c>
      <c r="F17" s="1">
        <v>-214.0</v>
      </c>
      <c r="G17" s="1">
        <v>-123.0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118</v>
      </c>
      <c r="B18" s="1">
        <v>13.0</v>
      </c>
      <c r="C18" s="1">
        <v>-8.0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119</v>
      </c>
      <c r="B19" s="1">
        <v>-26.0</v>
      </c>
      <c r="C19" s="1">
        <v>-35.0</v>
      </c>
      <c r="D19" s="1">
        <v>-61.0</v>
      </c>
      <c r="E19" s="1">
        <v>-167.0</v>
      </c>
      <c r="F19" s="1">
        <v>-214.0</v>
      </c>
      <c r="G19" s="1">
        <v>-123.0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120</v>
      </c>
      <c r="B20" s="1">
        <v>-26.0</v>
      </c>
      <c r="C20" s="1">
        <v>-35.0</v>
      </c>
      <c r="D20" s="1">
        <v>-61.0</v>
      </c>
      <c r="E20" s="1">
        <v>-167.0</v>
      </c>
      <c r="F20" s="1">
        <v>-214.0</v>
      </c>
      <c r="G20" s="1">
        <v>-123.0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121</v>
      </c>
      <c r="B21" s="1">
        <v>-26.0</v>
      </c>
      <c r="C21" s="1">
        <v>-35.0</v>
      </c>
      <c r="D21" s="1">
        <v>-61.0</v>
      </c>
      <c r="E21" s="1">
        <v>-167.0</v>
      </c>
      <c r="F21" s="1">
        <v>-214.0</v>
      </c>
      <c r="G21" s="1">
        <v>-123.0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122</v>
      </c>
      <c r="B22" s="1">
        <v>2.0</v>
      </c>
      <c r="C22" s="1">
        <v>5.0</v>
      </c>
      <c r="D22" s="1">
        <v>8.0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123</v>
      </c>
      <c r="B23" s="1">
        <v>-29.0</v>
      </c>
      <c r="C23" s="1">
        <v>-40.0</v>
      </c>
      <c r="D23" s="1">
        <v>-70.0</v>
      </c>
      <c r="E23" s="1">
        <v>-167.0</v>
      </c>
      <c r="F23" s="1">
        <v>-214.0</v>
      </c>
      <c r="G23" s="1">
        <v>-123.0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124</v>
      </c>
      <c r="B24" s="1">
        <v>-29.0</v>
      </c>
      <c r="C24" s="1">
        <v>-40.0</v>
      </c>
      <c r="D24" s="1">
        <v>-70.0</v>
      </c>
      <c r="E24" s="1">
        <v>-167.0</v>
      </c>
      <c r="F24" s="1">
        <v>-214.0</v>
      </c>
      <c r="G24" s="1">
        <v>-123.0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126</v>
      </c>
      <c r="B26" s="1" t="s">
        <v>127</v>
      </c>
      <c r="C26" s="1" t="s">
        <v>128</v>
      </c>
      <c r="D26" s="1" t="s">
        <v>129</v>
      </c>
      <c r="E26" s="1" t="s">
        <v>130</v>
      </c>
      <c r="F26" s="1" t="s">
        <v>131</v>
      </c>
      <c r="G26" s="1" t="s">
        <v>132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133</v>
      </c>
      <c r="B27" s="1" t="s">
        <v>127</v>
      </c>
      <c r="C27" s="1" t="s">
        <v>128</v>
      </c>
      <c r="D27" s="1" t="s">
        <v>129</v>
      </c>
      <c r="E27" s="1" t="s">
        <v>130</v>
      </c>
      <c r="F27" s="1" t="s">
        <v>131</v>
      </c>
      <c r="G27" s="1" t="s">
        <v>132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134</v>
      </c>
      <c r="B28" s="1">
        <v>8.0</v>
      </c>
      <c r="C28" s="1">
        <v>10.0</v>
      </c>
      <c r="D28" s="1">
        <v>59.0</v>
      </c>
      <c r="E28" s="1">
        <v>2.0</v>
      </c>
      <c r="F28" s="1">
        <v>3.0</v>
      </c>
      <c r="G28" s="1">
        <v>6.0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135</v>
      </c>
      <c r="B29" s="1" t="s">
        <v>127</v>
      </c>
      <c r="C29" s="1" t="s">
        <v>128</v>
      </c>
      <c r="D29" s="1" t="s">
        <v>129</v>
      </c>
      <c r="E29" s="1" t="s">
        <v>130</v>
      </c>
      <c r="F29" s="1" t="s">
        <v>131</v>
      </c>
      <c r="G29" s="1" t="s">
        <v>132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136</v>
      </c>
      <c r="B30" s="1" t="s">
        <v>127</v>
      </c>
      <c r="C30" s="1" t="s">
        <v>128</v>
      </c>
      <c r="D30" s="1" t="s">
        <v>129</v>
      </c>
      <c r="E30" s="1" t="s">
        <v>130</v>
      </c>
      <c r="F30" s="1" t="s">
        <v>131</v>
      </c>
      <c r="G30" s="1" t="s">
        <v>132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137</v>
      </c>
      <c r="B31" s="1">
        <v>8.0</v>
      </c>
      <c r="C31" s="1">
        <v>10.0</v>
      </c>
      <c r="D31" s="1">
        <v>59.0</v>
      </c>
      <c r="E31" s="1">
        <v>2.0</v>
      </c>
      <c r="F31" s="1">
        <v>3.0</v>
      </c>
      <c r="G31" s="1">
        <v>6.0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138</v>
      </c>
      <c r="B32" s="1" t="s">
        <v>139</v>
      </c>
      <c r="C32" s="1" t="s">
        <v>140</v>
      </c>
      <c r="D32" s="1" t="s">
        <v>141</v>
      </c>
      <c r="E32" s="1" t="s">
        <v>142</v>
      </c>
      <c r="F32" s="1" t="s">
        <v>143</v>
      </c>
      <c r="G32" s="1" t="s">
        <v>144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145</v>
      </c>
      <c r="B33" s="1" t="s">
        <v>139</v>
      </c>
      <c r="C33" s="1" t="s">
        <v>140</v>
      </c>
      <c r="D33" s="1" t="s">
        <v>141</v>
      </c>
      <c r="E33" s="1" t="s">
        <v>142</v>
      </c>
      <c r="F33" s="1" t="s">
        <v>143</v>
      </c>
      <c r="G33" s="1" t="s">
        <v>144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146</v>
      </c>
      <c r="B35" s="1">
        <v>-22.0</v>
      </c>
      <c r="C35" s="1">
        <v>-35.0</v>
      </c>
      <c r="D35" s="1">
        <v>-61.0</v>
      </c>
      <c r="E35" s="1">
        <v>-167.0</v>
      </c>
      <c r="F35" s="1">
        <v>-214.0</v>
      </c>
      <c r="G35" s="1">
        <v>-126.0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147</v>
      </c>
      <c r="B36" s="1">
        <v>-22.0</v>
      </c>
      <c r="C36" s="1">
        <v>-35.0</v>
      </c>
      <c r="D36" s="1">
        <v>-61.0</v>
      </c>
      <c r="E36" s="1">
        <v>-167.0</v>
      </c>
      <c r="F36" s="1">
        <v>-214.0</v>
      </c>
      <c r="G36" s="1">
        <v>-126.0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148</v>
      </c>
      <c r="B37" s="1">
        <v>-22.0</v>
      </c>
      <c r="C37" s="1">
        <v>-35.0</v>
      </c>
      <c r="D37" s="1">
        <v>-61.0</v>
      </c>
      <c r="E37" s="1">
        <v>-167.0</v>
      </c>
      <c r="F37" s="1">
        <v>-214.0</v>
      </c>
      <c r="G37" s="1">
        <v>-126.0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149</v>
      </c>
      <c r="B38" s="1">
        <v>-22.0</v>
      </c>
      <c r="C38" s="1">
        <v>-35.0</v>
      </c>
      <c r="D38" s="1">
        <v>-61.0</v>
      </c>
      <c r="E38" s="1">
        <v>-166.0</v>
      </c>
      <c r="F38" s="1">
        <v>-212.0</v>
      </c>
      <c r="G38" s="1">
        <v>-125.0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150</v>
      </c>
      <c r="B39" s="1" t="s">
        <v>151</v>
      </c>
      <c r="C39" s="1" t="s">
        <v>152</v>
      </c>
      <c r="D39" s="1" t="s">
        <v>153</v>
      </c>
      <c r="E39" s="1">
        <v>0.0</v>
      </c>
      <c r="F39" s="1">
        <v>0.0</v>
      </c>
      <c r="G39" s="1">
        <v>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154</v>
      </c>
      <c r="B40" s="1">
        <v>-16.0</v>
      </c>
      <c r="C40" s="1">
        <v>-22.0</v>
      </c>
      <c r="D40" s="1">
        <v>-38.0</v>
      </c>
      <c r="E40" s="1">
        <v>-103.0</v>
      </c>
      <c r="F40" s="1">
        <v>-133.0</v>
      </c>
      <c r="G40" s="1">
        <v>-77.0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155</v>
      </c>
      <c r="B41" s="1">
        <v>12.0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157</v>
      </c>
      <c r="B43" s="1">
        <v>3.0</v>
      </c>
      <c r="C43" s="1">
        <v>6.0</v>
      </c>
      <c r="D43" s="1">
        <v>16.0</v>
      </c>
      <c r="E43" s="1">
        <v>47.0</v>
      </c>
      <c r="F43" s="1">
        <v>59.0</v>
      </c>
      <c r="G43" s="1">
        <v>42.0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158</v>
      </c>
      <c r="B44" s="1">
        <v>18.0</v>
      </c>
      <c r="C44" s="1">
        <v>29.0</v>
      </c>
      <c r="D44" s="1">
        <v>44.0</v>
      </c>
      <c r="E44" s="1">
        <v>120.0</v>
      </c>
      <c r="F44" s="1">
        <v>155.0</v>
      </c>
      <c r="G44" s="1">
        <v>86.0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159</v>
      </c>
      <c r="B45" s="1">
        <v>30.0</v>
      </c>
      <c r="C45" s="1">
        <v>75.0</v>
      </c>
      <c r="D45" s="1">
        <v>79.0</v>
      </c>
      <c r="E45" s="1">
        <v>1.0</v>
      </c>
      <c r="F45" s="1">
        <v>1.0</v>
      </c>
      <c r="G45" s="1">
        <v>1.0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160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8.0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161</v>
      </c>
      <c r="B47" s="1">
        <v>18.0</v>
      </c>
      <c r="C47" s="1">
        <v>43.0</v>
      </c>
      <c r="D47" s="1">
        <v>1.0</v>
      </c>
      <c r="E47" s="1">
        <v>9.0</v>
      </c>
      <c r="F47" s="1">
        <v>9.0</v>
      </c>
      <c r="G47" s="1">
        <v>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162</v>
      </c>
      <c r="B48" s="1">
        <v>39.0</v>
      </c>
      <c r="C48" s="1">
        <v>23.0</v>
      </c>
      <c r="D48" s="1">
        <v>3.0</v>
      </c>
      <c r="E48" s="1">
        <v>13.0</v>
      </c>
      <c r="F48" s="1">
        <v>18.0</v>
      </c>
      <c r="G48" s="1">
        <v>16.0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163</v>
      </c>
      <c r="B49" s="1">
        <v>57.0</v>
      </c>
      <c r="C49" s="1">
        <v>66.0</v>
      </c>
      <c r="D49" s="1">
        <v>5.0</v>
      </c>
      <c r="E49" s="1">
        <v>22.0</v>
      </c>
      <c r="F49" s="1">
        <v>28.0</v>
      </c>
      <c r="G49" s="1">
        <v>24.0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165</v>
      </c>
      <c r="B3" s="1">
        <v>0.0</v>
      </c>
      <c r="C3" s="1" t="s">
        <v>166</v>
      </c>
      <c r="D3" s="1" t="s">
        <v>167</v>
      </c>
      <c r="E3" s="1" t="s">
        <v>168</v>
      </c>
      <c r="F3" s="1" t="s">
        <v>169</v>
      </c>
      <c r="G3" s="1" t="s">
        <v>170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171</v>
      </c>
      <c r="B4" s="1">
        <v>0.0</v>
      </c>
      <c r="C4" s="1" t="s">
        <v>172</v>
      </c>
      <c r="D4" s="1" t="s">
        <v>173</v>
      </c>
      <c r="E4" s="1" t="s">
        <v>174</v>
      </c>
      <c r="F4" s="1" t="s">
        <v>175</v>
      </c>
      <c r="G4" s="1" t="s">
        <v>176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177</v>
      </c>
      <c r="B5" s="1">
        <v>0.0</v>
      </c>
      <c r="C5" s="1" t="s">
        <v>178</v>
      </c>
      <c r="D5" s="1" t="s">
        <v>179</v>
      </c>
      <c r="E5" s="1" t="s">
        <v>180</v>
      </c>
      <c r="F5" s="1" t="s">
        <v>181</v>
      </c>
      <c r="G5" s="1" t="s">
        <v>182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183</v>
      </c>
      <c r="B6" s="1">
        <v>0.0</v>
      </c>
      <c r="C6" s="1" t="s">
        <v>184</v>
      </c>
      <c r="D6" s="1" t="s">
        <v>185</v>
      </c>
      <c r="E6" s="1" t="s">
        <v>180</v>
      </c>
      <c r="F6" s="1" t="s">
        <v>181</v>
      </c>
      <c r="G6" s="1" t="s">
        <v>182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187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188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189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190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191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192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193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194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195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196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197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198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 t="s">
        <v>199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200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 t="s">
        <v>201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203</v>
      </c>
      <c r="B23" s="1" t="s">
        <v>204</v>
      </c>
      <c r="C23" s="1" t="s">
        <v>205</v>
      </c>
      <c r="D23" s="1" t="s">
        <v>206</v>
      </c>
      <c r="E23" s="1" t="s">
        <v>207</v>
      </c>
      <c r="F23" s="1" t="s">
        <v>208</v>
      </c>
      <c r="G23" s="1" t="s">
        <v>209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210</v>
      </c>
      <c r="B24" s="1" t="s">
        <v>211</v>
      </c>
      <c r="C24" s="1" t="s">
        <v>212</v>
      </c>
      <c r="D24" s="1" t="s">
        <v>213</v>
      </c>
      <c r="E24" s="1" t="s">
        <v>214</v>
      </c>
      <c r="F24" s="1" t="s">
        <v>215</v>
      </c>
      <c r="G24" s="1" t="s">
        <v>216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217</v>
      </c>
      <c r="B25" s="1" t="s">
        <v>218</v>
      </c>
      <c r="C25" s="1" t="s">
        <v>219</v>
      </c>
      <c r="D25" s="1" t="s">
        <v>220</v>
      </c>
      <c r="E25" s="1" t="s">
        <v>221</v>
      </c>
      <c r="F25" s="1" t="s">
        <v>222</v>
      </c>
      <c r="G25" s="1" t="s">
        <v>223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224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 t="s">
        <v>225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227</v>
      </c>
      <c r="B28" s="1">
        <v>0.0</v>
      </c>
      <c r="C28" s="1" t="s">
        <v>228</v>
      </c>
      <c r="D28" s="1" t="s">
        <v>229</v>
      </c>
      <c r="E28" s="1" t="s">
        <v>230</v>
      </c>
      <c r="F28" s="1" t="s">
        <v>231</v>
      </c>
      <c r="G28" s="1" t="s">
        <v>232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233</v>
      </c>
      <c r="B29" s="1">
        <v>0.0</v>
      </c>
      <c r="C29" s="1" t="s">
        <v>234</v>
      </c>
      <c r="D29" s="1" t="s">
        <v>235</v>
      </c>
      <c r="E29" s="1" t="s">
        <v>236</v>
      </c>
      <c r="F29" s="1" t="s">
        <v>237</v>
      </c>
      <c r="G29" s="1" t="s">
        <v>238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239</v>
      </c>
      <c r="B30" s="1">
        <v>0.0</v>
      </c>
      <c r="C30" s="1" t="s">
        <v>240</v>
      </c>
      <c r="D30" s="1">
        <v>0.0</v>
      </c>
      <c r="E30" s="1" t="s">
        <v>241</v>
      </c>
      <c r="F30" s="1" t="s">
        <v>242</v>
      </c>
      <c r="G30" s="1" t="s">
        <v>243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244</v>
      </c>
      <c r="B31" s="1">
        <v>0.0</v>
      </c>
      <c r="C31" s="1" t="s">
        <v>245</v>
      </c>
      <c r="D31" s="1">
        <v>0.0</v>
      </c>
      <c r="E31" s="1" t="s">
        <v>246</v>
      </c>
      <c r="F31" s="1" t="s">
        <v>247</v>
      </c>
      <c r="G31" s="1" t="s">
        <v>240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248</v>
      </c>
      <c r="B32" s="1" t="s">
        <v>249</v>
      </c>
      <c r="C32" s="1" t="s">
        <v>250</v>
      </c>
      <c r="D32" s="1" t="s">
        <v>251</v>
      </c>
      <c r="E32" s="1" t="s">
        <v>252</v>
      </c>
      <c r="F32" s="1" t="s">
        <v>253</v>
      </c>
      <c r="G32" s="1" t="s">
        <v>254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255</v>
      </c>
      <c r="B33" s="1" t="s">
        <v>256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257</v>
      </c>
      <c r="B34" s="1" t="s">
        <v>258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259</v>
      </c>
      <c r="B35" s="1" t="s">
        <v>260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261</v>
      </c>
      <c r="B36" s="1">
        <v>0.0</v>
      </c>
      <c r="C36" s="1" t="s">
        <v>262</v>
      </c>
      <c r="D36" s="1" t="s">
        <v>263</v>
      </c>
      <c r="E36" s="1" t="s">
        <v>264</v>
      </c>
      <c r="F36" s="1" t="s">
        <v>265</v>
      </c>
      <c r="G36" s="1" t="s">
        <v>265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266</v>
      </c>
      <c r="B37" s="1" t="s">
        <v>267</v>
      </c>
      <c r="C37" s="1" t="s">
        <v>268</v>
      </c>
      <c r="D37" s="1" t="s">
        <v>269</v>
      </c>
      <c r="E37" s="1" t="s">
        <v>270</v>
      </c>
      <c r="F37" s="1" t="s">
        <v>271</v>
      </c>
      <c r="G37" s="1" t="s">
        <v>272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273</v>
      </c>
      <c r="B38" s="1">
        <v>0.0</v>
      </c>
      <c r="C38" s="1" t="s">
        <v>262</v>
      </c>
      <c r="D38" s="1" t="s">
        <v>263</v>
      </c>
      <c r="E38" s="1" t="s">
        <v>264</v>
      </c>
      <c r="F38" s="1" t="s">
        <v>265</v>
      </c>
      <c r="G38" s="1" t="s">
        <v>265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274</v>
      </c>
      <c r="B39" s="1" t="s">
        <v>267</v>
      </c>
      <c r="C39" s="1" t="s">
        <v>268</v>
      </c>
      <c r="D39" s="1" t="s">
        <v>269</v>
      </c>
      <c r="E39" s="1" t="s">
        <v>275</v>
      </c>
      <c r="F39" s="1" t="s">
        <v>271</v>
      </c>
      <c r="G39" s="1" t="s">
        <v>272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277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278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279</v>
      </c>
      <c r="B42" s="1">
        <v>0.0</v>
      </c>
      <c r="C42" s="1" t="s">
        <v>280</v>
      </c>
      <c r="D42" s="1" t="s">
        <v>281</v>
      </c>
      <c r="E42" s="1" t="s">
        <v>282</v>
      </c>
      <c r="F42" s="1" t="s">
        <v>283</v>
      </c>
      <c r="G42" s="1" t="s">
        <v>284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285</v>
      </c>
      <c r="B43" s="1">
        <v>0.0</v>
      </c>
      <c r="C43" s="1" t="s">
        <v>286</v>
      </c>
      <c r="D43" s="1" t="s">
        <v>287</v>
      </c>
      <c r="E43" s="1" t="s">
        <v>288</v>
      </c>
      <c r="F43" s="1" t="s">
        <v>289</v>
      </c>
      <c r="G43" s="1" t="s">
        <v>290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291</v>
      </c>
      <c r="B44" s="1">
        <v>0.0</v>
      </c>
      <c r="C44" s="1" t="s">
        <v>286</v>
      </c>
      <c r="D44" s="1" t="s">
        <v>287</v>
      </c>
      <c r="E44" s="1" t="s">
        <v>288</v>
      </c>
      <c r="F44" s="1" t="s">
        <v>289</v>
      </c>
      <c r="G44" s="1" t="s">
        <v>290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292</v>
      </c>
      <c r="B45" s="1">
        <v>0.0</v>
      </c>
      <c r="C45" s="1" t="s">
        <v>293</v>
      </c>
      <c r="D45" s="1" t="s">
        <v>294</v>
      </c>
      <c r="E45" s="1" t="s">
        <v>295</v>
      </c>
      <c r="F45" s="1" t="s">
        <v>296</v>
      </c>
      <c r="G45" s="1" t="s">
        <v>297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298</v>
      </c>
      <c r="B46" s="1">
        <v>0.0</v>
      </c>
      <c r="C46" s="1" t="s">
        <v>293</v>
      </c>
      <c r="D46" s="1" t="s">
        <v>294</v>
      </c>
      <c r="E46" s="1" t="s">
        <v>295</v>
      </c>
      <c r="F46" s="1" t="s">
        <v>296</v>
      </c>
      <c r="G46" s="1" t="s">
        <v>297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299</v>
      </c>
      <c r="B47" s="1">
        <v>0.0</v>
      </c>
      <c r="C47" s="1" t="s">
        <v>300</v>
      </c>
      <c r="D47" s="1" t="s">
        <v>301</v>
      </c>
      <c r="E47" s="1" t="s">
        <v>302</v>
      </c>
      <c r="F47" s="1" t="s">
        <v>303</v>
      </c>
      <c r="G47" s="1" t="s">
        <v>304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305</v>
      </c>
      <c r="B48" s="1">
        <v>0.0</v>
      </c>
      <c r="C48" s="1" t="s">
        <v>306</v>
      </c>
      <c r="D48" s="1" t="s">
        <v>307</v>
      </c>
      <c r="E48" s="1" t="s">
        <v>308</v>
      </c>
      <c r="F48" s="1" t="s">
        <v>309</v>
      </c>
      <c r="G48" s="1" t="s">
        <v>310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311</v>
      </c>
      <c r="B49" s="1">
        <v>0.0</v>
      </c>
      <c r="C49" s="1">
        <v>0.0</v>
      </c>
      <c r="D49" s="1" t="s">
        <v>312</v>
      </c>
      <c r="E49" s="1" t="s">
        <v>313</v>
      </c>
      <c r="F49" s="1" t="s">
        <v>314</v>
      </c>
      <c r="G49" s="1" t="s">
        <v>315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316</v>
      </c>
      <c r="B50" s="1">
        <v>0.0</v>
      </c>
      <c r="C50" s="1" t="s">
        <v>317</v>
      </c>
      <c r="D50" s="1" t="s">
        <v>318</v>
      </c>
      <c r="E50" s="1" t="s">
        <v>319</v>
      </c>
      <c r="F50" s="1" t="s">
        <v>320</v>
      </c>
      <c r="G50" s="1" t="s">
        <v>321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322</v>
      </c>
      <c r="B51" s="1">
        <v>0.0</v>
      </c>
      <c r="C51" s="1" t="s">
        <v>323</v>
      </c>
      <c r="D51" s="1" t="s">
        <v>324</v>
      </c>
      <c r="E51" s="1" t="s">
        <v>325</v>
      </c>
      <c r="F51" s="1" t="s">
        <v>326</v>
      </c>
      <c r="G51" s="1" t="s">
        <v>327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328</v>
      </c>
      <c r="B52" s="1">
        <v>0.0</v>
      </c>
      <c r="C52" s="1" t="s">
        <v>323</v>
      </c>
      <c r="D52" s="1" t="s">
        <v>324</v>
      </c>
      <c r="E52" s="1" t="s">
        <v>325</v>
      </c>
      <c r="F52" s="1" t="s">
        <v>326</v>
      </c>
      <c r="G52" s="1" t="s">
        <v>327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329</v>
      </c>
      <c r="B53" s="1">
        <v>0.0</v>
      </c>
      <c r="C53" s="1" t="s">
        <v>330</v>
      </c>
      <c r="D53" s="1" t="s">
        <v>331</v>
      </c>
      <c r="E53" s="1" t="s">
        <v>332</v>
      </c>
      <c r="F53" s="1" t="s">
        <v>333</v>
      </c>
      <c r="G53" s="1" t="s">
        <v>334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335</v>
      </c>
      <c r="B54" s="1">
        <v>0.0</v>
      </c>
      <c r="C54" s="1" t="s">
        <v>336</v>
      </c>
      <c r="D54" s="1">
        <v>0.0</v>
      </c>
      <c r="E54" s="1">
        <v>0.0</v>
      </c>
      <c r="F54" s="1" t="s">
        <v>337</v>
      </c>
      <c r="G54" s="1" t="s">
        <v>338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339</v>
      </c>
      <c r="B55" s="1">
        <v>0.0</v>
      </c>
      <c r="C55" s="1">
        <v>0.0</v>
      </c>
      <c r="D55" s="1" t="s">
        <v>340</v>
      </c>
      <c r="E55" s="1">
        <v>122.0</v>
      </c>
      <c r="F55" s="1" t="s">
        <v>341</v>
      </c>
      <c r="G55" s="1" t="s">
        <v>342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343</v>
      </c>
      <c r="B56" s="1">
        <v>0.0</v>
      </c>
      <c r="C56" s="1">
        <v>0.0</v>
      </c>
      <c r="D56" s="1" t="s">
        <v>340</v>
      </c>
      <c r="E56" s="1">
        <v>122.0</v>
      </c>
      <c r="F56" s="1" t="s">
        <v>341</v>
      </c>
      <c r="G56" s="1" t="s">
        <v>342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344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345</v>
      </c>
      <c r="B58" s="1">
        <v>0.0</v>
      </c>
      <c r="C58" s="1">
        <v>0.0</v>
      </c>
      <c r="D58" s="1" t="s">
        <v>346</v>
      </c>
      <c r="E58" s="1" t="s">
        <v>347</v>
      </c>
      <c r="F58" s="1" t="s">
        <v>348</v>
      </c>
      <c r="G58" s="1" t="s">
        <v>349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350</v>
      </c>
      <c r="B59" s="1">
        <v>0.0</v>
      </c>
      <c r="C59" s="1">
        <v>0.0</v>
      </c>
      <c r="D59" s="1" t="s">
        <v>351</v>
      </c>
      <c r="E59" s="1" t="s">
        <v>352</v>
      </c>
      <c r="F59" s="1" t="s">
        <v>353</v>
      </c>
      <c r="G59" s="1" t="s">
        <v>354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355</v>
      </c>
      <c r="B60" s="1">
        <v>0.0</v>
      </c>
      <c r="C60" s="1">
        <v>0.0</v>
      </c>
      <c r="D60" s="1" t="s">
        <v>351</v>
      </c>
      <c r="E60" s="1" t="s">
        <v>352</v>
      </c>
      <c r="F60" s="1" t="s">
        <v>353</v>
      </c>
      <c r="G60" s="1" t="s">
        <v>354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356</v>
      </c>
      <c r="B61" s="1">
        <v>0.0</v>
      </c>
      <c r="C61" s="1">
        <v>0.0</v>
      </c>
      <c r="D61" s="1" t="s">
        <v>357</v>
      </c>
      <c r="E61" s="1" t="s">
        <v>358</v>
      </c>
      <c r="F61" s="1" t="s">
        <v>359</v>
      </c>
      <c r="G61" s="1" t="s">
        <v>360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361</v>
      </c>
      <c r="B62" s="1">
        <v>0.0</v>
      </c>
      <c r="C62" s="1">
        <v>0.0</v>
      </c>
      <c r="D62" s="1" t="s">
        <v>357</v>
      </c>
      <c r="E62" s="1" t="s">
        <v>358</v>
      </c>
      <c r="F62" s="1" t="s">
        <v>359</v>
      </c>
      <c r="G62" s="1" t="s">
        <v>360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362</v>
      </c>
      <c r="B63" s="1">
        <v>0.0</v>
      </c>
      <c r="C63" s="1">
        <v>0.0</v>
      </c>
      <c r="D63" s="1" t="s">
        <v>363</v>
      </c>
      <c r="E63" s="1" t="s">
        <v>364</v>
      </c>
      <c r="F63" s="1" t="s">
        <v>365</v>
      </c>
      <c r="G63" s="1" t="s">
        <v>366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367</v>
      </c>
      <c r="B64" s="1">
        <v>0.0</v>
      </c>
      <c r="C64" s="1">
        <v>0.0</v>
      </c>
      <c r="D64" s="1" t="s">
        <v>368</v>
      </c>
      <c r="E64" s="1" t="s">
        <v>369</v>
      </c>
      <c r="F64" s="1" t="s">
        <v>370</v>
      </c>
      <c r="G64" s="1" t="s">
        <v>371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372</v>
      </c>
      <c r="B65" s="1">
        <v>0.0</v>
      </c>
      <c r="C65" s="1">
        <v>0.0</v>
      </c>
      <c r="D65" s="1" t="s">
        <v>373</v>
      </c>
      <c r="E65" s="1" t="s">
        <v>374</v>
      </c>
      <c r="F65" s="1" t="s">
        <v>375</v>
      </c>
      <c r="G65" s="1" t="s">
        <v>376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377</v>
      </c>
      <c r="B66" s="1">
        <v>0.0</v>
      </c>
      <c r="C66" s="1">
        <v>0.0</v>
      </c>
      <c r="D66" s="1" t="s">
        <v>378</v>
      </c>
      <c r="E66" s="1" t="s">
        <v>379</v>
      </c>
      <c r="F66" s="1" t="s">
        <v>380</v>
      </c>
      <c r="G66" s="1" t="s">
        <v>381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382</v>
      </c>
      <c r="B67" s="1">
        <v>0.0</v>
      </c>
      <c r="C67" s="1">
        <v>0.0</v>
      </c>
      <c r="D67" s="1" t="s">
        <v>383</v>
      </c>
      <c r="E67" s="1" t="s">
        <v>384</v>
      </c>
      <c r="F67" s="1" t="s">
        <v>385</v>
      </c>
      <c r="G67" s="1" t="s">
        <v>386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387</v>
      </c>
      <c r="B68" s="1">
        <v>0.0</v>
      </c>
      <c r="C68" s="1">
        <v>0.0</v>
      </c>
      <c r="D68" s="1" t="s">
        <v>383</v>
      </c>
      <c r="E68" s="1" t="s">
        <v>384</v>
      </c>
      <c r="F68" s="1" t="s">
        <v>385</v>
      </c>
      <c r="G68" s="1" t="s">
        <v>386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388</v>
      </c>
      <c r="B69" s="1">
        <v>0.0</v>
      </c>
      <c r="C69" s="1">
        <v>0.0</v>
      </c>
      <c r="D69" s="1" t="s">
        <v>389</v>
      </c>
      <c r="E69" s="1" t="s">
        <v>390</v>
      </c>
      <c r="F69" s="1" t="s">
        <v>391</v>
      </c>
      <c r="G69" s="1" t="s">
        <v>392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393</v>
      </c>
      <c r="B70" s="1">
        <v>0.0</v>
      </c>
      <c r="C70" s="1">
        <v>0.0</v>
      </c>
      <c r="D70" s="1">
        <v>0.0</v>
      </c>
      <c r="E70" s="1" t="s">
        <v>394</v>
      </c>
      <c r="F70" s="1">
        <v>0.0</v>
      </c>
      <c r="G70" s="1" t="s">
        <v>395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396</v>
      </c>
      <c r="B71" s="1">
        <v>0.0</v>
      </c>
      <c r="C71" s="1">
        <v>0.0</v>
      </c>
      <c r="D71" s="1">
        <v>0.0</v>
      </c>
      <c r="E71" s="1" t="s">
        <v>397</v>
      </c>
      <c r="F71" s="1" t="s">
        <v>398</v>
      </c>
      <c r="G71" s="1" t="s">
        <v>399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400</v>
      </c>
      <c r="B72" s="1">
        <v>0.0</v>
      </c>
      <c r="C72" s="1">
        <v>0.0</v>
      </c>
      <c r="D72" s="1">
        <v>0.0</v>
      </c>
      <c r="E72" s="1" t="s">
        <v>397</v>
      </c>
      <c r="F72" s="1" t="s">
        <v>398</v>
      </c>
      <c r="G72" s="1" t="s">
        <v>399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401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402</v>
      </c>
      <c r="B74" s="1">
        <v>0.0</v>
      </c>
      <c r="C74" s="1">
        <v>0.0</v>
      </c>
      <c r="D74" s="1">
        <v>0.0</v>
      </c>
      <c r="E74" s="1" t="s">
        <v>403</v>
      </c>
      <c r="F74" s="1" t="s">
        <v>404</v>
      </c>
      <c r="G74" s="1" t="s">
        <v>405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406</v>
      </c>
      <c r="B75" s="1">
        <v>0.0</v>
      </c>
      <c r="C75" s="1">
        <v>0.0</v>
      </c>
      <c r="D75" s="1">
        <v>0.0</v>
      </c>
      <c r="E75" s="1" t="s">
        <v>407</v>
      </c>
      <c r="F75" s="1" t="s">
        <v>408</v>
      </c>
      <c r="G75" s="1" t="s">
        <v>409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410</v>
      </c>
      <c r="B76" s="1">
        <v>0.0</v>
      </c>
      <c r="C76" s="1">
        <v>0.0</v>
      </c>
      <c r="D76" s="1">
        <v>0.0</v>
      </c>
      <c r="E76" s="1" t="s">
        <v>407</v>
      </c>
      <c r="F76" s="1" t="s">
        <v>408</v>
      </c>
      <c r="G76" s="1" t="s">
        <v>409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411</v>
      </c>
      <c r="B77" s="1">
        <v>0.0</v>
      </c>
      <c r="C77" s="1">
        <v>0.0</v>
      </c>
      <c r="D77" s="1">
        <v>0.0</v>
      </c>
      <c r="E77" s="1" t="s">
        <v>412</v>
      </c>
      <c r="F77" s="1" t="s">
        <v>413</v>
      </c>
      <c r="G77" s="1" t="s">
        <v>414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415</v>
      </c>
      <c r="B78" s="1">
        <v>0.0</v>
      </c>
      <c r="C78" s="1">
        <v>0.0</v>
      </c>
      <c r="D78" s="1">
        <v>0.0</v>
      </c>
      <c r="E78" s="1" t="s">
        <v>412</v>
      </c>
      <c r="F78" s="1" t="s">
        <v>413</v>
      </c>
      <c r="G78" s="1" t="s">
        <v>414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416</v>
      </c>
      <c r="B79" s="1">
        <v>0.0</v>
      </c>
      <c r="C79" s="1">
        <v>0.0</v>
      </c>
      <c r="D79" s="1">
        <v>0.0</v>
      </c>
      <c r="E79" s="1" t="s">
        <v>417</v>
      </c>
      <c r="F79" s="1" t="s">
        <v>418</v>
      </c>
      <c r="G79" s="1" t="s">
        <v>419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420</v>
      </c>
      <c r="B80" s="1">
        <v>0.0</v>
      </c>
      <c r="C80" s="1">
        <v>0.0</v>
      </c>
      <c r="D80" s="1">
        <v>0.0</v>
      </c>
      <c r="E80" s="1" t="s">
        <v>421</v>
      </c>
      <c r="F80" s="1" t="s">
        <v>422</v>
      </c>
      <c r="G80" s="1" t="s">
        <v>423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424</v>
      </c>
      <c r="B81" s="1">
        <v>0.0</v>
      </c>
      <c r="C81" s="1">
        <v>0.0</v>
      </c>
      <c r="D81" s="1">
        <v>0.0</v>
      </c>
      <c r="E81" s="1" t="s">
        <v>425</v>
      </c>
      <c r="F81" s="1" t="s">
        <v>426</v>
      </c>
      <c r="G81" s="1" t="s">
        <v>427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428</v>
      </c>
      <c r="B82" s="1">
        <v>0.0</v>
      </c>
      <c r="C82" s="1">
        <v>0.0</v>
      </c>
      <c r="D82" s="1">
        <v>0.0</v>
      </c>
      <c r="E82" s="1" t="s">
        <v>429</v>
      </c>
      <c r="F82" s="1" t="s">
        <v>430</v>
      </c>
      <c r="G82" s="1" t="s">
        <v>431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432</v>
      </c>
      <c r="B83" s="1">
        <v>0.0</v>
      </c>
      <c r="C83" s="1">
        <v>0.0</v>
      </c>
      <c r="D83" s="1">
        <v>0.0</v>
      </c>
      <c r="E83" s="1" t="s">
        <v>433</v>
      </c>
      <c r="F83" s="1" t="s">
        <v>434</v>
      </c>
      <c r="G83" s="1" t="s">
        <v>435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436</v>
      </c>
      <c r="B84" s="1">
        <v>0.0</v>
      </c>
      <c r="C84" s="1">
        <v>0.0</v>
      </c>
      <c r="D84" s="1">
        <v>0.0</v>
      </c>
      <c r="E84" s="1" t="s">
        <v>433</v>
      </c>
      <c r="F84" s="1" t="s">
        <v>434</v>
      </c>
      <c r="G84" s="1" t="s">
        <v>435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437</v>
      </c>
      <c r="B85" s="1">
        <v>0.0</v>
      </c>
      <c r="C85" s="1">
        <v>0.0</v>
      </c>
      <c r="D85" s="1">
        <v>0.0</v>
      </c>
      <c r="E85" s="1" t="s">
        <v>438</v>
      </c>
      <c r="F85" s="1" t="s">
        <v>439</v>
      </c>
      <c r="G85" s="1" t="s">
        <v>440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441</v>
      </c>
      <c r="B86" s="1">
        <v>0.0</v>
      </c>
      <c r="C86" s="1">
        <v>0.0</v>
      </c>
      <c r="D86" s="1">
        <v>0.0</v>
      </c>
      <c r="E86" s="1" t="s">
        <v>442</v>
      </c>
      <c r="F86" s="1" t="s">
        <v>443</v>
      </c>
      <c r="G86" s="1">
        <v>0.0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444</v>
      </c>
      <c r="B87" s="1">
        <v>0.0</v>
      </c>
      <c r="C87" s="1">
        <v>0.0</v>
      </c>
      <c r="D87" s="1">
        <v>0.0</v>
      </c>
      <c r="E87" s="1">
        <v>0.0</v>
      </c>
      <c r="F87" s="1" t="s">
        <v>445</v>
      </c>
      <c r="G87" s="1" t="s">
        <v>446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447</v>
      </c>
      <c r="B88" s="1">
        <v>0.0</v>
      </c>
      <c r="C88" s="1">
        <v>0.0</v>
      </c>
      <c r="D88" s="1">
        <v>0.0</v>
      </c>
      <c r="E88" s="1">
        <v>0.0</v>
      </c>
      <c r="F88" s="1" t="s">
        <v>445</v>
      </c>
      <c r="G88" s="1" t="s">
        <v>446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448</v>
      </c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449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450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451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452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453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452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454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455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456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455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457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458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459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460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461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462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463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464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465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466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467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466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468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469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470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471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472</v>
      </c>
      <c r="C1" s="1" t="s">
        <v>473</v>
      </c>
      <c r="D1" s="1" t="s">
        <v>474</v>
      </c>
      <c r="E1" s="1" t="s">
        <v>475</v>
      </c>
      <c r="F1" s="1" t="s">
        <v>476</v>
      </c>
      <c r="G1" s="1" t="s">
        <v>477</v>
      </c>
      <c r="H1" s="1" t="s">
        <v>478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479</v>
      </c>
      <c r="B2" s="1" t="s">
        <v>480</v>
      </c>
      <c r="C2" s="1" t="s">
        <v>481</v>
      </c>
      <c r="D2" s="1" t="s">
        <v>482</v>
      </c>
      <c r="E2" s="1" t="s">
        <v>483</v>
      </c>
      <c r="F2" s="1" t="s">
        <v>484</v>
      </c>
      <c r="G2" s="1" t="s">
        <v>484</v>
      </c>
      <c r="H2" s="1" t="s">
        <v>485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486</v>
      </c>
      <c r="B3" s="1" t="s">
        <v>485</v>
      </c>
      <c r="C3" s="1" t="s">
        <v>487</v>
      </c>
      <c r="D3" s="1" t="s">
        <v>488</v>
      </c>
      <c r="E3" s="1" t="s">
        <v>489</v>
      </c>
      <c r="F3" s="1" t="s">
        <v>490</v>
      </c>
      <c r="G3" s="1" t="s">
        <v>491</v>
      </c>
      <c r="H3" s="1" t="s">
        <v>485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492</v>
      </c>
      <c r="B4" s="1" t="s">
        <v>480</v>
      </c>
      <c r="C4" s="1" t="s">
        <v>481</v>
      </c>
      <c r="D4" s="1" t="s">
        <v>482</v>
      </c>
      <c r="E4" s="1" t="s">
        <v>493</v>
      </c>
      <c r="F4" s="1" t="s">
        <v>494</v>
      </c>
      <c r="G4" s="1" t="s">
        <v>495</v>
      </c>
      <c r="H4" s="1" t="s">
        <v>484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486</v>
      </c>
      <c r="B5" s="1" t="s">
        <v>485</v>
      </c>
      <c r="C5" s="1" t="s">
        <v>487</v>
      </c>
      <c r="D5" s="1" t="s">
        <v>488</v>
      </c>
      <c r="E5" s="1" t="s">
        <v>496</v>
      </c>
      <c r="F5" s="1" t="s">
        <v>497</v>
      </c>
      <c r="G5" s="1" t="s">
        <v>498</v>
      </c>
      <c r="H5" s="1" t="s">
        <v>499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500</v>
      </c>
      <c r="B6" s="1" t="s">
        <v>501</v>
      </c>
      <c r="C6" s="1" t="s">
        <v>502</v>
      </c>
      <c r="D6" s="1" t="s">
        <v>503</v>
      </c>
      <c r="E6" s="1" t="s">
        <v>504</v>
      </c>
      <c r="F6" s="1" t="s">
        <v>505</v>
      </c>
      <c r="G6" s="1" t="s">
        <v>506</v>
      </c>
      <c r="H6" s="1" t="s">
        <v>507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508</v>
      </c>
      <c r="B7" s="1" t="s">
        <v>485</v>
      </c>
      <c r="C7" s="1" t="s">
        <v>485</v>
      </c>
      <c r="D7" s="1" t="s">
        <v>485</v>
      </c>
      <c r="E7" s="1" t="s">
        <v>509</v>
      </c>
      <c r="F7" s="1" t="s">
        <v>510</v>
      </c>
      <c r="G7" s="1" t="s">
        <v>511</v>
      </c>
      <c r="H7" s="1" t="s">
        <v>485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512</v>
      </c>
      <c r="B8" s="1" t="s">
        <v>485</v>
      </c>
      <c r="C8" s="1" t="s">
        <v>513</v>
      </c>
      <c r="D8" s="1" t="s">
        <v>513</v>
      </c>
      <c r="E8" s="1" t="s">
        <v>514</v>
      </c>
      <c r="F8" s="1" t="s">
        <v>515</v>
      </c>
      <c r="G8" s="1" t="s">
        <v>516</v>
      </c>
      <c r="H8" s="1" t="s">
        <v>517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518</v>
      </c>
      <c r="B9" s="1" t="s">
        <v>485</v>
      </c>
      <c r="C9" s="1" t="s">
        <v>485</v>
      </c>
      <c r="D9" s="1" t="s">
        <v>485</v>
      </c>
      <c r="E9" s="1" t="s">
        <v>519</v>
      </c>
      <c r="F9" s="1" t="s">
        <v>520</v>
      </c>
      <c r="G9" s="1" t="s">
        <v>521</v>
      </c>
      <c r="H9" s="1" t="s">
        <v>522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523</v>
      </c>
      <c r="B10" s="1" t="s">
        <v>485</v>
      </c>
      <c r="C10" s="1" t="s">
        <v>485</v>
      </c>
      <c r="D10" s="1" t="s">
        <v>485</v>
      </c>
      <c r="E10" s="1" t="s">
        <v>524</v>
      </c>
      <c r="F10" s="1" t="s">
        <v>525</v>
      </c>
      <c r="G10" s="1" t="s">
        <v>526</v>
      </c>
      <c r="H10" s="1" t="s">
        <v>522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527</v>
      </c>
      <c r="B11" s="1" t="s">
        <v>528</v>
      </c>
      <c r="C11" s="1" t="s">
        <v>529</v>
      </c>
      <c r="D11" s="1" t="s">
        <v>530</v>
      </c>
      <c r="E11" s="1" t="s">
        <v>531</v>
      </c>
      <c r="F11" s="1" t="s">
        <v>532</v>
      </c>
      <c r="G11" s="1" t="s">
        <v>533</v>
      </c>
      <c r="H11" s="1" t="s">
        <v>534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535</v>
      </c>
      <c r="B12" s="1" t="s">
        <v>528</v>
      </c>
      <c r="C12" s="1" t="s">
        <v>536</v>
      </c>
      <c r="D12" s="1" t="s">
        <v>530</v>
      </c>
      <c r="E12" s="1" t="s">
        <v>531</v>
      </c>
      <c r="F12" s="1" t="s">
        <v>537</v>
      </c>
      <c r="G12" s="1" t="s">
        <v>538</v>
      </c>
      <c r="H12" s="1" t="s">
        <v>539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540</v>
      </c>
      <c r="B13" s="1" t="s">
        <v>541</v>
      </c>
      <c r="C13" s="1" t="s">
        <v>542</v>
      </c>
      <c r="D13" s="1" t="s">
        <v>485</v>
      </c>
      <c r="E13" s="1" t="s">
        <v>543</v>
      </c>
      <c r="F13" s="1" t="s">
        <v>544</v>
      </c>
      <c r="G13" s="1" t="s">
        <v>545</v>
      </c>
      <c r="H13" s="1" t="s">
        <v>546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547</v>
      </c>
      <c r="B14" s="1" t="s">
        <v>548</v>
      </c>
      <c r="C14" s="1" t="s">
        <v>549</v>
      </c>
      <c r="D14" s="1" t="s">
        <v>485</v>
      </c>
      <c r="E14" s="1" t="s">
        <v>550</v>
      </c>
      <c r="F14" s="1" t="s">
        <v>551</v>
      </c>
      <c r="G14" s="1" t="s">
        <v>552</v>
      </c>
      <c r="H14" s="1" t="s">
        <v>553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554</v>
      </c>
      <c r="B15" s="1" t="s">
        <v>485</v>
      </c>
      <c r="C15" s="1" t="s">
        <v>485</v>
      </c>
      <c r="D15" s="1" t="s">
        <v>485</v>
      </c>
      <c r="E15" s="1" t="s">
        <v>485</v>
      </c>
      <c r="F15" s="1" t="s">
        <v>485</v>
      </c>
      <c r="G15" s="1" t="s">
        <v>485</v>
      </c>
      <c r="H15" s="1" t="s">
        <v>485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555</v>
      </c>
      <c r="B16" s="1" t="s">
        <v>485</v>
      </c>
      <c r="C16" s="1" t="s">
        <v>485</v>
      </c>
      <c r="D16" s="1" t="s">
        <v>485</v>
      </c>
      <c r="E16" s="1" t="s">
        <v>485</v>
      </c>
      <c r="F16" s="1" t="s">
        <v>485</v>
      </c>
      <c r="G16" s="1" t="s">
        <v>485</v>
      </c>
      <c r="H16" s="1" t="s">
        <v>485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556</v>
      </c>
      <c r="B17" s="1" t="s">
        <v>557</v>
      </c>
      <c r="C17" s="1" t="s">
        <v>558</v>
      </c>
      <c r="D17" s="1" t="s">
        <v>559</v>
      </c>
      <c r="E17" s="1" t="s">
        <v>132</v>
      </c>
      <c r="F17" s="1" t="s">
        <v>560</v>
      </c>
      <c r="G17" s="1" t="s">
        <v>561</v>
      </c>
      <c r="H17" s="1" t="s">
        <v>561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562</v>
      </c>
      <c r="B18" s="1" t="s">
        <v>485</v>
      </c>
      <c r="C18" s="1" t="s">
        <v>485</v>
      </c>
      <c r="D18" s="1" t="s">
        <v>485</v>
      </c>
      <c r="E18" s="1" t="s">
        <v>485</v>
      </c>
      <c r="F18" s="1" t="s">
        <v>485</v>
      </c>
      <c r="G18" s="1" t="s">
        <v>485</v>
      </c>
      <c r="H18" s="1" t="s">
        <v>485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563</v>
      </c>
      <c r="B19" s="1" t="s">
        <v>485</v>
      </c>
      <c r="C19" s="1" t="s">
        <v>485</v>
      </c>
      <c r="D19" s="1" t="s">
        <v>485</v>
      </c>
      <c r="E19" s="1" t="s">
        <v>564</v>
      </c>
      <c r="F19" s="1" t="s">
        <v>565</v>
      </c>
      <c r="G19" s="1" t="s">
        <v>566</v>
      </c>
      <c r="H19" s="1" t="s">
        <v>567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568</v>
      </c>
      <c r="B20" s="1" t="s">
        <v>569</v>
      </c>
      <c r="C20" s="1" t="s">
        <v>570</v>
      </c>
      <c r="D20" s="1" t="s">
        <v>571</v>
      </c>
      <c r="E20" s="1" t="s">
        <v>572</v>
      </c>
      <c r="F20" s="1" t="s">
        <v>573</v>
      </c>
      <c r="G20" s="1" t="s">
        <v>574</v>
      </c>
      <c r="H20" s="1" t="s">
        <v>575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576</v>
      </c>
      <c r="B21" s="1" t="s">
        <v>577</v>
      </c>
      <c r="C21" s="1" t="s">
        <v>578</v>
      </c>
      <c r="D21" s="1" t="s">
        <v>579</v>
      </c>
      <c r="E21" s="1" t="s">
        <v>580</v>
      </c>
      <c r="F21" s="1" t="s">
        <v>581</v>
      </c>
      <c r="G21" s="1" t="s">
        <v>582</v>
      </c>
      <c r="H21" s="1" t="s">
        <v>583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584</v>
      </c>
      <c r="B22" s="1" t="s">
        <v>585</v>
      </c>
      <c r="C22" s="1" t="s">
        <v>586</v>
      </c>
      <c r="D22" s="1" t="s">
        <v>587</v>
      </c>
      <c r="E22" s="1" t="s">
        <v>588</v>
      </c>
      <c r="F22" s="1" t="s">
        <v>589</v>
      </c>
      <c r="G22" s="1" t="s">
        <v>590</v>
      </c>
      <c r="H22" s="1" t="s">
        <v>591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592</v>
      </c>
      <c r="B23" s="1" t="s">
        <v>485</v>
      </c>
      <c r="C23" s="1" t="s">
        <v>485</v>
      </c>
      <c r="D23" s="1" t="s">
        <v>485</v>
      </c>
      <c r="E23" s="1" t="s">
        <v>593</v>
      </c>
      <c r="F23" s="1" t="s">
        <v>594</v>
      </c>
      <c r="G23" s="1" t="s">
        <v>595</v>
      </c>
      <c r="H23" s="1" t="s">
        <v>485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596</v>
      </c>
      <c r="B24" s="1" t="s">
        <v>597</v>
      </c>
      <c r="C24" s="1" t="s">
        <v>598</v>
      </c>
      <c r="D24" s="1" t="s">
        <v>599</v>
      </c>
      <c r="E24" s="1" t="s">
        <v>600</v>
      </c>
      <c r="F24" s="1" t="s">
        <v>601</v>
      </c>
      <c r="G24" s="1" t="s">
        <v>601</v>
      </c>
      <c r="H24" s="1" t="s">
        <v>601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602</v>
      </c>
      <c r="B25" s="1" t="s">
        <v>603</v>
      </c>
      <c r="C25" s="1" t="s">
        <v>604</v>
      </c>
      <c r="D25" s="1" t="s">
        <v>605</v>
      </c>
      <c r="E25" s="1" t="s">
        <v>606</v>
      </c>
      <c r="F25" s="1" t="s">
        <v>607</v>
      </c>
      <c r="G25" s="1" t="s">
        <v>607</v>
      </c>
      <c r="H25" s="1" t="s">
        <v>485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608</v>
      </c>
      <c r="B26" s="1" t="s">
        <v>609</v>
      </c>
      <c r="C26" s="1" t="s">
        <v>610</v>
      </c>
      <c r="D26" s="1" t="s">
        <v>611</v>
      </c>
      <c r="E26" s="1" t="s">
        <v>612</v>
      </c>
      <c r="F26" s="1" t="s">
        <v>485</v>
      </c>
      <c r="G26" s="1" t="s">
        <v>485</v>
      </c>
      <c r="H26" s="1" t="s">
        <v>485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613</v>
      </c>
      <c r="B2" s="1" t="s">
        <v>614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615</v>
      </c>
      <c r="B3" s="1" t="s">
        <v>616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617</v>
      </c>
      <c r="B4" s="1" t="s">
        <v>618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619</v>
      </c>
      <c r="B5" s="1" t="s">
        <v>620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621</v>
      </c>
      <c r="B6" s="1" t="s">
        <v>622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623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624</v>
      </c>
      <c r="B8" s="1" t="s">
        <v>625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626</v>
      </c>
      <c r="B9" s="4" t="s">
        <v>627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628</v>
      </c>
      <c r="B10" s="1" t="s">
        <v>629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630</v>
      </c>
      <c r="B11" s="1" t="s">
        <v>631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632</v>
      </c>
      <c r="B12" s="1" t="s">
        <v>629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633</v>
      </c>
      <c r="B13" s="1" t="s">
        <v>634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635</v>
      </c>
      <c r="B14" s="1" t="s">
        <v>636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637</v>
      </c>
      <c r="B15" s="1" t="s">
        <v>634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638</v>
      </c>
      <c r="B16" s="1" t="s">
        <v>639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640</v>
      </c>
      <c r="B17" s="1">
        <v>82.0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641</v>
      </c>
      <c r="B18" s="1" t="s">
        <v>642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643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644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645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646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647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648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649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650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651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652</v>
      </c>
      <c r="B28" s="1">
        <v>63.15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653</v>
      </c>
      <c r="B29" s="1">
        <v>61.64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654</v>
      </c>
      <c r="B30" s="1">
        <v>60.08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655</v>
      </c>
      <c r="B31" s="1">
        <v>64.39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656</v>
      </c>
      <c r="B32" s="1">
        <v>63.15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657</v>
      </c>
      <c r="B33" s="1">
        <v>61.64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658</v>
      </c>
      <c r="B34" s="1">
        <v>60.08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659</v>
      </c>
      <c r="B35" s="1">
        <v>64.39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660</v>
      </c>
      <c r="B36" s="1">
        <v>2.687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661</v>
      </c>
      <c r="B37" s="1">
        <v>-5.458964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662</v>
      </c>
      <c r="B38" s="1">
        <v>285895.0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663</v>
      </c>
      <c r="B39" s="1">
        <v>285895.0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664</v>
      </c>
      <c r="B40" s="1">
        <v>334748.0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665</v>
      </c>
      <c r="B41" s="1">
        <v>277910.0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666</v>
      </c>
      <c r="B42" s="1">
        <v>277910.0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667</v>
      </c>
      <c r="B43" s="1">
        <v>63.61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668</v>
      </c>
      <c r="B44" s="1">
        <v>64.8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669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670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671</v>
      </c>
      <c r="B47" s="1">
        <v>1.193191936E9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672</v>
      </c>
      <c r="B48" s="1">
        <v>33.01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673</v>
      </c>
      <c r="B49" s="1">
        <v>86.93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674</v>
      </c>
      <c r="B50" s="1">
        <v>743.42175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675</v>
      </c>
      <c r="B51" s="1">
        <v>74.4196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676</v>
      </c>
      <c r="B52" s="1">
        <v>58.5044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677</v>
      </c>
      <c r="B53" s="1" t="s">
        <v>678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679</v>
      </c>
      <c r="B54" s="1">
        <v>8.37818496E8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680</v>
      </c>
      <c r="B55" s="1">
        <v>1.3996411E7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681</v>
      </c>
      <c r="B56" s="1">
        <v>1.86378E7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682</v>
      </c>
      <c r="B57" s="1">
        <v>1901982.0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683</v>
      </c>
      <c r="B58" s="1">
        <v>1465295.0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684</v>
      </c>
      <c r="B59" s="1">
        <v>1.7328384E9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685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686</v>
      </c>
      <c r="B61" s="1">
        <v>0.1021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687</v>
      </c>
      <c r="B62" s="1">
        <v>0.00245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688</v>
      </c>
      <c r="B63" s="1">
        <v>1.03937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689</v>
      </c>
      <c r="B64" s="1">
        <v>5.55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690</v>
      </c>
      <c r="B65" s="1">
        <v>0.1022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691</v>
      </c>
      <c r="B66" s="1">
        <v>1.86378E7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692</v>
      </c>
      <c r="B67" s="1">
        <v>21.515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693</v>
      </c>
      <c r="B68" s="1">
        <v>2.9755983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694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695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696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697</v>
      </c>
      <c r="B72" s="1">
        <v>-1.51018E8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698</v>
      </c>
      <c r="B73" s="1">
        <v>-9.17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699</v>
      </c>
      <c r="B74" s="1">
        <v>-10.91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700</v>
      </c>
      <c r="B75" s="1" t="s">
        <v>701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702</v>
      </c>
      <c r="B76" s="1">
        <v>1.701216E9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703</v>
      </c>
      <c r="B77" s="1">
        <v>522.005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704</v>
      </c>
      <c r="B78" s="1">
        <v>-5.121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705</v>
      </c>
      <c r="B79" s="1">
        <v>0.53462946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706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707</v>
      </c>
      <c r="B81" s="1" t="s">
        <v>708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709</v>
      </c>
      <c r="B82" s="1" t="s">
        <v>710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711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712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713</v>
      </c>
      <c r="B85" s="1" t="s">
        <v>714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715</v>
      </c>
      <c r="B86" s="1" t="s">
        <v>716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717</v>
      </c>
      <c r="B87" s="1">
        <v>1.602855E9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718</v>
      </c>
      <c r="B88" s="1" t="s">
        <v>719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720</v>
      </c>
      <c r="B89" s="1" t="s">
        <v>721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722</v>
      </c>
      <c r="B90" s="1" t="s">
        <v>723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724</v>
      </c>
      <c r="B91" s="1" t="s">
        <v>725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726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727</v>
      </c>
      <c r="B93" s="1">
        <v>64.02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728</v>
      </c>
      <c r="B94" s="1">
        <v>305.0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729</v>
      </c>
      <c r="B95" s="1">
        <v>57.0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730</v>
      </c>
      <c r="B96" s="1">
        <v>162.6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731</v>
      </c>
      <c r="B97" s="1">
        <v>150.5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732</v>
      </c>
      <c r="B98" s="1">
        <v>1.5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733</v>
      </c>
      <c r="B99" s="1" t="s">
        <v>734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735</v>
      </c>
      <c r="B100" s="1">
        <v>10.0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736</v>
      </c>
      <c r="B101" s="1">
        <v>3.57032E8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737</v>
      </c>
      <c r="B102" s="1">
        <v>19.156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738</v>
      </c>
      <c r="B103" s="1">
        <v>-1.63592992E8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739</v>
      </c>
      <c r="B104" s="1">
        <v>1660000.0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740</v>
      </c>
      <c r="B105" s="1">
        <v>10.865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741</v>
      </c>
      <c r="B106" s="1">
        <v>10.957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742</v>
      </c>
      <c r="B107" s="1">
        <v>1605000.0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743</v>
      </c>
      <c r="B108" s="1">
        <v>0.434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744</v>
      </c>
      <c r="B109" s="1">
        <v>0.106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745</v>
      </c>
      <c r="B110" s="1">
        <v>-0.39202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746</v>
      </c>
      <c r="B111" s="1">
        <v>-0.64342004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747</v>
      </c>
      <c r="B112" s="1">
        <v>-1.12908E8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748</v>
      </c>
      <c r="B113" s="1">
        <v>-4.8460376E7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749</v>
      </c>
      <c r="B114" s="1">
        <v>-9.9496E7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750</v>
      </c>
      <c r="B115" s="1">
        <v>-0.355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751</v>
      </c>
      <c r="B116" s="1">
        <v>-188.19536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752</v>
      </c>
      <c r="B117" s="1" t="s">
        <v>678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753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50</v>
      </c>
      <c r="B3" s="1">
        <v>0.0</v>
      </c>
      <c r="C3" s="1">
        <v>-20.0</v>
      </c>
      <c r="D3" s="1">
        <v>-29.0</v>
      </c>
      <c r="E3" s="1">
        <v>-65.0</v>
      </c>
      <c r="F3" s="1">
        <v>-108.0</v>
      </c>
      <c r="G3" s="1">
        <v>-65.0</v>
      </c>
      <c r="H3" s="1">
        <f>IF(G3*FORECAST(H2,B3:G3,B2:G2)&gt;0,FORECAST(H2,B3:G3,B2:G2),G3)*$X$1</f>
        <v>-110.3333333</v>
      </c>
      <c r="I3" s="1">
        <f>IF(H3*FORECAST(I2,B3:H3,B2:H2)&gt;0,FORECAST(I2,B3:H3,B2:H2),H3)*$X$1</f>
        <v>-128.1904762</v>
      </c>
      <c r="J3" s="1">
        <f>IF(I3*FORECAST(J2,B3:I3,B2:I2)&gt;0,FORECAST(J2,B3:I3,B2:I2),I3)*$X$1</f>
        <v>-146.047619</v>
      </c>
      <c r="K3" s="1">
        <f>IF(J3*FORECAST(K2,B3:J3,B2:J2)&gt;0,FORECAST(K2,B3:J3,B2:J2),J3)*$X$1</f>
        <v>-163.9047619</v>
      </c>
      <c r="L3" s="1">
        <f>IF(K3*FORECAST(L2,B3:K3,B2:K2)&gt;0,FORECAST(L2,B3:K3,B2:K2),K3)*$X$1</f>
        <v>-181.7619048</v>
      </c>
      <c r="M3" s="1">
        <f>IF(L3*FORECAST(M2,B3:L3,B2:L2)&gt;0,FORECAST(M2,B3:L3,B2:L2),L3)*$X$1</f>
        <v>-199.6190476</v>
      </c>
      <c r="N3" s="1">
        <f>IF(M3*FORECAST(N2,B3:M3,B2:M2)&gt;0,FORECAST(N2,B3:M3,B2:M2),M3)*$X$1</f>
        <v>-217.4761905</v>
      </c>
      <c r="O3" s="5">
        <f>IF(N3*FORECAST(O2,B3:N3,B2:N2)&gt;0,FORECAST(O2,B3:N3,B2:N2),N3)*$X$1</f>
        <v>-235.3333333</v>
      </c>
      <c r="P3" s="5">
        <f>IF(O3*FORECAST(P2,B3:O3,B2:O2)&gt;0,FORECAST(P2,B3:O3,B2:O2),O3)*$X$1</f>
        <v>-253.1904762</v>
      </c>
      <c r="Q3" s="5">
        <f>IF(P3*FORECAST(Q2,B3:P3,B2:P2)&gt;0,FORECAST(Q2,B3:P3,B2:P2),P3)*$X$1</f>
        <v>-271.047619</v>
      </c>
      <c r="R3" s="5">
        <f>IF(Q3*FORECAST(R2,B3:Q3,B2:Q2)&gt;0,FORECAST(R2,B3:Q3,B2:Q2),Q3)*$X$1</f>
        <v>-288.9047619</v>
      </c>
      <c r="S3" s="5">
        <f>IF(R3*FORECAST(S2,B3:R3,B2:R2)&gt;0,FORECAST(S2,B3:R3,B2:R2),R3)*$X$1</f>
        <v>-306.7619048</v>
      </c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-17.0</v>
      </c>
      <c r="C4" s="1">
        <v>-43.0</v>
      </c>
      <c r="D4" s="1">
        <v>-296.0</v>
      </c>
      <c r="E4" s="1">
        <v>-272.0</v>
      </c>
      <c r="F4" s="1">
        <v>-96.0</v>
      </c>
      <c r="G4" s="1">
        <v>-78.0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754</v>
      </c>
      <c r="B5" s="1">
        <v>8.0</v>
      </c>
      <c r="C5" s="1">
        <v>10.0</v>
      </c>
      <c r="D5" s="1">
        <v>59.0</v>
      </c>
      <c r="E5" s="1">
        <v>2.0</v>
      </c>
      <c r="F5" s="1">
        <v>3.0</v>
      </c>
      <c r="G5" s="1">
        <v>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755</v>
      </c>
      <c r="L7" s="1">
        <f>IF(S3*FORECAST(S2,B3:S3,B2:S2)&gt;0,FORECAST(S2,B3:S3,B2:S2),R3)*$X$1 * (1+0.02)/(0.0874-0.02)</f>
        <v>-4642.390844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756</v>
      </c>
      <c r="L8" s="6">
        <f t="array" ref="L8">NPV(0.0874,I3:S3)</f>
        <v>-1396.683127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757</v>
      </c>
      <c r="L9" s="6">
        <f t="array" ref="L9">NPV(0.0874,I16:S16)</f>
        <v>-1846.966786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758</v>
      </c>
      <c r="L10" s="6">
        <f>L8 + L9</f>
        <v>-3243.649914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97</v>
      </c>
      <c r="L11" s="1">
        <v>-78.0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759</v>
      </c>
      <c r="L12" s="6">
        <f>L10 - L11</f>
        <v>-3165.649914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760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-527.6083189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-4642.390844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-26.0</v>
      </c>
      <c r="C3" s="1">
        <v>-35.0</v>
      </c>
      <c r="D3" s="1">
        <v>-61.0</v>
      </c>
      <c r="E3" s="1">
        <v>-167.0</v>
      </c>
      <c r="F3" s="1">
        <v>-214.0</v>
      </c>
      <c r="G3" s="1">
        <v>-123.0</v>
      </c>
      <c r="H3" s="1">
        <f>IF(G3*FORECAST(H2,B3:G3,B2:G2)&gt;0,FORECAST(H2,B3:G3,B2:G2),G3)*$X$1</f>
        <v>-217.1333333</v>
      </c>
      <c r="I3" s="1">
        <f>IF(H3*FORECAST(I2,B3:H3,B2:H2)&gt;0,FORECAST(I2,B3:H3,B2:H2),H3)*$X$1</f>
        <v>-249.3619048</v>
      </c>
      <c r="J3" s="1">
        <f>IF(I3*FORECAST(J2,B3:I3,B2:I2)&gt;0,FORECAST(J2,B3:I3,B2:I2),I3)*$X$1</f>
        <v>-281.5904762</v>
      </c>
      <c r="K3" s="1">
        <f>IF(J3*FORECAST(K2,B3:J3,B2:J2)&gt;0,FORECAST(K2,B3:J3,B2:J2),J3)*$X$1</f>
        <v>-313.8190476</v>
      </c>
      <c r="L3" s="1">
        <f>IF(K3*FORECAST(L2,B3:K3,B2:K2)&gt;0,FORECAST(L2,B3:K3,B2:K2),K3)*$X$1</f>
        <v>-346.047619</v>
      </c>
      <c r="M3" s="1">
        <f>IF(L3*FORECAST(M2,B3:L3,B2:L2)&gt;0,FORECAST(M2,B3:L3,B2:L2),L3)*$X$1</f>
        <v>-378.2761905</v>
      </c>
      <c r="N3" s="1">
        <f>IF(M3*FORECAST(N2,B3:M3,B2:M2)&gt;0,FORECAST(N2,B3:M3,B2:M2),M3)*$X$1</f>
        <v>-410.5047619</v>
      </c>
      <c r="O3" s="5">
        <f>IF(N3*FORECAST(O2,B3:N3,B2:N2)&gt;0,FORECAST(O2,B3:N3,B2:N2),N3)*$X$1</f>
        <v>-442.7333333</v>
      </c>
      <c r="P3" s="5">
        <f>IF(O3*FORECAST(P2,B3:O3,B2:O2)&gt;0,FORECAST(P2,B3:O3,B2:O2),O3)*$X$1</f>
        <v>-474.9619048</v>
      </c>
      <c r="Q3" s="5">
        <f>IF(P3*FORECAST(Q2,B3:P3,B2:P2)&gt;0,FORECAST(Q2,B3:P3,B2:P2),P3)*$X$1</f>
        <v>-507.1904762</v>
      </c>
      <c r="R3" s="5">
        <f>IF(Q3*FORECAST(R2,B3:Q3,B2:Q2)&gt;0,FORECAST(R2,B3:Q3,B2:Q2),Q3)*$X$1</f>
        <v>-539.4190476</v>
      </c>
      <c r="S3" s="5">
        <f>IF(R3*FORECAST(S2,B3:R3,B2:R2)&gt;0,FORECAST(S2,B3:R3,B2:R2),R3)*$X$1</f>
        <v>-571.647619</v>
      </c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-17.0</v>
      </c>
      <c r="C4" s="1">
        <v>-43.0</v>
      </c>
      <c r="D4" s="1">
        <v>-296.0</v>
      </c>
      <c r="E4" s="1">
        <v>-272.0</v>
      </c>
      <c r="F4" s="1">
        <v>-96.0</v>
      </c>
      <c r="G4" s="1">
        <v>-78.0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754</v>
      </c>
      <c r="B5" s="1">
        <v>8.0</v>
      </c>
      <c r="C5" s="1">
        <v>10.0</v>
      </c>
      <c r="D5" s="1">
        <v>59.0</v>
      </c>
      <c r="E5" s="1">
        <v>2.0</v>
      </c>
      <c r="F5" s="1">
        <v>3.0</v>
      </c>
      <c r="G5" s="1">
        <v>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755</v>
      </c>
      <c r="L7" s="1">
        <f>IF(S3*FORECAST(S2,B3:S3,B2:S2)&gt;0,FORECAST(S2,B3:S3,B2:S2),R3)*$X$1 * (1+0.02)/(0.0874-0.02)</f>
        <v>-8651.047054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756</v>
      </c>
      <c r="L8" s="6">
        <f t="array" ref="L8">NPV(0.0874,I3:S3)</f>
        <v>-2644.772388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757</v>
      </c>
      <c r="L9" s="6">
        <f t="array" ref="L9">NPV(0.0874,I16:S16)</f>
        <v>-3441.803397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758</v>
      </c>
      <c r="L10" s="6">
        <f>L8 + L9</f>
        <v>-6086.575785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97</v>
      </c>
      <c r="L11" s="1">
        <v>-78.0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759</v>
      </c>
      <c r="L12" s="6">
        <f>L10 - L11</f>
        <v>-6008.575785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760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-1001.429298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-8651.047054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