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<sst xmlns="http://schemas.openxmlformats.org/spreadsheetml/2006/main" count="767" uniqueCount="634">
  <si>
    <t>ticker</t>
  </si>
  <si>
    <t>PNST</t>
  </si>
  <si>
    <t>nombre</t>
  </si>
  <si>
    <t>PINSTRIPES HOLDINGS INC</t>
  </si>
  <si>
    <t>empresa</t>
  </si>
  <si>
    <t>Leisure &amp; Recreation</t>
  </si>
  <si>
    <t>Open</t>
  </si>
  <si>
    <t>Target Price</t>
  </si>
  <si>
    <t>Upside</t>
  </si>
  <si>
    <t>-23346.92%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</si>
  <si>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</si>
  <si>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</si>
  <si>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</si>
  <si>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</si>
  <si>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</si>
  <si>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</si>
  <si>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</si>
  <si>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</si>
  <si>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</si>
  <si>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</si>
  <si>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</si>
  <si>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</si>
  <si>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-183.05%</t>
  </si>
  <si>
    <t>Fiscal Period: April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</si>
  <si>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</si>
  <si>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</si>
  <si>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</si>
  <si>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</si>
  <si>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</si>
  <si>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</si>
  <si>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</si>
  <si>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</si>
  <si>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</si>
  <si>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</si>
  <si>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</si>
  <si>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</si>
  <si>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</si>
  <si>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</si>
  <si>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</si>
  <si>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</si>
  <si>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</si>
  <si>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</si>
  <si>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</si>
  <si>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</si>
  <si>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</si>
  <si>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</si>
  <si>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</si>
  <si>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</si>
  <si>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</si>
  <si>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</si>
  <si>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</si>
  <si>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</si>
  <si>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</si>
  <si>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</si>
  <si>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</si>
  <si>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</si>
  <si>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</si>
  <si>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</si>
  <si>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</si>
  <si>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</si>
  <si>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</si>
  <si>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</si>
  <si>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</si>
  <si>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</si>
  <si>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</si>
  <si>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</si>
  <si>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</si>
  <si>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</si>
  <si>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</si>
  <si>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</si>
  <si>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</si>
  <si>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</si>
  <si>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</si>
  <si>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</si>
  <si>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</si>
  <si>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</si>
  <si>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</si>
  <si>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</si>
  <si>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</si>
  <si>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</si>
  <si>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</si>
  <si>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</si>
  <si>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</si>
  <si>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</si>
  <si>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</si>
  <si>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</si>
  <si>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</si>
  <si>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</si>
  <si>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</si>
  <si>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</si>
  <si>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</si>
  <si>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</si>
  <si>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-17.94</t>
  </si>
  <si>
    <t>-18.61</t>
  </si>
  <si>
    <t>-1.73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</si>
  <si>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</si>
  <si>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</si>
  <si>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</si>
  <si>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</si>
  <si>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</si>
  <si>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</si>
  <si>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Finished Goods, Total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</si>
  <si>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</si>
  <si>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</si>
  <si>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</si>
  <si>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</si>
  <si>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</si>
  <si>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</si>
  <si>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</si>
  <si>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</si>
  <si>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</si>
  <si>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</si>
  <si>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</si>
  <si>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</si>
  <si>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</si>
  <si>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</si>
  <si>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</si>
  <si>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</si>
  <si>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</si>
  <si>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</si>
  <si>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</si>
  <si>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</si>
  <si>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</si>
  <si>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</si>
  <si>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</si>
  <si>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</si>
  <si>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</si>
  <si>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</si>
  <si>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</si>
  <si>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</si>
  <si>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</si>
  <si>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-4.93</t>
  </si>
  <si>
    <t>-1.62</t>
  </si>
  <si>
    <t>-1.21</t>
  </si>
  <si>
    <t>-0.41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</si>
  <si>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</si>
  <si>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</si>
  <si>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</si>
  <si>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</si>
  <si>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</si>
  <si>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</si>
  <si>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-3.12</t>
  </si>
  <si>
    <t>-1.3</t>
  </si>
  <si>
    <t>-1.34</t>
  </si>
  <si>
    <t>-0.19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</si>
  <si>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</si>
  <si>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</si>
  <si>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</si>
  <si>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</si>
  <si>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</si>
  <si>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</si>
  <si>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</si>
  <si>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-0.04</t>
  </si>
  <si>
    <t>-0.38</t>
  </si>
  <si>
    <t>-2.62</t>
  </si>
  <si>
    <t>-0.53</t>
  </si>
  <si>
    <t>Total Current Taxes</t>
  </si>
  <si>
    <t>Normalized Net Income</t>
  </si>
  <si>
    <t>Supplemental Operating Expense Items</t>
  </si>
  <si>
    <t>Advertising Expense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</si>
  <si>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</si>
  <si>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</si>
  <si>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</si>
  <si>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</si>
  <si>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</si>
  <si>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</si>
  <si>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</si>
  <si>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</si>
  <si>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-5.79</t>
  </si>
  <si>
    <t>-9.13</t>
  </si>
  <si>
    <t>Return on Total Capital</t>
  </si>
  <si>
    <t>-10.14</t>
  </si>
  <si>
    <t>-14.06</t>
  </si>
  <si>
    <t>Return On Equity %</t>
  </si>
  <si>
    <t>12.66</t>
  </si>
  <si>
    <t>10.39</t>
  </si>
  <si>
    <t>Return on Common Equity</t>
  </si>
  <si>
    <t>6.7</t>
  </si>
  <si>
    <t>9.87</t>
  </si>
  <si>
    <t>Margin Analysis</t>
  </si>
  <si>
    <t>Gross Profit Margin %</t>
  </si>
  <si>
    <t>30.16</t>
  </si>
  <si>
    <t>47.89</t>
  </si>
  <si>
    <t>46.63</t>
  </si>
  <si>
    <t>45.81</t>
  </si>
  <si>
    <t>SG&amp;A Margin</t>
  </si>
  <si>
    <t>84.9</t>
  </si>
  <si>
    <t>32.31</t>
  </si>
  <si>
    <t>28.38</t>
  </si>
  <si>
    <t>31.54</t>
  </si>
  <si>
    <t>EBITDA Margin %</t>
  </si>
  <si>
    <t>-82.88</t>
  </si>
  <si>
    <t>-3.26</t>
  </si>
  <si>
    <t>-2.95</t>
  </si>
  <si>
    <t>-11.32</t>
  </si>
  <si>
    <t>EBITA Margin %</t>
  </si>
  <si>
    <t>-118.07</t>
  </si>
  <si>
    <t>-14.7</t>
  </si>
  <si>
    <t>-10.21</t>
  </si>
  <si>
    <t>-18.35</t>
  </si>
  <si>
    <t>EBIT Margin %</t>
  </si>
  <si>
    <t>Income From Continuing Operations Margin %</t>
  </si>
  <si>
    <t>-119.91</t>
  </si>
  <si>
    <t>-12.86</t>
  </si>
  <si>
    <t>-6.76</t>
  </si>
  <si>
    <t>-5.72</t>
  </si>
  <si>
    <t>Net Income Margin %</t>
  </si>
  <si>
    <t>Net Avail. For Common Margin %</t>
  </si>
  <si>
    <t>-7.66</t>
  </si>
  <si>
    <t>Normalized Net Income Margin</t>
  </si>
  <si>
    <t>-75.88</t>
  </si>
  <si>
    <t>-10.28</t>
  </si>
  <si>
    <t>-7.48</t>
  </si>
  <si>
    <t>-3.55</t>
  </si>
  <si>
    <t>Levered Free Cash Flow Margin</t>
  </si>
  <si>
    <t>-9.17</t>
  </si>
  <si>
    <t>-28.22</t>
  </si>
  <si>
    <t>Unlevered Free Cash Flow Margin</t>
  </si>
  <si>
    <t>-8.3</t>
  </si>
  <si>
    <t>-23.68</t>
  </si>
  <si>
    <t>Asset Turnover</t>
  </si>
  <si>
    <t>0.91</t>
  </si>
  <si>
    <t>0.8</t>
  </si>
  <si>
    <t>Fixed Assets Turnover</t>
  </si>
  <si>
    <t>0.9</t>
  </si>
  <si>
    <t>Receivables Turnover (Average Receivables)</t>
  </si>
  <si>
    <t>101.67</t>
  </si>
  <si>
    <t>97.04</t>
  </si>
  <si>
    <t>Inventory Turnover (Average Inventory)</t>
  </si>
  <si>
    <t>78.91</t>
  </si>
  <si>
    <t>73.49</t>
  </si>
  <si>
    <t>Short Term Liquidity</t>
  </si>
  <si>
    <t>Current Ratio</t>
  </si>
  <si>
    <t>0.16</t>
  </si>
  <si>
    <t>0.18</t>
  </si>
  <si>
    <t>0.25</t>
  </si>
  <si>
    <t>Quick Ratio</t>
  </si>
  <si>
    <t>0.15</t>
  </si>
  <si>
    <t>0.2</t>
  </si>
  <si>
    <t>Operating Cash Flow to Current Liabilities</t>
  </si>
  <si>
    <t>-0.08</t>
  </si>
  <si>
    <t>-0.47</t>
  </si>
  <si>
    <t>Days Sales Outstanding (Average Receivables)</t>
  </si>
  <si>
    <t>3.65</t>
  </si>
  <si>
    <t>3.75</t>
  </si>
  <si>
    <t>Days Outstanding Inventory (Average Inventory)</t>
  </si>
  <si>
    <t>4.7</t>
  </si>
  <si>
    <t>4.95</t>
  </si>
  <si>
    <t>Average Days Payable Outstanding</t>
  </si>
  <si>
    <t>113.01</t>
  </si>
  <si>
    <t>118.57</t>
  </si>
  <si>
    <t>Cash Conversion Cycle (Average Days)</t>
  </si>
  <si>
    <t>-104.66</t>
  </si>
  <si>
    <t>-109.86</t>
  </si>
  <si>
    <t>Long Term Solvency</t>
  </si>
  <si>
    <t>Total Debt/Equity</t>
  </si>
  <si>
    <t>-208.49</t>
  </si>
  <si>
    <t>-226.52</t>
  </si>
  <si>
    <t>-267.53</t>
  </si>
  <si>
    <t>Total Debt / Total Capital</t>
  </si>
  <si>
    <t>192.17</t>
  </si>
  <si>
    <t>179.04</t>
  </si>
  <si>
    <t>159.69</t>
  </si>
  <si>
    <t>LT Debt/Equity</t>
  </si>
  <si>
    <t>-173.31</t>
  </si>
  <si>
    <t>-207.39</t>
  </si>
  <si>
    <t>-238.49</t>
  </si>
  <si>
    <t>Long-Term Debt / Total Capital</t>
  </si>
  <si>
    <t>159.74</t>
  </si>
  <si>
    <t>163.92</t>
  </si>
  <si>
    <t>142.36</t>
  </si>
  <si>
    <t>Total Liabilities / Total Assets</t>
  </si>
  <si>
    <t>150.09</t>
  </si>
  <si>
    <t>141.33</t>
  </si>
  <si>
    <t>EBIT / Interest Expense</t>
  </si>
  <si>
    <t>-35.37</t>
  </si>
  <si>
    <t>-8.41</t>
  </si>
  <si>
    <t>-5.84</t>
  </si>
  <si>
    <t>-1.86</t>
  </si>
  <si>
    <t>EBITDA / Interest Expense</t>
  </si>
  <si>
    <t>-24.83</t>
  </si>
  <si>
    <t>7.48</t>
  </si>
  <si>
    <t>7.76</t>
  </si>
  <si>
    <t>0.34</t>
  </si>
  <si>
    <t>(EBITDA - Capex) / Interest Expense</t>
  </si>
  <si>
    <t>-25.6</t>
  </si>
  <si>
    <t>6.07</t>
  </si>
  <si>
    <t>1.08</t>
  </si>
  <si>
    <t>-1.54</t>
  </si>
  <si>
    <t>Total Debt / EBITDA</t>
  </si>
  <si>
    <t>11.86</t>
  </si>
  <si>
    <t>9.23</t>
  </si>
  <si>
    <t>46.02</t>
  </si>
  <si>
    <t>Net Debt / EBITDA</t>
  </si>
  <si>
    <t>10.98</t>
  </si>
  <si>
    <t>8.67</t>
  </si>
  <si>
    <t>42.75</t>
  </si>
  <si>
    <t>Total Debt / (EBITDA - Capex)</t>
  </si>
  <si>
    <t>14.61</t>
  </si>
  <si>
    <t>66.12</t>
  </si>
  <si>
    <t>-10.22</t>
  </si>
  <si>
    <t>Net Debt / (EBITDA - Capex)</t>
  </si>
  <si>
    <t>13.52</t>
  </si>
  <si>
    <t>62.12</t>
  </si>
  <si>
    <t>-9.49</t>
  </si>
  <si>
    <t>Growth Over Prior Year</t>
  </si>
  <si>
    <t>Total Revenues, 1 Yr. Growth %</t>
  </si>
  <si>
    <t>208.18</t>
  </si>
  <si>
    <t>44.33</t>
  </si>
  <si>
    <t>Gross Profit, 1 Yr. Growth %</t>
  </si>
  <si>
    <t>389.48</t>
  </si>
  <si>
    <t>40.52</t>
  </si>
  <si>
    <t>4.81</t>
  </si>
  <si>
    <t>EBITDA, 1 Yr. Growth %</t>
  </si>
  <si>
    <t>-87.88</t>
  </si>
  <si>
    <t>30.52</t>
  </si>
  <si>
    <t>309.6</t>
  </si>
  <si>
    <t>EBITA, 1 Yr. Growth %</t>
  </si>
  <si>
    <t>-61.64</t>
  </si>
  <si>
    <t>0.31</t>
  </si>
  <si>
    <t>91.67</t>
  </si>
  <si>
    <t>EBIT, 1 Yr. Growth %</t>
  </si>
  <si>
    <t>Earnings From Cont. Operations, 1 Yr. Growth %</t>
  </si>
  <si>
    <t>-66.94</t>
  </si>
  <si>
    <t>-24.12</t>
  </si>
  <si>
    <t>-9.78</t>
  </si>
  <si>
    <t>Net Income, 1 Yr. Growth %</t>
  </si>
  <si>
    <t>Normalized Net Income, 1 Yr. Growth %</t>
  </si>
  <si>
    <t>-58.26</t>
  </si>
  <si>
    <t>5.1</t>
  </si>
  <si>
    <t>-49.32</t>
  </si>
  <si>
    <t>Diluted EPS Before Extra, 1 Yr. Growth %</t>
  </si>
  <si>
    <t>-67.1</t>
  </si>
  <si>
    <t>-25.37</t>
  </si>
  <si>
    <t>-37.88</t>
  </si>
  <si>
    <t>Accounts Receivable, 1 Yr. Growth %</t>
  </si>
  <si>
    <t>49.03</t>
  </si>
  <si>
    <t>-13.21</t>
  </si>
  <si>
    <t>Inventory, 1 Yr. Growth %</t>
  </si>
  <si>
    <t>14.08</t>
  </si>
  <si>
    <t>18.33</t>
  </si>
  <si>
    <t>Net Property, Plant and Equip., 1 Yr. Growth %</t>
  </si>
  <si>
    <t>14.27</t>
  </si>
  <si>
    <t>23.58</t>
  </si>
  <si>
    <t>Total Assets, 1 Yr. Growth %</t>
  </si>
  <si>
    <t>14.37</t>
  </si>
  <si>
    <t>27.8</t>
  </si>
  <si>
    <t>Tangible Book Value, 1 Yr. Growth %</t>
  </si>
  <si>
    <t>4.97</t>
  </si>
  <si>
    <t>-39.86</t>
  </si>
  <si>
    <t>Common Equity, 1 Yr. Growth %</t>
  </si>
  <si>
    <t>Cash From Operations, 1 Yr. Growth %</t>
  </si>
  <si>
    <t>-31.75</t>
  </si>
  <si>
    <t>115.54</t>
  </si>
  <si>
    <t>171.45</t>
  </si>
  <si>
    <t>Capital Expenditures, 1 Yr. Growth %</t>
  </si>
  <si>
    <t>194.72</t>
  </si>
  <si>
    <t>584.25</t>
  </si>
  <si>
    <t>70.39</t>
  </si>
  <si>
    <t>Levered Free Cash Flow, 1 Yr. Growth %</t>
  </si>
  <si>
    <t>228.28</t>
  </si>
  <si>
    <t>Unlevered Free Cash Flow, 1 Yr. Growth %</t>
  </si>
  <si>
    <t>204.43</t>
  </si>
  <si>
    <t>Compound Annual Growth Rate Over Two Years</t>
  </si>
  <si>
    <t>Total Revenues, 2 Yr. CAGR %</t>
  </si>
  <si>
    <t>110.9</t>
  </si>
  <si>
    <t>24.09</t>
  </si>
  <si>
    <t>Gross Profit, 2 Yr. CAGR %</t>
  </si>
  <si>
    <t>162.27</t>
  </si>
  <si>
    <t>21.36</t>
  </si>
  <si>
    <t>EBITDA, 2 Yr. CAGR %</t>
  </si>
  <si>
    <t>-60.23</t>
  </si>
  <si>
    <t>131.22</t>
  </si>
  <si>
    <t>EBITA, 2 Yr. CAGR %</t>
  </si>
  <si>
    <t>-37.97</t>
  </si>
  <si>
    <t>38.66</t>
  </si>
  <si>
    <t>EBIT, 2 Yr. CAGR %</t>
  </si>
  <si>
    <t>Earnings From Cont. Operations, 2 Yr. CAGR %</t>
  </si>
  <si>
    <t>-49.92</t>
  </si>
  <si>
    <t>-17.26</t>
  </si>
  <si>
    <t>Net Income, 2 Yr. CAGR %</t>
  </si>
  <si>
    <t>Normalized Net Income, 2 Yr. CAGR %</t>
  </si>
  <si>
    <t>-33.76</t>
  </si>
  <si>
    <t>-27.02</t>
  </si>
  <si>
    <t>Diluted EPS Before Extra, 2 Yr. CAGR %</t>
  </si>
  <si>
    <t>-50.45</t>
  </si>
  <si>
    <t>-49.75</t>
  </si>
  <si>
    <t>Accounts Receivable, 2 Yr. CAGR %</t>
  </si>
  <si>
    <t>13.73</t>
  </si>
  <si>
    <t>Inventory, 2 Yr. CAGR %</t>
  </si>
  <si>
    <t>16.19</t>
  </si>
  <si>
    <t>Net Property, Plant and Equip., 2 Yr. CAGR %</t>
  </si>
  <si>
    <t>18.83</t>
  </si>
  <si>
    <t>Total Assets, 2 Yr. CAGR %</t>
  </si>
  <si>
    <t>20.9</t>
  </si>
  <si>
    <t>Tangible Book Value, 2 Yr. CAGR %</t>
  </si>
  <si>
    <t>-20.55</t>
  </si>
  <si>
    <t>Common Equity, 2 Yr. CAGR %</t>
  </si>
  <si>
    <t>Cash From Operations, 2 Yr. CAGR %</t>
  </si>
  <si>
    <t>21.28</t>
  </si>
  <si>
    <t>141.88</t>
  </si>
  <si>
    <t>Capital Expenditures, 2 Yr. CAGR %</t>
  </si>
  <si>
    <t>349.07</t>
  </si>
  <si>
    <t>241.45</t>
  </si>
  <si>
    <t>Compound Annual Growth Rate Over Three Years</t>
  </si>
  <si>
    <t>Total Revenues, 3 Yr. CAGR %</t>
  </si>
  <si>
    <t>68.05</t>
  </si>
  <si>
    <t>Gross Profit, 3 Yr. CAGR %</t>
  </si>
  <si>
    <t>93.18</t>
  </si>
  <si>
    <t>EBITDA, 3 Yr. CAGR %</t>
  </si>
  <si>
    <t>-13.46</t>
  </si>
  <si>
    <t>EBITA, 3 Yr. CAGR %</t>
  </si>
  <si>
    <t>-9.65</t>
  </si>
  <si>
    <t>EBIT, 3 Yr. CAGR %</t>
  </si>
  <si>
    <t>Earnings From Cont. Operations, 3 Yr. CAGR %</t>
  </si>
  <si>
    <t>-39.06</t>
  </si>
  <si>
    <t>Net Income, 3 Yr. CAGR %</t>
  </si>
  <si>
    <t>Normalized Net Income, 3 Yr. CAGR %</t>
  </si>
  <si>
    <t>-39.42</t>
  </si>
  <si>
    <t>Diluted EPS Before Extra, 3 Yr. CAGR %</t>
  </si>
  <si>
    <t>-56.36</t>
  </si>
  <si>
    <t>Cash From Operations, 3 Yr. CAGR %</t>
  </si>
  <si>
    <t>58.65</t>
  </si>
  <si>
    <t>Capital Expenditures, 3 Yr. CAGR %</t>
  </si>
  <si>
    <t>225.1</t>
  </si>
  <si>
    <t>2023</t>
  </si>
  <si>
    <t>2024</t>
  </si>
  <si>
    <t>2025</t>
  </si>
  <si>
    <t>2026</t>
  </si>
  <si>
    <t>Capitalization
                                    1</t>
  </si>
  <si>
    <t>115.9</t>
  </si>
  <si>
    <t>122.7</t>
  </si>
  <si>
    <t>18.64</t>
  </si>
  <si>
    <t>-</t>
  </si>
  <si>
    <t>Change</t>
  </si>
  <si>
    <t>5.82%</t>
  </si>
  <si>
    <t>-84.8%</t>
  </si>
  <si>
    <t>Enterprise Value (EV)</t>
  </si>
  <si>
    <t>0%</t>
  </si>
  <si>
    <t>P/E ratio</t>
  </si>
  <si>
    <t>-8.52x</t>
  </si>
  <si>
    <t>-7.46x</t>
  </si>
  <si>
    <t>-0.45x</t>
  </si>
  <si>
    <t>-0.47x</t>
  </si>
  <si>
    <t>PBR</t>
  </si>
  <si>
    <t>PEG</t>
  </si>
  <si>
    <t>0.1x</t>
  </si>
  <si>
    <t>-0x</t>
  </si>
  <si>
    <t>0.13x</t>
  </si>
  <si>
    <t>Capitalization / Revenue</t>
  </si>
  <si>
    <t>1.03x</t>
  </si>
  <si>
    <t>0.14x</t>
  </si>
  <si>
    <t>0.12x</t>
  </si>
  <si>
    <t>EV / Revenue</t>
  </si>
  <si>
    <t>0x</t>
  </si>
  <si>
    <t>EV / EBITDA</t>
  </si>
  <si>
    <t>47.8x</t>
  </si>
  <si>
    <t>1.91x</t>
  </si>
  <si>
    <t>EV / EBIT</t>
  </si>
  <si>
    <t>-1.11x</t>
  </si>
  <si>
    <t>-2.55x</t>
  </si>
  <si>
    <t>EV / FCF</t>
  </si>
  <si>
    <t>-2.24x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</si>
  <si>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</si>
  <si>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</si>
  <si>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</si>
  <si>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</si>
  <si>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</si>
  <si>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-0.815</t>
  </si>
  <si>
    <t>-0.785</t>
  </si>
  <si>
    <t>Distribution rate</t>
  </si>
  <si>
    <t>Net sales
                                    1</t>
  </si>
  <si>
    <t>118.7</t>
  </si>
  <si>
    <t>134.4</t>
  </si>
  <si>
    <t>158.3</t>
  </si>
  <si>
    <t>EBITDA
                                    1</t>
  </si>
  <si>
    <t>-11.74</t>
  </si>
  <si>
    <t>0.39</t>
  </si>
  <si>
    <t>9.75</t>
  </si>
  <si>
    <t>EBIT
                                    1</t>
  </si>
  <si>
    <t>-21.78</t>
  </si>
  <si>
    <t>-16.8</t>
  </si>
  <si>
    <t>-7.3</t>
  </si>
  <si>
    <t>Net income
                                    1</t>
  </si>
  <si>
    <t>-7.525</t>
  </si>
  <si>
    <t>-9.09</t>
  </si>
  <si>
    <t>-34.95</t>
  </si>
  <si>
    <t>-33.75</t>
  </si>
  <si>
    <t>Reference price
                                    2</t>
  </si>
  <si>
    <t>10.3100</t>
  </si>
  <si>
    <t>3.0600</t>
  </si>
  <si>
    <t>0.3661</t>
  </si>
  <si>
    <t>Nbr of stocks (in thousands)</t>
  </si>
  <si>
    <t>11,244</t>
  </si>
  <si>
    <t>40,088</t>
  </si>
  <si>
    <t>50,918</t>
  </si>
  <si>
    <t>Announcement Date</t>
  </si>
  <si>
    <t>9/11/23</t>
  </si>
  <si>
    <t>6/27/24</t>
  </si>
  <si>
    <t>address1</t>
  </si>
  <si>
    <t>1150 Willow Road</t>
  </si>
  <si>
    <t>city</t>
  </si>
  <si>
    <t>Northbrook</t>
  </si>
  <si>
    <t>state</t>
  </si>
  <si>
    <t>IL</t>
  </si>
  <si>
    <t>zip</t>
  </si>
  <si>
    <t>60062</t>
  </si>
  <si>
    <t>country</t>
  </si>
  <si>
    <t>phone</t>
  </si>
  <si>
    <t>847 480 2323</t>
  </si>
  <si>
    <t>website</t>
  </si>
  <si>
    <t>https://pinstripes.com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</si>
  <si>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</si>
  <si>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</si>
  <si>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</si>
  <si>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</si>
  <si>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</si>
  <si>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</si>
  <si>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</si>
  <si>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</si>
  <si>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</si>
  <si>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</si>
  <si>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</si>
  <si>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Pinstripes Holdings Inc. operates a dining and entertainment concept restaurants. The company provides Italian-American cuisine with bowling, bocce, and private event services. It also offers off-site events catering services. The company was incorporated in 2006 and is based in Northbrook, Illinois.</t>
  </si>
  <si>
    <t>fullTimeEmployees</t>
  </si>
  <si>
    <t>companyOfficers</t>
  </si>
  <si>
    <t>[{'maxAge': 1, 'name': 'Mr. Dale R. Schwartz', 'age': 61, 'title': 'Founder, Chairperson of the Board, President &amp; CEO', 'yearBorn': 1962, 'fiscalYear': 2024, 'totalPay': 525408, 'exercisedValue': 0, 'unexercisedValue': 0}, {'maxAge': 1, 'name': 'Mr. Anthony  Querciagrossa', 'age': 38, 'title': 'Chief Financial Officer', 'yearBorn': 1985, 'fiscalYear': 2024, 'totalPay': 469535, 'exercisedValue': 0, 'unexercisedValue': 0}, {'maxAge': 1, 'name': 'Mr. Chris  Soukup', 'age': 52, 'title': 'Chief Operations Officer', 'yearBorn': 1971, 'fiscalYear': 2024, 'exercisedValue': 0, 'unexercisedValue': 0}, {'maxAge': 1, 'name': 'Ms. Christine  Ferris', 'title': 'Vice President of Marketing', 'fiscalYear': 2024, 'exercisedValue': 0, 'unexercisedValue': 0}, {'maxAge': 1, 'name': 'Ms. Lida  Ahn', 'age': 40, 'title': 'Chief People Officer', 'yearBorn': 1983, 'fiscalYear': 2024, 'exercisedValue': 0, 'unexercisedValue': 0}, {'maxAge': 1, 'name': 'Mr. Cesar  Gutierrez', 'age': 47, 'title': 'Chief Culinary Officer', 'yearBorn': 1976,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</si>
  <si>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</si>
  <si>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</si>
  <si>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</si>
  <si>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</si>
  <si>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</si>
  <si>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</si>
  <si>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</si>
  <si>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</si>
  <si>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</si>
  <si>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</si>
  <si>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</si>
  <si>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</si>
  <si>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</si>
  <si>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</si>
  <si>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</si>
  <si>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</si>
  <si>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</si>
  <si>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</si>
  <si>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</si>
  <si>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</si>
  <si>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</si>
  <si>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</si>
  <si>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</si>
  <si>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</si>
  <si>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</si>
  <si>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</si>
  <si>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</si>
  <si>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</si>
  <si>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</si>
  <si>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</si>
  <si>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</si>
  <si>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</si>
  <si>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</si>
  <si>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</si>
  <si>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</si>
  <si>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</si>
  <si>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</si>
  <si>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</si>
  <si>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</si>
  <si>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</si>
  <si>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</si>
  <si>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</si>
  <si>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</si>
  <si>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</si>
  <si>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</si>
  <si>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</si>
  <si>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</si>
  <si>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</si>
  <si>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</si>
  <si>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</si>
  <si>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</si>
  <si>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</si>
  <si>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</si>
  <si>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</si>
  <si>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</si>
  <si>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</si>
  <si>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</si>
  <si>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</si>
  <si>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</si>
  <si>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</si>
  <si>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Pinstripes Holdings, Inc.</t>
  </si>
  <si>
    <t>longName</t>
  </si>
  <si>
    <t>Pinstripes Holdings Inc.</t>
  </si>
  <si>
    <t>firstTradeDateEpochUtc</t>
  </si>
  <si>
    <t>timeZoneFullName</t>
  </si>
  <si>
    <t>America/New_York</t>
  </si>
  <si>
    <t>timeZoneShortName</t>
  </si>
  <si>
    <t>EST</t>
  </si>
  <si>
    <t>uuid</t>
  </si>
  <si>
    <t>954b0ca4-ab11-308b-99bf-59a672dc4f2f</t>
  </si>
  <si>
    <t>messageBoardId</t>
  </si>
  <si>
    <t>finmb_267107527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</si>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</sst>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instrip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-90.66297279716747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1.5726448E7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-1.725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-0.53838235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-30.0</v>
      </c>
      <c r="C2" s="1">
        <v>-9.0</v>
      </c>
      <c r="D2" s="1">
        <v>-7.0</v>
      </c>
      <c r="E2" s="1">
        <v>-6.0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8.0</v>
      </c>
      <c r="C3" s="1">
        <v>8.0</v>
      </c>
      <c r="D3" s="1">
        <v>8.0</v>
      </c>
      <c r="E3" s="1">
        <v>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8.0</v>
      </c>
      <c r="C4" s="1">
        <v>8.0</v>
      </c>
      <c r="D4" s="1">
        <v>8.0</v>
      </c>
      <c r="E4" s="1">
        <v>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1.0</v>
      </c>
      <c r="C5" s="1">
        <v>1.0</v>
      </c>
      <c r="D5" s="1">
        <v>24.0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2.0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36.0</v>
      </c>
      <c r="C7" s="1">
        <v>28.0</v>
      </c>
      <c r="D7" s="1">
        <v>29.0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4.0</v>
      </c>
      <c r="C8" s="1">
        <v>1.0</v>
      </c>
      <c r="D8" s="1">
        <v>4.0</v>
      </c>
      <c r="E8" s="1">
        <v>-20.0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-37.0</v>
      </c>
      <c r="C9" s="1">
        <v>-40.0</v>
      </c>
      <c r="D9" s="1">
        <v>-43.0</v>
      </c>
      <c r="E9" s="1">
        <v>17.0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15.0</v>
      </c>
      <c r="C10" s="1">
        <v>-13.0</v>
      </c>
      <c r="D10" s="1">
        <v>-9.0</v>
      </c>
      <c r="E10" s="1">
        <v>-14.0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</v>
      </c>
      <c r="C11" s="1">
        <v>1.0</v>
      </c>
      <c r="D11" s="1">
        <v>-7.0</v>
      </c>
      <c r="E11" s="1">
        <v>4.0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6.0</v>
      </c>
      <c r="C12" s="1">
        <v>-7.0</v>
      </c>
      <c r="D12" s="1">
        <v>-12.0</v>
      </c>
      <c r="E12" s="1">
        <v>-20.0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-8.0</v>
      </c>
      <c r="C13" s="1">
        <v>-5.0</v>
      </c>
      <c r="D13" s="1">
        <v>-12.0</v>
      </c>
      <c r="E13" s="1">
        <v>-32.0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-64.0</v>
      </c>
      <c r="C14" s="1">
        <v>-1.0</v>
      </c>
      <c r="D14" s="1">
        <v>-12.0</v>
      </c>
      <c r="E14" s="1">
        <v>-22.0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-64.0</v>
      </c>
      <c r="C15" s="1">
        <v>-1.0</v>
      </c>
      <c r="D15" s="1">
        <v>-12.0</v>
      </c>
      <c r="E15" s="1">
        <v>-22.0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37.0</v>
      </c>
      <c r="C16" s="1">
        <v>77.0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3.0</v>
      </c>
      <c r="C17" s="1">
        <v>5.0</v>
      </c>
      <c r="D17" s="1">
        <v>29.0</v>
      </c>
      <c r="E17" s="1">
        <v>41.0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3.0</v>
      </c>
      <c r="C18" s="1">
        <v>6.0</v>
      </c>
      <c r="D18" s="1">
        <v>29.0</v>
      </c>
      <c r="E18" s="1">
        <v>41.0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-77.0</v>
      </c>
      <c r="C19" s="1">
        <v>-2.0</v>
      </c>
      <c r="D19" s="1">
        <v>-6.0</v>
      </c>
      <c r="E19" s="1">
        <v>-1.0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-77.0</v>
      </c>
      <c r="C20" s="1">
        <v>-2.0</v>
      </c>
      <c r="D20" s="1">
        <v>-6.0</v>
      </c>
      <c r="E20" s="1">
        <v>-1.0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8.0</v>
      </c>
      <c r="C21" s="1">
        <v>0.0</v>
      </c>
      <c r="D21" s="1">
        <v>6.0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2.0</v>
      </c>
      <c r="C22" s="1">
        <v>7.0</v>
      </c>
      <c r="D22" s="1">
        <v>20.0</v>
      </c>
      <c r="E22" s="1">
        <v>19.0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5.0</v>
      </c>
      <c r="D23" s="1">
        <v>1.0</v>
      </c>
      <c r="E23" s="1">
        <v>-4.0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5.0</v>
      </c>
      <c r="C24" s="1">
        <v>11.0</v>
      </c>
      <c r="D24" s="1">
        <v>24.0</v>
      </c>
      <c r="E24" s="1">
        <v>59.0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-3.0</v>
      </c>
      <c r="C25" s="1">
        <v>3.0</v>
      </c>
      <c r="D25" s="1">
        <v>-47.0</v>
      </c>
      <c r="E25" s="1">
        <v>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48.0</v>
      </c>
      <c r="C27" s="1">
        <v>82.0</v>
      </c>
      <c r="D27" s="1">
        <v>1.0</v>
      </c>
      <c r="E27" s="1">
        <v>10.0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10.0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-10.0</v>
      </c>
      <c r="E29" s="1">
        <v>-33.0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-9.0</v>
      </c>
      <c r="E30" s="1">
        <v>-28.0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-2.0</v>
      </c>
      <c r="E31" s="1">
        <v>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3.0</v>
      </c>
      <c r="C32" s="1">
        <v>3.0</v>
      </c>
      <c r="D32" s="1">
        <v>22.0</v>
      </c>
      <c r="E32" s="1">
        <v>39.0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0.0</v>
      </c>
      <c r="C3" s="1">
        <v>8.0</v>
      </c>
      <c r="D3" s="1">
        <v>8.0</v>
      </c>
      <c r="E3" s="1">
        <v>13.0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8.0</v>
      </c>
      <c r="D4" s="1">
        <v>8.0</v>
      </c>
      <c r="E4" s="1">
        <v>13.0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0.0</v>
      </c>
      <c r="C5" s="1">
        <v>87.0</v>
      </c>
      <c r="D5" s="1">
        <v>1.0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87.0</v>
      </c>
      <c r="D6" s="1">
        <v>1.0</v>
      </c>
      <c r="E6" s="1">
        <v>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70.0</v>
      </c>
      <c r="D7" s="1">
        <v>80.0</v>
      </c>
      <c r="E7" s="1">
        <v>94.0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32.0</v>
      </c>
      <c r="D8" s="1">
        <v>57.0</v>
      </c>
      <c r="E8" s="1">
        <v>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10.0</v>
      </c>
      <c r="D9" s="1">
        <v>11.0</v>
      </c>
      <c r="E9" s="1">
        <v>17.0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162.0</v>
      </c>
      <c r="D10" s="1">
        <v>185.0</v>
      </c>
      <c r="E10" s="1">
        <v>218.0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-58.0</v>
      </c>
      <c r="D11" s="1">
        <v>-66.0</v>
      </c>
      <c r="E11" s="1">
        <v>-71.0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104.0</v>
      </c>
      <c r="D12" s="1">
        <v>118.0</v>
      </c>
      <c r="E12" s="1">
        <v>146.0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0.0</v>
      </c>
      <c r="D13" s="1">
        <v>1.0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0.0</v>
      </c>
      <c r="D14" s="1">
        <v>0.0</v>
      </c>
      <c r="E14" s="1">
        <v>3.0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114.0</v>
      </c>
      <c r="D15" s="1">
        <v>131.0</v>
      </c>
      <c r="E15" s="1">
        <v>167.0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16.0</v>
      </c>
      <c r="D17" s="1">
        <v>19.0</v>
      </c>
      <c r="E17" s="1">
        <v>22.0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22.0</v>
      </c>
      <c r="D18" s="1">
        <v>23.0</v>
      </c>
      <c r="E18" s="1">
        <v>13.0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1.0</v>
      </c>
      <c r="D19" s="1">
        <v>0.0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10.0</v>
      </c>
      <c r="D20" s="1">
        <v>1.0</v>
      </c>
      <c r="E20" s="1">
        <v>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8.0</v>
      </c>
      <c r="D21" s="1">
        <v>10.0</v>
      </c>
      <c r="E21" s="1">
        <v>15.0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7.0</v>
      </c>
      <c r="D22" s="1">
        <v>7.0</v>
      </c>
      <c r="E22" s="1">
        <v>14.0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67.0</v>
      </c>
      <c r="D23" s="1">
        <v>61.0</v>
      </c>
      <c r="E23" s="1">
        <v>69.0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13.0</v>
      </c>
      <c r="D24" s="1">
        <v>36.0</v>
      </c>
      <c r="E24" s="1">
        <v>70.0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85.0</v>
      </c>
      <c r="D25" s="1">
        <v>91.0</v>
      </c>
      <c r="E25" s="1">
        <v>94.0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5.0</v>
      </c>
      <c r="D26" s="1">
        <v>2.0</v>
      </c>
      <c r="E26" s="1">
        <v>1.0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172.0</v>
      </c>
      <c r="D27" s="1">
        <v>192.0</v>
      </c>
      <c r="E27" s="1">
        <v>236.0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52.0</v>
      </c>
      <c r="D28" s="1">
        <v>53.0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52.0</v>
      </c>
      <c r="D29" s="1">
        <v>53.0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6.0</v>
      </c>
      <c r="D30" s="1">
        <v>6.0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1.0</v>
      </c>
      <c r="D31" s="1">
        <v>3.0</v>
      </c>
      <c r="E31" s="1">
        <v>56.0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-111.0</v>
      </c>
      <c r="D32" s="1">
        <v>-119.0</v>
      </c>
      <c r="E32" s="1">
        <v>-126.0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-110.0</v>
      </c>
      <c r="D33" s="1">
        <v>-115.0</v>
      </c>
      <c r="E33" s="1">
        <v>-69.0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-57.0</v>
      </c>
      <c r="D34" s="1">
        <v>-61.0</v>
      </c>
      <c r="E34" s="1">
        <v>-69.0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114.0</v>
      </c>
      <c r="D35" s="1">
        <v>131.0</v>
      </c>
      <c r="E35" s="1">
        <v>167.0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6.0</v>
      </c>
      <c r="C37" s="1">
        <v>6.0</v>
      </c>
      <c r="D37" s="1">
        <v>6.0</v>
      </c>
      <c r="E37" s="1">
        <v>40.0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6.0</v>
      </c>
      <c r="C38" s="1">
        <v>6.0</v>
      </c>
      <c r="D38" s="1">
        <v>6.0</v>
      </c>
      <c r="E38" s="1">
        <v>40.0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0.0</v>
      </c>
      <c r="C39" s="1" t="s">
        <v>92</v>
      </c>
      <c r="D39" s="1" t="s">
        <v>93</v>
      </c>
      <c r="E39" s="1" t="s">
        <v>94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-110.0</v>
      </c>
      <c r="D40" s="1">
        <v>-115.0</v>
      </c>
      <c r="E40" s="1">
        <v>-69.0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 t="s">
        <v>92</v>
      </c>
      <c r="D41" s="1" t="s">
        <v>93</v>
      </c>
      <c r="E41" s="1" t="s">
        <v>94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120.0</v>
      </c>
      <c r="D42" s="1">
        <v>139.0</v>
      </c>
      <c r="E42" s="1">
        <v>185.0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111.0</v>
      </c>
      <c r="D43" s="1">
        <v>131.0</v>
      </c>
      <c r="E43" s="1">
        <v>172.0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119.0</v>
      </c>
      <c r="C44" s="1">
        <v>101.0</v>
      </c>
      <c r="D44" s="1">
        <v>147.0</v>
      </c>
      <c r="E44" s="1">
        <v>140.0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0.0</v>
      </c>
      <c r="D45" s="1">
        <v>6.0</v>
      </c>
      <c r="E45" s="1">
        <v>6.0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0.0</v>
      </c>
      <c r="C46" s="1">
        <v>70.0</v>
      </c>
      <c r="D46" s="1">
        <v>80.0</v>
      </c>
      <c r="E46" s="1">
        <v>94.0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0.0</v>
      </c>
      <c r="C47" s="1">
        <v>7.0</v>
      </c>
      <c r="D47" s="1">
        <v>7.0</v>
      </c>
      <c r="E47" s="1">
        <v>7.0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0.0</v>
      </c>
      <c r="C48" s="1">
        <v>34.0</v>
      </c>
      <c r="D48" s="1">
        <v>34.0</v>
      </c>
      <c r="E48" s="1">
        <v>50.0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0.0</v>
      </c>
      <c r="C49" s="1">
        <v>0.0</v>
      </c>
      <c r="D49" s="1">
        <v>0.0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</v>
      </c>
      <c r="B2" s="1">
        <v>25.0</v>
      </c>
      <c r="C2" s="1">
        <v>77.0</v>
      </c>
      <c r="D2" s="1">
        <v>111.0</v>
      </c>
      <c r="E2" s="1">
        <v>119.0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</v>
      </c>
      <c r="B3" s="1">
        <v>25.0</v>
      </c>
      <c r="C3" s="1">
        <v>77.0</v>
      </c>
      <c r="D3" s="1">
        <v>111.0</v>
      </c>
      <c r="E3" s="1">
        <v>119.0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</v>
      </c>
      <c r="B4" s="1">
        <v>17.0</v>
      </c>
      <c r="C4" s="1">
        <v>40.0</v>
      </c>
      <c r="D4" s="1">
        <v>59.0</v>
      </c>
      <c r="E4" s="1">
        <v>64.0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108</v>
      </c>
      <c r="B5" s="1">
        <v>7.0</v>
      </c>
      <c r="C5" s="1">
        <v>36.0</v>
      </c>
      <c r="D5" s="1">
        <v>51.0</v>
      </c>
      <c r="E5" s="1">
        <v>54.0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109</v>
      </c>
      <c r="B6" s="1">
        <v>21.0</v>
      </c>
      <c r="C6" s="1">
        <v>24.0</v>
      </c>
      <c r="D6" s="1">
        <v>31.0</v>
      </c>
      <c r="E6" s="1">
        <v>37.0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</v>
      </c>
      <c r="B7" s="1">
        <v>0.0</v>
      </c>
      <c r="C7" s="1">
        <v>0.0</v>
      </c>
      <c r="D7" s="1">
        <v>4.0</v>
      </c>
      <c r="E7" s="1">
        <v>8.0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111</v>
      </c>
      <c r="B8" s="1">
        <v>8.0</v>
      </c>
      <c r="C8" s="1">
        <v>8.0</v>
      </c>
      <c r="D8" s="1">
        <v>8.0</v>
      </c>
      <c r="E8" s="1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</v>
      </c>
      <c r="B9" s="1">
        <v>7.0</v>
      </c>
      <c r="C9" s="1">
        <v>14.0</v>
      </c>
      <c r="D9" s="1">
        <v>18.0</v>
      </c>
      <c r="E9" s="1">
        <v>21.0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113</v>
      </c>
      <c r="B10" s="1">
        <v>37.0</v>
      </c>
      <c r="C10" s="1">
        <v>48.0</v>
      </c>
      <c r="D10" s="1">
        <v>63.0</v>
      </c>
      <c r="E10" s="1">
        <v>76.0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</v>
      </c>
      <c r="B11" s="1">
        <v>-29.0</v>
      </c>
      <c r="C11" s="1">
        <v>-11.0</v>
      </c>
      <c r="D11" s="1">
        <v>-11.0</v>
      </c>
      <c r="E11" s="1">
        <v>-21.0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</v>
      </c>
      <c r="B12" s="1">
        <v>-83.0</v>
      </c>
      <c r="C12" s="1">
        <v>-1.0</v>
      </c>
      <c r="D12" s="1">
        <v>-1.0</v>
      </c>
      <c r="E12" s="1">
        <v>-11.0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</v>
      </c>
      <c r="B13" s="1">
        <v>-83.0</v>
      </c>
      <c r="C13" s="1">
        <v>-1.0</v>
      </c>
      <c r="D13" s="1">
        <v>-1.0</v>
      </c>
      <c r="E13" s="1">
        <v>-11.0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117</v>
      </c>
      <c r="B14" s="1">
        <v>0.0</v>
      </c>
      <c r="C14" s="1">
        <v>0.0</v>
      </c>
      <c r="D14" s="1">
        <v>-1.0</v>
      </c>
      <c r="E14" s="1">
        <v>26.0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118</v>
      </c>
      <c r="B15" s="1">
        <v>-30.0</v>
      </c>
      <c r="C15" s="1">
        <v>-12.0</v>
      </c>
      <c r="D15" s="1">
        <v>-13.0</v>
      </c>
      <c r="E15" s="1">
        <v>-6.0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119</v>
      </c>
      <c r="B16" s="1">
        <v>0.0</v>
      </c>
      <c r="C16" s="1">
        <v>0.0</v>
      </c>
      <c r="D16" s="1">
        <v>-2.0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</v>
      </c>
      <c r="B17" s="1">
        <v>38.0</v>
      </c>
      <c r="C17" s="1">
        <v>2.0</v>
      </c>
      <c r="D17" s="1">
        <v>8.0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</v>
      </c>
      <c r="B18" s="1">
        <v>-29.0</v>
      </c>
      <c r="C18" s="1">
        <v>-9.0</v>
      </c>
      <c r="D18" s="1">
        <v>-7.0</v>
      </c>
      <c r="E18" s="1">
        <v>-6.0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</v>
      </c>
      <c r="B19" s="1">
        <v>1.0</v>
      </c>
      <c r="C19" s="1">
        <v>3.0</v>
      </c>
      <c r="D19" s="1">
        <v>19.0</v>
      </c>
      <c r="E19" s="1">
        <v>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123</v>
      </c>
      <c r="B20" s="1">
        <v>-30.0</v>
      </c>
      <c r="C20" s="1">
        <v>-9.0</v>
      </c>
      <c r="D20" s="1">
        <v>-7.0</v>
      </c>
      <c r="E20" s="1">
        <v>-6.0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</v>
      </c>
      <c r="B21" s="1">
        <v>-30.0</v>
      </c>
      <c r="C21" s="1">
        <v>-9.0</v>
      </c>
      <c r="D21" s="1">
        <v>-7.0</v>
      </c>
      <c r="E21" s="1">
        <v>-6.0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</v>
      </c>
      <c r="B22" s="1">
        <v>-30.0</v>
      </c>
      <c r="C22" s="1">
        <v>-9.0</v>
      </c>
      <c r="D22" s="1">
        <v>-7.0</v>
      </c>
      <c r="E22" s="1">
        <v>-6.0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>
        <v>0.0</v>
      </c>
      <c r="C23" s="1">
        <v>0.0</v>
      </c>
      <c r="D23" s="1">
        <v>0.0</v>
      </c>
      <c r="E23" s="1">
        <v>2.0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127</v>
      </c>
      <c r="B24" s="1">
        <v>-30.0</v>
      </c>
      <c r="C24" s="1">
        <v>-9.0</v>
      </c>
      <c r="D24" s="1">
        <v>-7.0</v>
      </c>
      <c r="E24" s="1">
        <v>-9.0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>
        <v>-30.0</v>
      </c>
      <c r="C25" s="1">
        <v>-9.0</v>
      </c>
      <c r="D25" s="1">
        <v>-7.0</v>
      </c>
      <c r="E25" s="1">
        <v>-9.0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 t="s">
        <v>131</v>
      </c>
      <c r="C27" s="1" t="s">
        <v>132</v>
      </c>
      <c r="D27" s="1" t="s">
        <v>133</v>
      </c>
      <c r="E27" s="1" t="s">
        <v>134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135</v>
      </c>
      <c r="B28" s="1" t="s">
        <v>131</v>
      </c>
      <c r="C28" s="1" t="s">
        <v>132</v>
      </c>
      <c r="D28" s="1" t="s">
        <v>133</v>
      </c>
      <c r="E28" s="1" t="s">
        <v>134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>
        <v>6.0</v>
      </c>
      <c r="C29" s="1">
        <v>6.0</v>
      </c>
      <c r="D29" s="1">
        <v>6.0</v>
      </c>
      <c r="E29" s="1">
        <v>22.0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 t="s">
        <v>131</v>
      </c>
      <c r="C30" s="1" t="s">
        <v>132</v>
      </c>
      <c r="D30" s="1" t="s">
        <v>133</v>
      </c>
      <c r="E30" s="1" t="s">
        <v>134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1" t="s">
        <v>131</v>
      </c>
      <c r="C31" s="1" t="s">
        <v>132</v>
      </c>
      <c r="D31" s="1" t="s">
        <v>133</v>
      </c>
      <c r="E31" s="1" t="s">
        <v>134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>
        <v>6.0</v>
      </c>
      <c r="C32" s="1">
        <v>6.0</v>
      </c>
      <c r="D32" s="1">
        <v>6.0</v>
      </c>
      <c r="E32" s="1">
        <v>22.0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 t="s">
        <v>141</v>
      </c>
      <c r="C33" s="1" t="s">
        <v>142</v>
      </c>
      <c r="D33" s="1" t="s">
        <v>143</v>
      </c>
      <c r="E33" s="1" t="s">
        <v>144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 t="s">
        <v>141</v>
      </c>
      <c r="C34" s="1" t="s">
        <v>142</v>
      </c>
      <c r="D34" s="1" t="s">
        <v>143</v>
      </c>
      <c r="E34" s="1" t="s">
        <v>144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-20.0</v>
      </c>
      <c r="C36" s="1">
        <v>-2.0</v>
      </c>
      <c r="D36" s="1">
        <v>-3.0</v>
      </c>
      <c r="E36" s="1">
        <v>-13.0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-29.0</v>
      </c>
      <c r="C37" s="1">
        <v>-11.0</v>
      </c>
      <c r="D37" s="1">
        <v>-11.0</v>
      </c>
      <c r="E37" s="1">
        <v>-21.0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-29.0</v>
      </c>
      <c r="C38" s="1">
        <v>-11.0</v>
      </c>
      <c r="D38" s="1">
        <v>-11.0</v>
      </c>
      <c r="E38" s="1">
        <v>-21.0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-5.0</v>
      </c>
      <c r="C39" s="1">
        <v>10.0</v>
      </c>
      <c r="D39" s="1">
        <v>15.0</v>
      </c>
      <c r="E39" s="1">
        <v>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25.0</v>
      </c>
      <c r="C40" s="1">
        <v>77.0</v>
      </c>
      <c r="D40" s="1">
        <v>111.0</v>
      </c>
      <c r="E40" s="1">
        <v>119.0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 t="s">
        <v>152</v>
      </c>
      <c r="C41" s="1" t="s">
        <v>153</v>
      </c>
      <c r="D41" s="1" t="s">
        <v>154</v>
      </c>
      <c r="E41" s="1" t="s">
        <v>155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1.0</v>
      </c>
      <c r="C42" s="1">
        <v>3.0</v>
      </c>
      <c r="D42" s="1">
        <v>19.0</v>
      </c>
      <c r="E42" s="1">
        <v>3.0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-18.0</v>
      </c>
      <c r="C43" s="1">
        <v>-7.0</v>
      </c>
      <c r="D43" s="1">
        <v>-8.0</v>
      </c>
      <c r="E43" s="1">
        <v>-4.0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1.0</v>
      </c>
      <c r="C45" s="1">
        <v>3.0</v>
      </c>
      <c r="D45" s="1">
        <v>3.0</v>
      </c>
      <c r="E45" s="1">
        <v>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6.0</v>
      </c>
      <c r="C46" s="1">
        <v>12.0</v>
      </c>
      <c r="D46" s="1">
        <v>13.0</v>
      </c>
      <c r="E46" s="1">
        <v>19.0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161</v>
      </c>
      <c r="B47" s="1">
        <v>14.0</v>
      </c>
      <c r="C47" s="1">
        <v>12.0</v>
      </c>
      <c r="D47" s="1">
        <v>18.0</v>
      </c>
      <c r="E47" s="1">
        <v>17.0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162</v>
      </c>
      <c r="B48" s="1">
        <v>0.0</v>
      </c>
      <c r="C48" s="1">
        <v>0.0</v>
      </c>
      <c r="D48" s="1">
        <v>2.0</v>
      </c>
      <c r="E48" s="1">
        <v>10.0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163</v>
      </c>
      <c r="B49" s="1">
        <v>0.0</v>
      </c>
      <c r="C49" s="1">
        <v>0.0</v>
      </c>
      <c r="D49" s="1">
        <v>16.0</v>
      </c>
      <c r="E49" s="1">
        <v>7.0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164</v>
      </c>
      <c r="B50" s="1">
        <v>36.0</v>
      </c>
      <c r="C50" s="1">
        <v>28.0</v>
      </c>
      <c r="D50" s="1">
        <v>29.0</v>
      </c>
      <c r="E50" s="1">
        <v>1.0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165</v>
      </c>
      <c r="B51" s="1">
        <v>36.0</v>
      </c>
      <c r="C51" s="1">
        <v>28.0</v>
      </c>
      <c r="D51" s="1">
        <v>29.0</v>
      </c>
      <c r="E51" s="1">
        <v>1.0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1">
        <v>2024.0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167</v>
      </c>
      <c r="B3" s="1">
        <v>0.0</v>
      </c>
      <c r="C3" s="1">
        <v>0.0</v>
      </c>
      <c r="D3" s="1" t="s">
        <v>168</v>
      </c>
      <c r="E3" s="1" t="s">
        <v>169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170</v>
      </c>
      <c r="B4" s="1">
        <v>0.0</v>
      </c>
      <c r="C4" s="1">
        <v>0.0</v>
      </c>
      <c r="D4" s="1" t="s">
        <v>171</v>
      </c>
      <c r="E4" s="1" t="s">
        <v>172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>
        <v>0.0</v>
      </c>
      <c r="C5" s="1">
        <v>0.0</v>
      </c>
      <c r="D5" s="1" t="s">
        <v>174</v>
      </c>
      <c r="E5" s="1" t="s">
        <v>175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>
        <v>0.0</v>
      </c>
      <c r="D6" s="1" t="s">
        <v>177</v>
      </c>
      <c r="E6" s="1" t="s">
        <v>178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180</v>
      </c>
      <c r="B8" s="1" t="s">
        <v>181</v>
      </c>
      <c r="C8" s="1" t="s">
        <v>182</v>
      </c>
      <c r="D8" s="1" t="s">
        <v>183</v>
      </c>
      <c r="E8" s="1" t="s">
        <v>184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1" t="s">
        <v>188</v>
      </c>
      <c r="E9" s="1" t="s">
        <v>189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 t="s">
        <v>191</v>
      </c>
      <c r="C10" s="1" t="s">
        <v>192</v>
      </c>
      <c r="D10" s="1" t="s">
        <v>193</v>
      </c>
      <c r="E10" s="1" t="s">
        <v>194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 t="s">
        <v>196</v>
      </c>
      <c r="C11" s="1" t="s">
        <v>197</v>
      </c>
      <c r="D11" s="1" t="s">
        <v>198</v>
      </c>
      <c r="E11" s="1" t="s">
        <v>199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200</v>
      </c>
      <c r="B12" s="1" t="s">
        <v>196</v>
      </c>
      <c r="C12" s="1" t="s">
        <v>197</v>
      </c>
      <c r="D12" s="1" t="s">
        <v>198</v>
      </c>
      <c r="E12" s="1" t="s">
        <v>199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 t="s">
        <v>202</v>
      </c>
      <c r="C13" s="1" t="s">
        <v>203</v>
      </c>
      <c r="D13" s="1" t="s">
        <v>204</v>
      </c>
      <c r="E13" s="1" t="s">
        <v>205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206</v>
      </c>
      <c r="B14" s="1" t="s">
        <v>202</v>
      </c>
      <c r="C14" s="1" t="s">
        <v>203</v>
      </c>
      <c r="D14" s="1" t="s">
        <v>204</v>
      </c>
      <c r="E14" s="1" t="s">
        <v>205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 t="s">
        <v>202</v>
      </c>
      <c r="C15" s="1" t="s">
        <v>203</v>
      </c>
      <c r="D15" s="1" t="s">
        <v>204</v>
      </c>
      <c r="E15" s="1" t="s">
        <v>208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209</v>
      </c>
      <c r="B16" s="1" t="s">
        <v>210</v>
      </c>
      <c r="C16" s="1" t="s">
        <v>211</v>
      </c>
      <c r="D16" s="1" t="s">
        <v>212</v>
      </c>
      <c r="E16" s="1" t="s">
        <v>213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214</v>
      </c>
      <c r="B17" s="1">
        <v>0.0</v>
      </c>
      <c r="C17" s="1">
        <v>0.0</v>
      </c>
      <c r="D17" s="1" t="s">
        <v>215</v>
      </c>
      <c r="E17" s="1" t="s">
        <v>216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217</v>
      </c>
      <c r="B18" s="1">
        <v>0.0</v>
      </c>
      <c r="C18" s="1">
        <v>0.0</v>
      </c>
      <c r="D18" s="1" t="s">
        <v>218</v>
      </c>
      <c r="E18" s="1" t="s">
        <v>219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>
        <v>0.0</v>
      </c>
      <c r="C20" s="1">
        <v>0.0</v>
      </c>
      <c r="D20" s="1" t="s">
        <v>221</v>
      </c>
      <c r="E20" s="1" t="s">
        <v>222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>
        <v>0.0</v>
      </c>
      <c r="C21" s="1">
        <v>0.0</v>
      </c>
      <c r="D21" s="1">
        <v>1.0</v>
      </c>
      <c r="E21" s="1" t="s">
        <v>224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225</v>
      </c>
      <c r="B22" s="1">
        <v>0.0</v>
      </c>
      <c r="C22" s="1">
        <v>0.0</v>
      </c>
      <c r="D22" s="1" t="s">
        <v>226</v>
      </c>
      <c r="E22" s="1" t="s">
        <v>227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>
        <v>0.0</v>
      </c>
      <c r="C23" s="1">
        <v>0.0</v>
      </c>
      <c r="D23" s="1" t="s">
        <v>229</v>
      </c>
      <c r="E23" s="1" t="s">
        <v>230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232</v>
      </c>
      <c r="B25" s="1">
        <v>0.0</v>
      </c>
      <c r="C25" s="1" t="s">
        <v>233</v>
      </c>
      <c r="D25" s="1" t="s">
        <v>234</v>
      </c>
      <c r="E25" s="1" t="s">
        <v>235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>
        <v>0.0</v>
      </c>
      <c r="C26" s="1" t="s">
        <v>237</v>
      </c>
      <c r="D26" s="1" t="s">
        <v>233</v>
      </c>
      <c r="E26" s="1" t="s">
        <v>238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239</v>
      </c>
      <c r="B27" s="1">
        <v>0.0</v>
      </c>
      <c r="C27" s="1" t="s">
        <v>240</v>
      </c>
      <c r="D27" s="1" t="s">
        <v>144</v>
      </c>
      <c r="E27" s="1" t="s">
        <v>241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242</v>
      </c>
      <c r="B28" s="1">
        <v>0.0</v>
      </c>
      <c r="C28" s="1">
        <v>0.0</v>
      </c>
      <c r="D28" s="1" t="s">
        <v>243</v>
      </c>
      <c r="E28" s="1" t="s">
        <v>244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245</v>
      </c>
      <c r="B29" s="1">
        <v>0.0</v>
      </c>
      <c r="C29" s="1">
        <v>0.0</v>
      </c>
      <c r="D29" s="1" t="s">
        <v>246</v>
      </c>
      <c r="E29" s="1" t="s">
        <v>247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248</v>
      </c>
      <c r="B30" s="1">
        <v>0.0</v>
      </c>
      <c r="C30" s="1">
        <v>0.0</v>
      </c>
      <c r="D30" s="1" t="s">
        <v>249</v>
      </c>
      <c r="E30" s="1" t="s">
        <v>250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251</v>
      </c>
      <c r="B31" s="1">
        <v>0.0</v>
      </c>
      <c r="C31" s="1">
        <v>0.0</v>
      </c>
      <c r="D31" s="1" t="s">
        <v>252</v>
      </c>
      <c r="E31" s="1" t="s">
        <v>253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>
        <v>0.0</v>
      </c>
      <c r="C33" s="1" t="s">
        <v>256</v>
      </c>
      <c r="D33" s="1" t="s">
        <v>257</v>
      </c>
      <c r="E33" s="1" t="s">
        <v>258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259</v>
      </c>
      <c r="B34" s="1">
        <v>0.0</v>
      </c>
      <c r="C34" s="1" t="s">
        <v>260</v>
      </c>
      <c r="D34" s="1" t="s">
        <v>261</v>
      </c>
      <c r="E34" s="1" t="s">
        <v>262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263</v>
      </c>
      <c r="B35" s="1">
        <v>0.0</v>
      </c>
      <c r="C35" s="1" t="s">
        <v>264</v>
      </c>
      <c r="D35" s="1" t="s">
        <v>265</v>
      </c>
      <c r="E35" s="1" t="s">
        <v>266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267</v>
      </c>
      <c r="B36" s="1">
        <v>0.0</v>
      </c>
      <c r="C36" s="1" t="s">
        <v>268</v>
      </c>
      <c r="D36" s="1" t="s">
        <v>269</v>
      </c>
      <c r="E36" s="1" t="s">
        <v>270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>
        <v>0.0</v>
      </c>
      <c r="C37" s="1" t="s">
        <v>272</v>
      </c>
      <c r="D37" s="1">
        <v>147.0</v>
      </c>
      <c r="E37" s="1" t="s">
        <v>273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274</v>
      </c>
      <c r="B38" s="1" t="s">
        <v>275</v>
      </c>
      <c r="C38" s="1" t="s">
        <v>276</v>
      </c>
      <c r="D38" s="1" t="s">
        <v>277</v>
      </c>
      <c r="E38" s="1" t="s">
        <v>278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279</v>
      </c>
      <c r="B39" s="1" t="s">
        <v>280</v>
      </c>
      <c r="C39" s="1" t="s">
        <v>281</v>
      </c>
      <c r="D39" s="1" t="s">
        <v>282</v>
      </c>
      <c r="E39" s="1" t="s">
        <v>283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284</v>
      </c>
      <c r="B40" s="1" t="s">
        <v>285</v>
      </c>
      <c r="C40" s="1" t="s">
        <v>286</v>
      </c>
      <c r="D40" s="1" t="s">
        <v>287</v>
      </c>
      <c r="E40" s="1" t="s">
        <v>288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289</v>
      </c>
      <c r="B41" s="1">
        <v>0.0</v>
      </c>
      <c r="C41" s="1" t="s">
        <v>290</v>
      </c>
      <c r="D41" s="1" t="s">
        <v>291</v>
      </c>
      <c r="E41" s="1" t="s">
        <v>292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293</v>
      </c>
      <c r="B42" s="1">
        <v>0.0</v>
      </c>
      <c r="C42" s="1" t="s">
        <v>294</v>
      </c>
      <c r="D42" s="1" t="s">
        <v>295</v>
      </c>
      <c r="E42" s="1" t="s">
        <v>296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297</v>
      </c>
      <c r="B43" s="1">
        <v>0.0</v>
      </c>
      <c r="C43" s="1" t="s">
        <v>298</v>
      </c>
      <c r="D43" s="1" t="s">
        <v>299</v>
      </c>
      <c r="E43" s="1" t="s">
        <v>300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301</v>
      </c>
      <c r="B44" s="1">
        <v>0.0</v>
      </c>
      <c r="C44" s="1" t="s">
        <v>302</v>
      </c>
      <c r="D44" s="1" t="s">
        <v>303</v>
      </c>
      <c r="E44" s="1" t="s">
        <v>304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306</v>
      </c>
      <c r="B46" s="1">
        <v>0.0</v>
      </c>
      <c r="C46" s="1" t="s">
        <v>307</v>
      </c>
      <c r="D46" s="1" t="s">
        <v>308</v>
      </c>
      <c r="E46" s="1" t="s">
        <v>177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309</v>
      </c>
      <c r="B47" s="1">
        <v>0.0</v>
      </c>
      <c r="C47" s="1" t="s">
        <v>310</v>
      </c>
      <c r="D47" s="1" t="s">
        <v>311</v>
      </c>
      <c r="E47" s="1" t="s">
        <v>312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313</v>
      </c>
      <c r="B48" s="1">
        <v>0.0</v>
      </c>
      <c r="C48" s="1" t="s">
        <v>314</v>
      </c>
      <c r="D48" s="1" t="s">
        <v>315</v>
      </c>
      <c r="E48" s="1" t="s">
        <v>316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317</v>
      </c>
      <c r="B49" s="1">
        <v>0.0</v>
      </c>
      <c r="C49" s="1" t="s">
        <v>318</v>
      </c>
      <c r="D49" s="1" t="s">
        <v>319</v>
      </c>
      <c r="E49" s="1" t="s">
        <v>320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321</v>
      </c>
      <c r="B50" s="1">
        <v>0.0</v>
      </c>
      <c r="C50" s="1" t="s">
        <v>318</v>
      </c>
      <c r="D50" s="1" t="s">
        <v>319</v>
      </c>
      <c r="E50" s="1" t="s">
        <v>320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322</v>
      </c>
      <c r="B51" s="1">
        <v>0.0</v>
      </c>
      <c r="C51" s="1" t="s">
        <v>323</v>
      </c>
      <c r="D51" s="1" t="s">
        <v>324</v>
      </c>
      <c r="E51" s="1" t="s">
        <v>325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326</v>
      </c>
      <c r="B52" s="1">
        <v>0.0</v>
      </c>
      <c r="C52" s="1" t="s">
        <v>323</v>
      </c>
      <c r="D52" s="1" t="s">
        <v>324</v>
      </c>
      <c r="E52" s="1" t="s">
        <v>325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327</v>
      </c>
      <c r="B53" s="1">
        <v>0.0</v>
      </c>
      <c r="C53" s="1" t="s">
        <v>328</v>
      </c>
      <c r="D53" s="1" t="s">
        <v>329</v>
      </c>
      <c r="E53" s="1" t="s">
        <v>330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331</v>
      </c>
      <c r="B54" s="1">
        <v>0.0</v>
      </c>
      <c r="C54" s="1" t="s">
        <v>332</v>
      </c>
      <c r="D54" s="1" t="s">
        <v>333</v>
      </c>
      <c r="E54" s="1" t="s">
        <v>334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335</v>
      </c>
      <c r="B55" s="1">
        <v>0.0</v>
      </c>
      <c r="C55" s="1">
        <v>0.0</v>
      </c>
      <c r="D55" s="1" t="s">
        <v>336</v>
      </c>
      <c r="E55" s="1" t="s">
        <v>337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338</v>
      </c>
      <c r="B56" s="1">
        <v>0.0</v>
      </c>
      <c r="C56" s="1">
        <v>0.0</v>
      </c>
      <c r="D56" s="1" t="s">
        <v>339</v>
      </c>
      <c r="E56" s="1" t="s">
        <v>340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341</v>
      </c>
      <c r="B57" s="1">
        <v>0.0</v>
      </c>
      <c r="C57" s="1">
        <v>0.0</v>
      </c>
      <c r="D57" s="1" t="s">
        <v>342</v>
      </c>
      <c r="E57" s="1" t="s">
        <v>343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344</v>
      </c>
      <c r="B58" s="1">
        <v>0.0</v>
      </c>
      <c r="C58" s="1">
        <v>0.0</v>
      </c>
      <c r="D58" s="1" t="s">
        <v>345</v>
      </c>
      <c r="E58" s="1" t="s">
        <v>346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347</v>
      </c>
      <c r="B59" s="1">
        <v>0.0</v>
      </c>
      <c r="C59" s="1">
        <v>0.0</v>
      </c>
      <c r="D59" s="1" t="s">
        <v>348</v>
      </c>
      <c r="E59" s="1" t="s">
        <v>349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350</v>
      </c>
      <c r="B60" s="1">
        <v>0.0</v>
      </c>
      <c r="C60" s="1">
        <v>0.0</v>
      </c>
      <c r="D60" s="1" t="s">
        <v>348</v>
      </c>
      <c r="E60" s="1" t="s">
        <v>349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351</v>
      </c>
      <c r="B61" s="1">
        <v>0.0</v>
      </c>
      <c r="C61" s="1" t="s">
        <v>352</v>
      </c>
      <c r="D61" s="1" t="s">
        <v>353</v>
      </c>
      <c r="E61" s="1" t="s">
        <v>354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355</v>
      </c>
      <c r="B62" s="1">
        <v>0.0</v>
      </c>
      <c r="C62" s="1" t="s">
        <v>356</v>
      </c>
      <c r="D62" s="1" t="s">
        <v>357</v>
      </c>
      <c r="E62" s="1" t="s">
        <v>358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359</v>
      </c>
      <c r="B63" s="1">
        <v>0.0</v>
      </c>
      <c r="C63" s="1">
        <v>0.0</v>
      </c>
      <c r="D63" s="1">
        <v>0.0</v>
      </c>
      <c r="E63" s="1" t="s">
        <v>360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361</v>
      </c>
      <c r="B64" s="1">
        <v>0.0</v>
      </c>
      <c r="C64" s="1">
        <v>0.0</v>
      </c>
      <c r="D64" s="1">
        <v>0.0</v>
      </c>
      <c r="E64" s="1" t="s">
        <v>362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364</v>
      </c>
      <c r="B66" s="1">
        <v>0.0</v>
      </c>
      <c r="C66" s="1">
        <v>0.0</v>
      </c>
      <c r="D66" s="1" t="s">
        <v>365</v>
      </c>
      <c r="E66" s="1" t="s">
        <v>366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367</v>
      </c>
      <c r="B67" s="1">
        <v>0.0</v>
      </c>
      <c r="C67" s="1">
        <v>0.0</v>
      </c>
      <c r="D67" s="1" t="s">
        <v>368</v>
      </c>
      <c r="E67" s="1" t="s">
        <v>369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370</v>
      </c>
      <c r="B68" s="1">
        <v>0.0</v>
      </c>
      <c r="C68" s="1">
        <v>0.0</v>
      </c>
      <c r="D68" s="1" t="s">
        <v>371</v>
      </c>
      <c r="E68" s="1" t="s">
        <v>372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373</v>
      </c>
      <c r="B69" s="1">
        <v>0.0</v>
      </c>
      <c r="C69" s="1">
        <v>0.0</v>
      </c>
      <c r="D69" s="1" t="s">
        <v>374</v>
      </c>
      <c r="E69" s="1" t="s">
        <v>375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376</v>
      </c>
      <c r="B70" s="1">
        <v>0.0</v>
      </c>
      <c r="C70" s="1">
        <v>0.0</v>
      </c>
      <c r="D70" s="1" t="s">
        <v>374</v>
      </c>
      <c r="E70" s="1" t="s">
        <v>375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377</v>
      </c>
      <c r="B71" s="1">
        <v>0.0</v>
      </c>
      <c r="C71" s="1">
        <v>0.0</v>
      </c>
      <c r="D71" s="1" t="s">
        <v>378</v>
      </c>
      <c r="E71" s="1" t="s">
        <v>379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380</v>
      </c>
      <c r="B72" s="1">
        <v>0.0</v>
      </c>
      <c r="C72" s="1">
        <v>0.0</v>
      </c>
      <c r="D72" s="1" t="s">
        <v>378</v>
      </c>
      <c r="E72" s="1" t="s">
        <v>379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381</v>
      </c>
      <c r="B73" s="1">
        <v>0.0</v>
      </c>
      <c r="C73" s="1">
        <v>0.0</v>
      </c>
      <c r="D73" s="1" t="s">
        <v>382</v>
      </c>
      <c r="E73" s="1" t="s">
        <v>383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384</v>
      </c>
      <c r="B74" s="1">
        <v>0.0</v>
      </c>
      <c r="C74" s="1">
        <v>0.0</v>
      </c>
      <c r="D74" s="1" t="s">
        <v>385</v>
      </c>
      <c r="E74" s="1" t="s">
        <v>386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387</v>
      </c>
      <c r="B75" s="1">
        <v>0.0</v>
      </c>
      <c r="C75" s="1">
        <v>0.0</v>
      </c>
      <c r="D75" s="1">
        <v>0.0</v>
      </c>
      <c r="E75" s="1" t="s">
        <v>388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389</v>
      </c>
      <c r="B76" s="1">
        <v>0.0</v>
      </c>
      <c r="C76" s="1">
        <v>0.0</v>
      </c>
      <c r="D76" s="1">
        <v>0.0</v>
      </c>
      <c r="E76" s="1" t="s">
        <v>390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391</v>
      </c>
      <c r="B77" s="1">
        <v>0.0</v>
      </c>
      <c r="C77" s="1">
        <v>0.0</v>
      </c>
      <c r="D77" s="1">
        <v>0.0</v>
      </c>
      <c r="E77" s="1" t="s">
        <v>392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393</v>
      </c>
      <c r="B78" s="1">
        <v>0.0</v>
      </c>
      <c r="C78" s="1">
        <v>0.0</v>
      </c>
      <c r="D78" s="1">
        <v>0.0</v>
      </c>
      <c r="E78" s="1" t="s">
        <v>394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395</v>
      </c>
      <c r="B79" s="1">
        <v>0.0</v>
      </c>
      <c r="C79" s="1">
        <v>0.0</v>
      </c>
      <c r="D79" s="1">
        <v>0.0</v>
      </c>
      <c r="E79" s="1" t="s">
        <v>396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397</v>
      </c>
      <c r="B80" s="1">
        <v>0.0</v>
      </c>
      <c r="C80" s="1">
        <v>0.0</v>
      </c>
      <c r="D80" s="1">
        <v>0.0</v>
      </c>
      <c r="E80" s="1" t="s">
        <v>396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398</v>
      </c>
      <c r="B81" s="1">
        <v>0.0</v>
      </c>
      <c r="C81" s="1">
        <v>0.0</v>
      </c>
      <c r="D81" s="1" t="s">
        <v>399</v>
      </c>
      <c r="E81" s="1" t="s">
        <v>400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401</v>
      </c>
      <c r="B82" s="1">
        <v>0.0</v>
      </c>
      <c r="C82" s="1">
        <v>0.0</v>
      </c>
      <c r="D82" s="1" t="s">
        <v>402</v>
      </c>
      <c r="E82" s="1" t="s">
        <v>403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404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405</v>
      </c>
      <c r="B84" s="1">
        <v>0.0</v>
      </c>
      <c r="C84" s="1">
        <v>0.0</v>
      </c>
      <c r="D84" s="1">
        <v>0.0</v>
      </c>
      <c r="E84" s="1" t="s">
        <v>406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407</v>
      </c>
      <c r="B85" s="1">
        <v>0.0</v>
      </c>
      <c r="C85" s="1">
        <v>0.0</v>
      </c>
      <c r="D85" s="1">
        <v>0.0</v>
      </c>
      <c r="E85" s="1" t="s">
        <v>408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409</v>
      </c>
      <c r="B86" s="1">
        <v>0.0</v>
      </c>
      <c r="C86" s="1">
        <v>0.0</v>
      </c>
      <c r="D86" s="1">
        <v>0.0</v>
      </c>
      <c r="E86" s="1" t="s">
        <v>410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411</v>
      </c>
      <c r="B87" s="1">
        <v>0.0</v>
      </c>
      <c r="C87" s="1">
        <v>0.0</v>
      </c>
      <c r="D87" s="1">
        <v>0.0</v>
      </c>
      <c r="E87" s="1" t="s">
        <v>412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413</v>
      </c>
      <c r="B88" s="1">
        <v>0.0</v>
      </c>
      <c r="C88" s="1">
        <v>0.0</v>
      </c>
      <c r="D88" s="1">
        <v>0.0</v>
      </c>
      <c r="E88" s="1" t="s">
        <v>412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414</v>
      </c>
      <c r="B89" s="1">
        <v>0.0</v>
      </c>
      <c r="C89" s="1">
        <v>0.0</v>
      </c>
      <c r="D89" s="1">
        <v>0.0</v>
      </c>
      <c r="E89" s="1" t="s">
        <v>415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416</v>
      </c>
      <c r="B90" s="1">
        <v>0.0</v>
      </c>
      <c r="C90" s="1">
        <v>0.0</v>
      </c>
      <c r="D90" s="1">
        <v>0.0</v>
      </c>
      <c r="E90" s="1" t="s">
        <v>415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417</v>
      </c>
      <c r="B91" s="1">
        <v>0.0</v>
      </c>
      <c r="C91" s="1">
        <v>0.0</v>
      </c>
      <c r="D91" s="1">
        <v>0.0</v>
      </c>
      <c r="E91" s="1" t="s">
        <v>418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419</v>
      </c>
      <c r="B92" s="1">
        <v>0.0</v>
      </c>
      <c r="C92" s="1">
        <v>0.0</v>
      </c>
      <c r="D92" s="1">
        <v>0.0</v>
      </c>
      <c r="E92" s="1" t="s">
        <v>420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421</v>
      </c>
      <c r="B93" s="1">
        <v>0.0</v>
      </c>
      <c r="C93" s="1">
        <v>0.0</v>
      </c>
      <c r="D93" s="1">
        <v>0.0</v>
      </c>
      <c r="E93" s="1" t="s">
        <v>422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423</v>
      </c>
      <c r="B94" s="1">
        <v>0.0</v>
      </c>
      <c r="C94" s="1">
        <v>0.0</v>
      </c>
      <c r="D94" s="1">
        <v>0.0</v>
      </c>
      <c r="E94" s="1" t="s">
        <v>424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425</v>
      </c>
      <c r="C1" s="1" t="s">
        <v>426</v>
      </c>
      <c r="D1" s="1" t="s">
        <v>427</v>
      </c>
      <c r="E1" s="1" t="s">
        <v>428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429</v>
      </c>
      <c r="B2" s="1" t="s">
        <v>430</v>
      </c>
      <c r="C2" s="1" t="s">
        <v>431</v>
      </c>
      <c r="D2" s="1" t="s">
        <v>432</v>
      </c>
      <c r="E2" s="1" t="s">
        <v>433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434</v>
      </c>
      <c r="B3" s="1" t="s">
        <v>433</v>
      </c>
      <c r="C3" s="1" t="s">
        <v>435</v>
      </c>
      <c r="D3" s="1" t="s">
        <v>436</v>
      </c>
      <c r="E3" s="1" t="s">
        <v>433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437</v>
      </c>
      <c r="B4" s="1" t="s">
        <v>430</v>
      </c>
      <c r="C4" s="1" t="s">
        <v>431</v>
      </c>
      <c r="D4" s="1" t="s">
        <v>432</v>
      </c>
      <c r="E4" s="1" t="s">
        <v>432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434</v>
      </c>
      <c r="B5" s="1" t="s">
        <v>433</v>
      </c>
      <c r="C5" s="1" t="s">
        <v>435</v>
      </c>
      <c r="D5" s="1" t="s">
        <v>436</v>
      </c>
      <c r="E5" s="1" t="s">
        <v>438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439</v>
      </c>
      <c r="B6" s="1" t="s">
        <v>440</v>
      </c>
      <c r="C6" s="1" t="s">
        <v>441</v>
      </c>
      <c r="D6" s="1" t="s">
        <v>442</v>
      </c>
      <c r="E6" s="1" t="s">
        <v>443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444</v>
      </c>
      <c r="B7" s="1" t="s">
        <v>433</v>
      </c>
      <c r="C7" s="1" t="s">
        <v>433</v>
      </c>
      <c r="D7" s="1" t="s">
        <v>433</v>
      </c>
      <c r="E7" s="1" t="s">
        <v>433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445</v>
      </c>
      <c r="B8" s="1" t="s">
        <v>433</v>
      </c>
      <c r="C8" s="1" t="s">
        <v>446</v>
      </c>
      <c r="D8" s="1" t="s">
        <v>447</v>
      </c>
      <c r="E8" s="1" t="s">
        <v>448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449</v>
      </c>
      <c r="B9" s="1" t="s">
        <v>433</v>
      </c>
      <c r="C9" s="1" t="s">
        <v>450</v>
      </c>
      <c r="D9" s="1" t="s">
        <v>451</v>
      </c>
      <c r="E9" s="1" t="s">
        <v>452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453</v>
      </c>
      <c r="B10" s="1" t="s">
        <v>433</v>
      </c>
      <c r="C10" s="1" t="s">
        <v>454</v>
      </c>
      <c r="D10" s="1" t="s">
        <v>451</v>
      </c>
      <c r="E10" s="1" t="s">
        <v>452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455</v>
      </c>
      <c r="B11" s="1" t="s">
        <v>433</v>
      </c>
      <c r="C11" s="1" t="s">
        <v>447</v>
      </c>
      <c r="D11" s="1" t="s">
        <v>456</v>
      </c>
      <c r="E11" s="1" t="s">
        <v>457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458</v>
      </c>
      <c r="B12" s="1" t="s">
        <v>433</v>
      </c>
      <c r="C12" s="1" t="s">
        <v>447</v>
      </c>
      <c r="D12" s="1" t="s">
        <v>459</v>
      </c>
      <c r="E12" s="1" t="s">
        <v>460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461</v>
      </c>
      <c r="B13" s="1" t="s">
        <v>433</v>
      </c>
      <c r="C13" s="1" t="s">
        <v>462</v>
      </c>
      <c r="D13" s="1" t="s">
        <v>433</v>
      </c>
      <c r="E13" s="1" t="s">
        <v>433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463</v>
      </c>
      <c r="B14" s="1" t="s">
        <v>433</v>
      </c>
      <c r="C14" s="1" t="s">
        <v>464</v>
      </c>
      <c r="D14" s="1" t="s">
        <v>433</v>
      </c>
      <c r="E14" s="1" t="s">
        <v>433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465</v>
      </c>
      <c r="B15" s="1" t="s">
        <v>433</v>
      </c>
      <c r="C15" s="1" t="s">
        <v>433</v>
      </c>
      <c r="D15" s="1" t="s">
        <v>433</v>
      </c>
      <c r="E15" s="1" t="s">
        <v>433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466</v>
      </c>
      <c r="B16" s="1" t="s">
        <v>433</v>
      </c>
      <c r="C16" s="1" t="s">
        <v>433</v>
      </c>
      <c r="D16" s="1" t="s">
        <v>433</v>
      </c>
      <c r="E16" s="1" t="s">
        <v>433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467</v>
      </c>
      <c r="B17" s="1" t="s">
        <v>133</v>
      </c>
      <c r="C17" s="1" t="s">
        <v>134</v>
      </c>
      <c r="D17" s="1" t="s">
        <v>468</v>
      </c>
      <c r="E17" s="1" t="s">
        <v>469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470</v>
      </c>
      <c r="B18" s="1" t="s">
        <v>433</v>
      </c>
      <c r="C18" s="1" t="s">
        <v>433</v>
      </c>
      <c r="D18" s="1" t="s">
        <v>433</v>
      </c>
      <c r="E18" s="1" t="s">
        <v>433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471</v>
      </c>
      <c r="B19" s="1" t="s">
        <v>433</v>
      </c>
      <c r="C19" s="1" t="s">
        <v>472</v>
      </c>
      <c r="D19" s="1" t="s">
        <v>473</v>
      </c>
      <c r="E19" s="1" t="s">
        <v>474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475</v>
      </c>
      <c r="B20" s="1" t="s">
        <v>433</v>
      </c>
      <c r="C20" s="1" t="s">
        <v>476</v>
      </c>
      <c r="D20" s="1" t="s">
        <v>477</v>
      </c>
      <c r="E20" s="1" t="s">
        <v>478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479</v>
      </c>
      <c r="B21" s="1" t="s">
        <v>433</v>
      </c>
      <c r="C21" s="1" t="s">
        <v>480</v>
      </c>
      <c r="D21" s="1" t="s">
        <v>481</v>
      </c>
      <c r="E21" s="1" t="s">
        <v>482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483</v>
      </c>
      <c r="B22" s="1" t="s">
        <v>484</v>
      </c>
      <c r="C22" s="1" t="s">
        <v>485</v>
      </c>
      <c r="D22" s="1" t="s">
        <v>486</v>
      </c>
      <c r="E22" s="1" t="s">
        <v>487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433</v>
      </c>
      <c r="C23" s="1" t="s">
        <v>433</v>
      </c>
      <c r="D23" s="1" t="s">
        <v>433</v>
      </c>
      <c r="E23" s="1" t="s">
        <v>433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488</v>
      </c>
      <c r="B24" s="1" t="s">
        <v>489</v>
      </c>
      <c r="C24" s="1" t="s">
        <v>490</v>
      </c>
      <c r="D24" s="1" t="s">
        <v>491</v>
      </c>
      <c r="E24" s="1" t="s">
        <v>491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492</v>
      </c>
      <c r="B25" s="1" t="s">
        <v>493</v>
      </c>
      <c r="C25" s="1" t="s">
        <v>494</v>
      </c>
      <c r="D25" s="1" t="s">
        <v>495</v>
      </c>
      <c r="E25" s="1" t="s">
        <v>433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496</v>
      </c>
      <c r="B26" s="1" t="s">
        <v>497</v>
      </c>
      <c r="C26" s="1" t="s">
        <v>498</v>
      </c>
      <c r="D26" s="1" t="s">
        <v>433</v>
      </c>
      <c r="E26" s="1" t="s">
        <v>433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499</v>
      </c>
      <c r="B2" s="1" t="s">
        <v>500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501</v>
      </c>
      <c r="B3" s="1" t="s">
        <v>502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503</v>
      </c>
      <c r="B4" s="1" t="s">
        <v>504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505</v>
      </c>
      <c r="B5" s="1" t="s">
        <v>506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508</v>
      </c>
      <c r="B7" s="1" t="s">
        <v>509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510</v>
      </c>
      <c r="B8" s="4" t="s">
        <v>511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512</v>
      </c>
      <c r="B9" s="1" t="s">
        <v>513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514</v>
      </c>
      <c r="B10" s="1" t="s">
        <v>515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516</v>
      </c>
      <c r="B11" s="1" t="s">
        <v>513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517</v>
      </c>
      <c r="B12" s="1" t="s">
        <v>518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519</v>
      </c>
      <c r="B13" s="1" t="s">
        <v>520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521</v>
      </c>
      <c r="B14" s="1" t="s">
        <v>518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522</v>
      </c>
      <c r="B15" s="1" t="s">
        <v>523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524</v>
      </c>
      <c r="B16" s="1">
        <v>1700.0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525</v>
      </c>
      <c r="B17" s="1" t="s">
        <v>526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527</v>
      </c>
      <c r="B18" s="1">
        <v>1.7356032E9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530</v>
      </c>
      <c r="B21" s="1">
        <v>0.3923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531</v>
      </c>
      <c r="B22" s="1">
        <v>0.39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532</v>
      </c>
      <c r="B23" s="1">
        <v>0.35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533</v>
      </c>
      <c r="B24" s="1">
        <v>0.42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534</v>
      </c>
      <c r="B25" s="1">
        <v>0.3923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535</v>
      </c>
      <c r="B26" s="1">
        <v>0.39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536</v>
      </c>
      <c r="B27" s="1">
        <v>0.35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537</v>
      </c>
      <c r="B28" s="1">
        <v>0.42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538</v>
      </c>
      <c r="B29" s="1">
        <v>-0.193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539</v>
      </c>
      <c r="B30" s="1">
        <v>-0.53838235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540</v>
      </c>
      <c r="B31" s="1">
        <v>61040.0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541</v>
      </c>
      <c r="B32" s="1">
        <v>61040.0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542</v>
      </c>
      <c r="B33" s="1">
        <v>108051.0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543</v>
      </c>
      <c r="B34" s="1">
        <v>114810.0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544</v>
      </c>
      <c r="B35" s="1">
        <v>114810.0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545</v>
      </c>
      <c r="B36" s="1">
        <v>900.0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546</v>
      </c>
      <c r="B37" s="1">
        <v>1200.0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547</v>
      </c>
      <c r="B38" s="1">
        <v>1.5726448E7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548</v>
      </c>
      <c r="B39" s="1">
        <v>0.35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549</v>
      </c>
      <c r="B40" s="1">
        <v>4.92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550</v>
      </c>
      <c r="B41" s="1">
        <v>0.12725826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551</v>
      </c>
      <c r="B42" s="1">
        <v>0.6619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552</v>
      </c>
      <c r="B43" s="1">
        <v>1.81957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553</v>
      </c>
      <c r="B44" s="1" t="s">
        <v>554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555</v>
      </c>
      <c r="B45" s="1">
        <v>2.27426784E8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556</v>
      </c>
      <c r="B46" s="1">
        <v>-0.111260004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557</v>
      </c>
      <c r="B47" s="1">
        <v>1.9835035E7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558</v>
      </c>
      <c r="B48" s="1">
        <v>4.00878E7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559</v>
      </c>
      <c r="B49" s="1">
        <v>94311.0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560</v>
      </c>
      <c r="B50" s="1">
        <v>118049.0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561</v>
      </c>
      <c r="B51" s="1">
        <v>1.7289504E9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562</v>
      </c>
      <c r="B52" s="1">
        <v>1.7316288E9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563</v>
      </c>
      <c r="B53" s="1">
        <v>0.0023999999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564</v>
      </c>
      <c r="B54" s="1">
        <v>0.37275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565</v>
      </c>
      <c r="B55" s="1">
        <v>0.27119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566</v>
      </c>
      <c r="B56" s="1">
        <v>1.8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567</v>
      </c>
      <c r="B57" s="1">
        <v>0.0034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568</v>
      </c>
      <c r="B58" s="1">
        <v>4.29567E7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569</v>
      </c>
      <c r="B59" s="1">
        <v>-1.725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570</v>
      </c>
      <c r="B60" s="1">
        <v>1.7142624E9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571</v>
      </c>
      <c r="B61" s="1">
        <v>1.7457984E9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572</v>
      </c>
      <c r="B62" s="1">
        <v>1.72152E9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573</v>
      </c>
      <c r="B63" s="1">
        <v>-1.4493E7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574</v>
      </c>
      <c r="B64" s="1">
        <v>-0.4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575</v>
      </c>
      <c r="B65" s="1">
        <v>-0.68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576</v>
      </c>
      <c r="B66" s="1">
        <v>1.84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577</v>
      </c>
      <c r="B67" s="1">
        <v>-11.784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578</v>
      </c>
      <c r="B68" s="1">
        <v>-0.8992288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579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580</v>
      </c>
      <c r="B70" s="1" t="s">
        <v>581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582</v>
      </c>
      <c r="B71" s="1" t="s">
        <v>583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584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585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586</v>
      </c>
      <c r="B74" s="1" t="s">
        <v>587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588</v>
      </c>
      <c r="B75" s="1" t="s">
        <v>589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590</v>
      </c>
      <c r="B76" s="1">
        <v>1.6479558E9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591</v>
      </c>
      <c r="B77" s="1" t="s">
        <v>592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593</v>
      </c>
      <c r="B78" s="1" t="s">
        <v>594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595</v>
      </c>
      <c r="B79" s="1" t="s">
        <v>596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597</v>
      </c>
      <c r="B80" s="1" t="s">
        <v>598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599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600</v>
      </c>
      <c r="B82" s="1">
        <v>0.3661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601</v>
      </c>
      <c r="B83" s="1">
        <v>3.0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602</v>
      </c>
      <c r="B84" s="1">
        <v>2.0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603</v>
      </c>
      <c r="B85" s="1">
        <v>2.5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604</v>
      </c>
      <c r="B86" s="1">
        <v>2.5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605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606</v>
      </c>
      <c r="B88" s="1" t="s">
        <v>607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608</v>
      </c>
      <c r="B89" s="1">
        <v>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609</v>
      </c>
      <c r="B90" s="1">
        <v>5029000.0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610</v>
      </c>
      <c r="B91" s="1">
        <v>0.125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611</v>
      </c>
      <c r="B92" s="1">
        <v>-1.93E7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612</v>
      </c>
      <c r="B93" s="1">
        <v>1.92368E8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613</v>
      </c>
      <c r="B94" s="1">
        <v>0.087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614</v>
      </c>
      <c r="B95" s="1">
        <v>0.131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615</v>
      </c>
      <c r="B96" s="1">
        <v>1.23579E8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616</v>
      </c>
      <c r="B97" s="1">
        <v>4.128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617</v>
      </c>
      <c r="B98" s="1">
        <v>-0.11504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618</v>
      </c>
      <c r="B99" s="1">
        <v>5.5781E7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619</v>
      </c>
      <c r="B100" s="1">
        <v>-3.0757376E7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620</v>
      </c>
      <c r="B101" s="1">
        <v>-3.316E7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621</v>
      </c>
      <c r="B102" s="1">
        <v>0.189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622</v>
      </c>
      <c r="B103" s="1">
        <v>0.45138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623</v>
      </c>
      <c r="B104" s="1">
        <v>-0.15618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624</v>
      </c>
      <c r="B105" s="1">
        <v>-0.2488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625</v>
      </c>
      <c r="B106" s="1" t="s">
        <v>554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626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0.0</v>
      </c>
      <c r="D3" s="1">
        <v>-9.0</v>
      </c>
      <c r="E3" s="1">
        <v>-28.0</v>
      </c>
      <c r="F3" s="1">
        <f>IF(E3*FORECAST(F2,B3:E3,B2:E2)&gt;0,FORECAST(F2,B3:E3,B2:E2),E3)*$X$1</f>
        <v>-32.5</v>
      </c>
      <c r="G3" s="1">
        <f>IF(F3*FORECAST(G2,B3:F3,B2:F2)&gt;0,FORECAST(G2,B3:F3,B2:F2),F3)*$X$1</f>
        <v>-41.8</v>
      </c>
      <c r="H3" s="1">
        <f>IF(G3*FORECAST(H2,B3:G3,B2:G2)&gt;0,FORECAST(H2,B3:G3,B2:G2),G3)*$X$1</f>
        <v>-51.1</v>
      </c>
      <c r="I3" s="1">
        <f>IF(H3*FORECAST(I2,B3:H3,B2:H2)&gt;0,FORECAST(I2,B3:H3,B2:H2),H3)*$X$1</f>
        <v>-60.4</v>
      </c>
      <c r="J3" s="1">
        <f>IF(I3*FORECAST(J2,B3:I3,B2:I2)&gt;0,FORECAST(J2,B3:I3,B2:I2),I3)*$X$1</f>
        <v>-69.7</v>
      </c>
      <c r="K3" s="1">
        <f>IF(J3*FORECAST(K2,B3:J3,B2:J2)&gt;0,FORECAST(K2,B3:J3,B2:J2),J3)*$X$1</f>
        <v>-79</v>
      </c>
      <c r="L3" s="1">
        <f>IF(K3*FORECAST(L2,B3:K3,B2:K2)&gt;0,FORECAST(L2,B3:K3,B2:K2),K3)*$X$1</f>
        <v>-88.3</v>
      </c>
      <c r="M3" s="5">
        <f>IF(L3*FORECAST(M2,B3:L3,B2:L2)&gt;0,FORECAST(M2,B3:L3,B2:L2),L3)*$X$1</f>
        <v>-97.6</v>
      </c>
      <c r="N3" s="5">
        <f>IF(M3*FORECAST(N2,B3:M3,B2:M2)&gt;0,FORECAST(N2,B3:M3,B2:M2),M3)*$X$1</f>
        <v>-106.9</v>
      </c>
      <c r="O3" s="5">
        <f>IF(N3*FORECAST(O2,B3:N3,B2:N2)&gt;0,FORECAST(O2,B3:N3,B2:N2),N3)*$X$1</f>
        <v>-116.2</v>
      </c>
      <c r="P3" s="5">
        <f>IF(O3*FORECAST(P2,B3:O3,B2:O2)&gt;0,FORECAST(P2,B3:O3,B2:O2),O3)*$X$1</f>
        <v>-125.5</v>
      </c>
      <c r="Q3" s="5">
        <f>IF(P3*FORECAST(Q2,B3:P3,B2:P2)&gt;0,FORECAST(Q2,B3:P3,B2:P2),P3)*$X$1</f>
        <v>-134.8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0.0</v>
      </c>
      <c r="C4" s="1">
        <v>111.0</v>
      </c>
      <c r="D4" s="1">
        <v>131.0</v>
      </c>
      <c r="E4" s="1">
        <v>172.0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627</v>
      </c>
      <c r="B5" s="1">
        <v>6.0</v>
      </c>
      <c r="C5" s="1">
        <v>6.0</v>
      </c>
      <c r="D5" s="1">
        <v>6.0</v>
      </c>
      <c r="E5" s="1">
        <v>22.0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628</v>
      </c>
      <c r="L7" s="1">
        <f>IF(Q3*FORECAST(Q2,B3:Q3,B2:Q2)&gt;0,FORECAST(Q2,B3:Q3,B2:Q2),P3)*$X$1 * (1+0.02)/(0.0789-0.02)</f>
        <v>-2334.397284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629</v>
      </c>
      <c r="L8" s="6">
        <f t="array" ref="L8">NPV(0.0789,G3:Q3)</f>
        <v>-583.6432687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630</v>
      </c>
      <c r="L9" s="6">
        <f t="array" ref="L9">NPV(0.0789,G16:Q16)</f>
        <v>-1012.468791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631</v>
      </c>
      <c r="L10" s="6">
        <f>L8 + L9</f>
        <v>-1596.11206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172.0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632</v>
      </c>
      <c r="L12" s="6">
        <f>L10 - L11</f>
        <v>-1768.11206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633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-80.36872999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(1+0.02)/(0.0789-0.02)</f>
        <v>-2334.397284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-30.0</v>
      </c>
      <c r="C3" s="1">
        <v>-9.0</v>
      </c>
      <c r="D3" s="1">
        <v>-7.0</v>
      </c>
      <c r="E3" s="1">
        <v>-6.0</v>
      </c>
      <c r="F3" s="1">
        <f>IF(E3*FORECAST(F2,B3:E3,B2:E2)&gt;0,FORECAST(F2,B3:E3,B2:E2),E3)*$X$1</f>
        <v>-6</v>
      </c>
      <c r="G3" s="1">
        <f>IF(F3*FORECAST(G2,B3:F3,B2:F2)&gt;0,FORECAST(G2,B3:F3,B2:F2),F3)*$X$1</f>
        <v>-6</v>
      </c>
      <c r="H3" s="1">
        <f>IF(G3*FORECAST(H2,B3:G3,B2:G2)&gt;0,FORECAST(H2,B3:G3,B2:G2),G3)*$X$1</f>
        <v>-6</v>
      </c>
      <c r="I3" s="1">
        <f>IF(H3*FORECAST(I2,B3:H3,B2:H2)&gt;0,FORECAST(I2,B3:H3,B2:H2),H3)*$X$1</f>
        <v>-6</v>
      </c>
      <c r="J3" s="1">
        <f>IF(I3*FORECAST(J2,B3:I3,B2:I2)&gt;0,FORECAST(J2,B3:I3,B2:I2),I3)*$X$1</f>
        <v>-6</v>
      </c>
      <c r="K3" s="1">
        <f>IF(J3*FORECAST(K2,B3:J3,B2:J2)&gt;0,FORECAST(K2,B3:J3,B2:J2),J3)*$X$1</f>
        <v>-0.1944444444</v>
      </c>
      <c r="L3" s="1">
        <f>IF(K3*FORECAST(L2,B3:K3,B2:K2)&gt;0,FORECAST(L2,B3:K3,B2:K2),K3)*$X$1</f>
        <v>-0.1944444444</v>
      </c>
      <c r="M3" s="5">
        <f>IF(L3*FORECAST(M2,B3:L3,B2:L2)&gt;0,FORECAST(M2,B3:L3,B2:L2),L3)*$X$1</f>
        <v>-0.1944444444</v>
      </c>
      <c r="N3" s="5">
        <f>IF(M3*FORECAST(N2,B3:M3,B2:M2)&gt;0,FORECAST(N2,B3:M3,B2:M2),M3)*$X$1</f>
        <v>-0.1944444444</v>
      </c>
      <c r="O3" s="5">
        <f>IF(N3*FORECAST(O2,B3:N3,B2:N2)&gt;0,FORECAST(O2,B3:N3,B2:N2),N3)*$X$1</f>
        <v>-0.1944444444</v>
      </c>
      <c r="P3" s="5">
        <f>IF(O3*FORECAST(P2,B3:O3,B2:O2)&gt;0,FORECAST(P2,B3:O3,B2:O2),O3)*$X$1</f>
        <v>-0.1944444444</v>
      </c>
      <c r="Q3" s="5">
        <f>IF(P3*FORECAST(Q2,B3:P3,B2:P2)&gt;0,FORECAST(Q2,B3:P3,B2:P2),P3)*$X$1</f>
        <v>-0.1944444444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0.0</v>
      </c>
      <c r="C4" s="1">
        <v>111.0</v>
      </c>
      <c r="D4" s="1">
        <v>131.0</v>
      </c>
      <c r="E4" s="1">
        <v>172.0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627</v>
      </c>
      <c r="B5" s="1">
        <v>6.0</v>
      </c>
      <c r="C5" s="1">
        <v>6.0</v>
      </c>
      <c r="D5" s="1">
        <v>6.0</v>
      </c>
      <c r="E5" s="1">
        <v>22.0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628</v>
      </c>
      <c r="L7" s="1">
        <f>IF(Q3*FORECAST(Q2,B3:Q3,B2:Q2)&gt;0,FORECAST(Q2,B3:Q3,B2:Q2),P3)*$X$1 * (1+0.02)/(0.0789-0.02)</f>
        <v>-3.367289191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629</v>
      </c>
      <c r="L8" s="6">
        <f t="array" ref="L8">NPV(0.0789,G3:Q3)</f>
        <v>-20.67148203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630</v>
      </c>
      <c r="L9" s="6">
        <f t="array" ref="L9">NPV(0.0789,G16:Q16)</f>
        <v>-1.460452015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631</v>
      </c>
      <c r="L10" s="6">
        <f>L8 + L9</f>
        <v>-22.13193404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172.0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632</v>
      </c>
      <c r="L12" s="6">
        <f>L10 - L11</f>
        <v>-194.131934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633</v>
      </c>
      <c r="L13" s="1">
        <v>22.0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-8.82417882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(1+0.02)/(0.0789-0.02)</f>
        <v>-3.367289191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