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<sst xmlns="http://schemas.openxmlformats.org/spreadsheetml/2006/main" count="1945" uniqueCount="1731">
  <si>
    <t>ticker</t>
  </si>
  <si>
    <t>PLUG</t>
  </si>
  <si>
    <t>nombre</t>
  </si>
  <si>
    <t>PLUG POWER INC</t>
  </si>
  <si>
    <t>empresa</t>
  </si>
  <si>
    <t>Renewable Energy Equipment &amp; Services</t>
  </si>
  <si>
    <t>Open</t>
  </si>
  <si>
    <t>Target Price</t>
  </si>
  <si>
    <t>Upside</t>
  </si>
  <si>
    <t>-2500.57%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</si>
  <si>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</si>
  <si>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</si>
  <si>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</si>
  <si>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</si>
  <si>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</si>
  <si>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</si>
  <si>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</si>
  <si>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</si>
  <si>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210.87%</t>
  </si>
  <si>
    <t>Total Assets Growth</t>
  </si>
  <si>
    <t>-1.44%</t>
  </si>
  <si>
    <t>Net Property, Plant and Equipment Growth</t>
  </si>
  <si>
    <t>-12.50%</t>
  </si>
  <si>
    <t>EBITDA Growth</t>
  </si>
  <si>
    <t>-1761.78%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</si>
  <si>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</si>
  <si>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</si>
  <si>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</si>
  <si>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</si>
  <si>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</si>
  <si>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</si>
  <si>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</si>
  <si>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</si>
  <si>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</si>
  <si>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</si>
  <si>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</si>
  <si>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</si>
  <si>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</si>
  <si>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</si>
  <si>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</si>
  <si>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</si>
  <si>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</si>
  <si>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</si>
  <si>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</si>
  <si>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</si>
  <si>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</si>
  <si>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</si>
  <si>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</si>
  <si>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</si>
  <si>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</si>
  <si>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</si>
  <si>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</si>
  <si>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</si>
  <si>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</si>
  <si>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</si>
  <si>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</si>
  <si>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</si>
  <si>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</si>
  <si>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</si>
  <si>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</si>
  <si>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</si>
  <si>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</si>
  <si>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</si>
  <si>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</si>
  <si>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</si>
  <si>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</si>
  <si>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</si>
  <si>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</si>
  <si>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</si>
  <si>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</si>
  <si>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</si>
  <si>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</si>
  <si>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</si>
  <si>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</si>
  <si>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</si>
  <si>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</si>
  <si>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</si>
  <si>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</si>
  <si>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</si>
  <si>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</si>
  <si>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</si>
  <si>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</si>
  <si>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</si>
  <si>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</si>
  <si>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</si>
  <si>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</si>
  <si>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</si>
  <si>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</si>
  <si>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</si>
  <si>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</si>
  <si>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</si>
  <si>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</si>
  <si>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</si>
  <si>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</si>
  <si>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</si>
  <si>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</si>
  <si>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</si>
  <si>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</si>
  <si>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</si>
  <si>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</si>
  <si>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</si>
  <si>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</si>
  <si>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</si>
  <si>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</si>
  <si>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</si>
  <si>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</si>
  <si>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</si>
  <si>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</si>
  <si>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</si>
  <si>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</si>
  <si>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</si>
  <si>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</si>
  <si>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</si>
  <si>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</si>
  <si>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</si>
  <si>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</si>
  <si>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</si>
  <si>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</si>
  <si>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0.91</t>
  </si>
  <si>
    <t>0.69</t>
  </si>
  <si>
    <t>0.45</t>
  </si>
  <si>
    <t>0.32</t>
  </si>
  <si>
    <t>0.01</t>
  </si>
  <si>
    <t>0.44</t>
  </si>
  <si>
    <t>3.2</t>
  </si>
  <si>
    <t>7.97</t>
  </si>
  <si>
    <t>6.88</t>
  </si>
  <si>
    <t>4.78</t>
  </si>
  <si>
    <t>Tangible Book Value</t>
  </si>
  <si>
    <t>Tangible Book Value Per Share</t>
  </si>
  <si>
    <t>0.9</t>
  </si>
  <si>
    <t>0.62</t>
  </si>
  <si>
    <t>0.38</t>
  </si>
  <si>
    <t>0.26</t>
  </si>
  <si>
    <t>-0.05</t>
  </si>
  <si>
    <t>0.4</t>
  </si>
  <si>
    <t>2.96</t>
  </si>
  <si>
    <t>7.32</t>
  </si>
  <si>
    <t>6.1</t>
  </si>
  <si>
    <t>4.47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</si>
  <si>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</si>
  <si>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</si>
  <si>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</si>
  <si>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</si>
  <si>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</si>
  <si>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</si>
  <si>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</si>
  <si>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</si>
  <si>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</si>
  <si>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</si>
  <si>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</si>
  <si>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</si>
  <si>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</si>
  <si>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</si>
  <si>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</si>
  <si>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Order Backlog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</si>
  <si>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</si>
  <si>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</si>
  <si>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</si>
  <si>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</si>
  <si>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</si>
  <si>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</si>
  <si>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</si>
  <si>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</si>
  <si>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</si>
  <si>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</si>
  <si>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</si>
  <si>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</si>
  <si>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</si>
  <si>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</si>
  <si>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</si>
  <si>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</si>
  <si>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</si>
  <si>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</si>
  <si>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</si>
  <si>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</si>
  <si>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</si>
  <si>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</si>
  <si>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</si>
  <si>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</si>
  <si>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</si>
  <si>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</si>
  <si>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</si>
  <si>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</si>
  <si>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</si>
  <si>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</si>
  <si>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</si>
  <si>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</si>
  <si>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</si>
  <si>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-0.56</t>
  </si>
  <si>
    <t>-0.32</t>
  </si>
  <si>
    <t>-0.6</t>
  </si>
  <si>
    <t>-0.36</t>
  </si>
  <si>
    <t>-1.68</t>
  </si>
  <si>
    <t>-0.82</t>
  </si>
  <si>
    <t>-1.25</t>
  </si>
  <si>
    <t>-2.3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</si>
  <si>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</si>
  <si>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</si>
  <si>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</si>
  <si>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</si>
  <si>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</si>
  <si>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</si>
  <si>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-0.35</t>
  </si>
  <si>
    <t>-0.19</t>
  </si>
  <si>
    <t>-0.2</t>
  </si>
  <si>
    <t>-0.37</t>
  </si>
  <si>
    <t>-0.25</t>
  </si>
  <si>
    <t>-0.22</t>
  </si>
  <si>
    <t>-1.12</t>
  </si>
  <si>
    <t>-0.52</t>
  </si>
  <si>
    <t>-0.73</t>
  </si>
  <si>
    <t>-1.13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</si>
  <si>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</si>
  <si>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</si>
  <si>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</si>
  <si>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</si>
  <si>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</si>
  <si>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</si>
  <si>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</si>
  <si>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0.37</t>
  </si>
  <si>
    <t>0.68</t>
  </si>
  <si>
    <t>10.55</t>
  </si>
  <si>
    <t>4.92</t>
  </si>
  <si>
    <t>3.4</t>
  </si>
  <si>
    <t>-0.12</t>
  </si>
  <si>
    <t>0.54</t>
  </si>
  <si>
    <t>Current Foreign Taxes</t>
  </si>
  <si>
    <t>Total Current Taxes</t>
  </si>
  <si>
    <t>Deferred Domestic Taxes</t>
  </si>
  <si>
    <t>0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</si>
  <si>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</si>
  <si>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</si>
  <si>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</si>
  <si>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</si>
  <si>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</si>
  <si>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</si>
  <si>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</si>
  <si>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</si>
  <si>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</si>
  <si>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</si>
  <si>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</si>
  <si>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</si>
  <si>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</si>
  <si>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</si>
  <si>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</si>
  <si>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</si>
  <si>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</si>
  <si>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-18.41</t>
  </si>
  <si>
    <t>-17.47</t>
  </si>
  <si>
    <t>-14.3</t>
  </si>
  <si>
    <t>-17.62</t>
  </si>
  <si>
    <t>-13.14</t>
  </si>
  <si>
    <t>-5.39</t>
  </si>
  <si>
    <t>-24.76</t>
  </si>
  <si>
    <t>-6.34</t>
  </si>
  <si>
    <t>-7.02</t>
  </si>
  <si>
    <t>-12.23</t>
  </si>
  <si>
    <t>Return on Total Capital</t>
  </si>
  <si>
    <t>-29.45</t>
  </si>
  <si>
    <t>-23.62</t>
  </si>
  <si>
    <t>-21.2</t>
  </si>
  <si>
    <t>-26.43</t>
  </si>
  <si>
    <t>-17.91</t>
  </si>
  <si>
    <t>-6.38</t>
  </si>
  <si>
    <t>-27.84</t>
  </si>
  <si>
    <t>-6.98</t>
  </si>
  <si>
    <t>-7.93</t>
  </si>
  <si>
    <t>-14.79</t>
  </si>
  <si>
    <t>Return On Equity %</t>
  </si>
  <si>
    <t>-122.96</t>
  </si>
  <si>
    <t>-39.04</t>
  </si>
  <si>
    <t>-52.12</t>
  </si>
  <si>
    <t>-150.33</t>
  </si>
  <si>
    <t>-143.71</t>
  </si>
  <si>
    <t>-100.44</t>
  </si>
  <si>
    <t>-74.61</t>
  </si>
  <si>
    <t>-15.15</t>
  </si>
  <si>
    <t>-16.71</t>
  </si>
  <si>
    <t>-39.34</t>
  </si>
  <si>
    <t>Return on Common Equity</t>
  </si>
  <si>
    <t>-126.26</t>
  </si>
  <si>
    <t>-39.43</t>
  </si>
  <si>
    <t>-54.89</t>
  </si>
  <si>
    <t>-164.02</t>
  </si>
  <si>
    <t>-204.74</t>
  </si>
  <si>
    <t>-124.49</t>
  </si>
  <si>
    <t>-74.67</t>
  </si>
  <si>
    <t>Margin Analysis</t>
  </si>
  <si>
    <t>Gross Profit Margin %</t>
  </si>
  <si>
    <t>-7.57</t>
  </si>
  <si>
    <t>0.15</t>
  </si>
  <si>
    <t>3.35</t>
  </si>
  <si>
    <t>1.19</t>
  </si>
  <si>
    <t>1.5</t>
  </si>
  <si>
    <t>12.15</t>
  </si>
  <si>
    <t>465.42</t>
  </si>
  <si>
    <t>-19.77</t>
  </si>
  <si>
    <t>-23.89</t>
  </si>
  <si>
    <t>-47.28</t>
  </si>
  <si>
    <t>SG&amp;A Margin</t>
  </si>
  <si>
    <t>33.95</t>
  </si>
  <si>
    <t>31.91</t>
  </si>
  <si>
    <t>39.9</t>
  </si>
  <si>
    <t>33.86</t>
  </si>
  <si>
    <t>21.87</t>
  </si>
  <si>
    <t>19.26</t>
  </si>
  <si>
    <t>-85.1</t>
  </si>
  <si>
    <t>35.8</t>
  </si>
  <si>
    <t>51.88</t>
  </si>
  <si>
    <t>47.4</t>
  </si>
  <si>
    <t>EBITDA Margin %</t>
  </si>
  <si>
    <t>-48.57</t>
  </si>
  <si>
    <t>-53.07</t>
  </si>
  <si>
    <t>-53.86</t>
  </si>
  <si>
    <t>-46.9</t>
  </si>
  <si>
    <t>-33.08</t>
  </si>
  <si>
    <t>-18.49</t>
  </si>
  <si>
    <t>601.74</t>
  </si>
  <si>
    <t>-78.14</t>
  </si>
  <si>
    <t>-86.43</t>
  </si>
  <si>
    <t>-109.15</t>
  </si>
  <si>
    <t>EBITA Margin %</t>
  </si>
  <si>
    <t>-51.6</t>
  </si>
  <si>
    <t>-55.01</t>
  </si>
  <si>
    <t>-59.27</t>
  </si>
  <si>
    <t>-53.81</t>
  </si>
  <si>
    <t>-39.39</t>
  </si>
  <si>
    <t>-21.43</t>
  </si>
  <si>
    <t>617.22</t>
  </si>
  <si>
    <t>-82.31</t>
  </si>
  <si>
    <t>-90.77</t>
  </si>
  <si>
    <t>-114.98</t>
  </si>
  <si>
    <t>EBIT Margin %</t>
  </si>
  <si>
    <t>-55.32</t>
  </si>
  <si>
    <t>-55.96</t>
  </si>
  <si>
    <t>-59.96</t>
  </si>
  <si>
    <t>-54.26</t>
  </si>
  <si>
    <t>-39.79</t>
  </si>
  <si>
    <t>-21.73</t>
  </si>
  <si>
    <t>618.44</t>
  </si>
  <si>
    <t>-82.8</t>
  </si>
  <si>
    <t>-93.79</t>
  </si>
  <si>
    <t>-117.13</t>
  </si>
  <si>
    <t>Income From Continuing Operations Margin %</t>
  </si>
  <si>
    <t>-137.77</t>
  </si>
  <si>
    <t>-53.92</t>
  </si>
  <si>
    <t>-66.9</t>
  </si>
  <si>
    <t>-95.6</t>
  </si>
  <si>
    <t>-44.73</t>
  </si>
  <si>
    <t>-37.12</t>
  </si>
  <si>
    <t>639.4</t>
  </si>
  <si>
    <t>-91.56</t>
  </si>
  <si>
    <t>-103.22</t>
  </si>
  <si>
    <t>-153.57</t>
  </si>
  <si>
    <t>Net Income Margin %</t>
  </si>
  <si>
    <t>Net Avail. For Common Margin %</t>
  </si>
  <si>
    <t>-138.01</t>
  </si>
  <si>
    <t>-54.02</t>
  </si>
  <si>
    <t>-67.02</t>
  </si>
  <si>
    <t>-97.93</t>
  </si>
  <si>
    <t>-44.76</t>
  </si>
  <si>
    <t>-37.14</t>
  </si>
  <si>
    <t>639.43</t>
  </si>
  <si>
    <t>Normalized Net Income Margin</t>
  </si>
  <si>
    <t>-85.61</t>
  </si>
  <si>
    <t>-32.9</t>
  </si>
  <si>
    <t>-42.1</t>
  </si>
  <si>
    <t>-59.75</t>
  </si>
  <si>
    <t>-31.26</t>
  </si>
  <si>
    <t>-23.06</t>
  </si>
  <si>
    <t>427.07</t>
  </si>
  <si>
    <t>-57.41</t>
  </si>
  <si>
    <t>-60.67</t>
  </si>
  <si>
    <t>-75.4</t>
  </si>
  <si>
    <t>Levered Free Cash Flow Margin</t>
  </si>
  <si>
    <t>-46.79</t>
  </si>
  <si>
    <t>-33.66</t>
  </si>
  <si>
    <t>-81.22</t>
  </si>
  <si>
    <t>-69.31</t>
  </si>
  <si>
    <t>-42.71</t>
  </si>
  <si>
    <t>-24.25</t>
  </si>
  <si>
    <t>471.28</t>
  </si>
  <si>
    <t>-96.93</t>
  </si>
  <si>
    <t>-149.25</t>
  </si>
  <si>
    <t>-152.02</t>
  </si>
  <si>
    <t>Unlevered Free Cash Flow Margin</t>
  </si>
  <si>
    <t>-46.41</t>
  </si>
  <si>
    <t>-33.43</t>
  </si>
  <si>
    <t>-78.32</t>
  </si>
  <si>
    <t>-65.14</t>
  </si>
  <si>
    <t>-41.18</t>
  </si>
  <si>
    <t>-25.9</t>
  </si>
  <si>
    <t>449.03</t>
  </si>
  <si>
    <t>-92.15</t>
  </si>
  <si>
    <t>-146.16</t>
  </si>
  <si>
    <t>-149.1</t>
  </si>
  <si>
    <t>Asset Turnover</t>
  </si>
  <si>
    <t>0.53</t>
  </si>
  <si>
    <t>0.5</t>
  </si>
  <si>
    <t>0.52</t>
  </si>
  <si>
    <t>-0.06</t>
  </si>
  <si>
    <t>0.12</t>
  </si>
  <si>
    <t>0.17</t>
  </si>
  <si>
    <t>Fixed Assets Turnover</t>
  </si>
  <si>
    <t>8.58</t>
  </si>
  <si>
    <t>12.77</t>
  </si>
  <si>
    <t>2.41</t>
  </si>
  <si>
    <t>1.66</t>
  </si>
  <si>
    <t>1.36</t>
  </si>
  <si>
    <t>1.1</t>
  </si>
  <si>
    <t>-0.67</t>
  </si>
  <si>
    <t>1.44</t>
  </si>
  <si>
    <t>0.86</t>
  </si>
  <si>
    <t>0.59</t>
  </si>
  <si>
    <t>Receivables Turnover (Average Receivables)</t>
  </si>
  <si>
    <t>5.65</t>
  </si>
  <si>
    <t>4.96</t>
  </si>
  <si>
    <t>9.73</t>
  </si>
  <si>
    <t>5.68</t>
  </si>
  <si>
    <t>5.8</t>
  </si>
  <si>
    <t>-1.87</t>
  </si>
  <si>
    <t>5.29</t>
  </si>
  <si>
    <t>4.32</t>
  </si>
  <si>
    <t>3.13</t>
  </si>
  <si>
    <t>Inventory Turnover (Average Inventory)</t>
  </si>
  <si>
    <t>3.93</t>
  </si>
  <si>
    <t>3.59</t>
  </si>
  <si>
    <t>2.65</t>
  </si>
  <si>
    <t>3.34</t>
  </si>
  <si>
    <t>3.56</t>
  </si>
  <si>
    <t>3.36</t>
  </si>
  <si>
    <t>3.22</t>
  </si>
  <si>
    <t>2.95</t>
  </si>
  <si>
    <t>1.9</t>
  </si>
  <si>
    <t>1.63</t>
  </si>
  <si>
    <t>Short Term Liquidity</t>
  </si>
  <si>
    <t>Current Ratio</t>
  </si>
  <si>
    <t>7.5</t>
  </si>
  <si>
    <t>3.07</t>
  </si>
  <si>
    <t>1.67</t>
  </si>
  <si>
    <t>1.03</t>
  </si>
  <si>
    <t>1.06</t>
  </si>
  <si>
    <t>2.08</t>
  </si>
  <si>
    <t>7.21</t>
  </si>
  <si>
    <t>10.58</t>
  </si>
  <si>
    <t>5.2</t>
  </si>
  <si>
    <t>1.85</t>
  </si>
  <si>
    <t>Quick Ratio</t>
  </si>
  <si>
    <t>6.38</t>
  </si>
  <si>
    <t>2.05</t>
  </si>
  <si>
    <t>0.87</t>
  </si>
  <si>
    <t>0.35</t>
  </si>
  <si>
    <t>1.18</t>
  </si>
  <si>
    <t>6.18</t>
  </si>
  <si>
    <t>9.52</t>
  </si>
  <si>
    <t>3.7</t>
  </si>
  <si>
    <t>Operating Cash Flow to Current Liabilities</t>
  </si>
  <si>
    <t>-1.59</t>
  </si>
  <si>
    <t>-1.11</t>
  </si>
  <si>
    <t>-0.45</t>
  </si>
  <si>
    <t>-0.39</t>
  </si>
  <si>
    <t>-0.34</t>
  </si>
  <si>
    <t>-0.7</t>
  </si>
  <si>
    <t>-0.85</t>
  </si>
  <si>
    <t>-1.3</t>
  </si>
  <si>
    <t>-1.15</t>
  </si>
  <si>
    <t>Days Sales Outstanding (Average Receivables)</t>
  </si>
  <si>
    <t>64.65</t>
  </si>
  <si>
    <t>73.6</t>
  </si>
  <si>
    <t>74.39</t>
  </si>
  <si>
    <t>37.5</t>
  </si>
  <si>
    <t>64.3</t>
  </si>
  <si>
    <t>62.97</t>
  </si>
  <si>
    <t>-196.11</t>
  </si>
  <si>
    <t>69.03</t>
  </si>
  <si>
    <t>84.44</t>
  </si>
  <si>
    <t>116.48</t>
  </si>
  <si>
    <t>Days Outstanding Inventory (Average Inventory)</t>
  </si>
  <si>
    <t>92.82</t>
  </si>
  <si>
    <t>101.73</t>
  </si>
  <si>
    <t>138.14</t>
  </si>
  <si>
    <t>109.37</t>
  </si>
  <si>
    <t>102.58</t>
  </si>
  <si>
    <t>108.54</t>
  </si>
  <si>
    <t>113.75</t>
  </si>
  <si>
    <t>123.92</t>
  </si>
  <si>
    <t>192.12</t>
  </si>
  <si>
    <t>223.39</t>
  </si>
  <si>
    <t>Average Days Payable Outstanding</t>
  </si>
  <si>
    <t>29.05</t>
  </si>
  <si>
    <t>50.31</t>
  </si>
  <si>
    <t>119.89</t>
  </si>
  <si>
    <t>90.5</t>
  </si>
  <si>
    <t>82.31</t>
  </si>
  <si>
    <t>60.52</t>
  </si>
  <si>
    <t>40.65</t>
  </si>
  <si>
    <t>35.56</t>
  </si>
  <si>
    <t>41.64</t>
  </si>
  <si>
    <t>50.4</t>
  </si>
  <si>
    <t>Cash Conversion Cycle (Average Days)</t>
  </si>
  <si>
    <t>128.42</t>
  </si>
  <si>
    <t>125.03</t>
  </si>
  <si>
    <t>92.65</t>
  </si>
  <si>
    <t>56.37</t>
  </si>
  <si>
    <t>84.57</t>
  </si>
  <si>
    <t>110.98</t>
  </si>
  <si>
    <t>-123.01</t>
  </si>
  <si>
    <t>157.39</t>
  </si>
  <si>
    <t>234.91</t>
  </si>
  <si>
    <t>289.46</t>
  </si>
  <si>
    <t>Long Term Solvency</t>
  </si>
  <si>
    <t>Total Debt/Equity</t>
  </si>
  <si>
    <t>1.93</t>
  </si>
  <si>
    <t>13.89</t>
  </si>
  <si>
    <t>72.16</t>
  </si>
  <si>
    <t>139.48</t>
  </si>
  <si>
    <t>793.23</t>
  </si>
  <si>
    <t>395.46</t>
  </si>
  <si>
    <t>38.31</t>
  </si>
  <si>
    <t>17.59</t>
  </si>
  <si>
    <t>22.13</t>
  </si>
  <si>
    <t>33.43</t>
  </si>
  <si>
    <t>Total Debt / Total Capital</t>
  </si>
  <si>
    <t>1.89</t>
  </si>
  <si>
    <t>12.19</t>
  </si>
  <si>
    <t>41.92</t>
  </si>
  <si>
    <t>58.24</t>
  </si>
  <si>
    <t>88.8</t>
  </si>
  <si>
    <t>79.82</t>
  </si>
  <si>
    <t>27.7</t>
  </si>
  <si>
    <t>14.96</t>
  </si>
  <si>
    <t>18.12</t>
  </si>
  <si>
    <t>25.05</t>
  </si>
  <si>
    <t>LT Debt/Equity</t>
  </si>
  <si>
    <t>1.52</t>
  </si>
  <si>
    <t>11.76</t>
  </si>
  <si>
    <t>53.42</t>
  </si>
  <si>
    <t>67.84</t>
  </si>
  <si>
    <t>528.16</t>
  </si>
  <si>
    <t>339.53</t>
  </si>
  <si>
    <t>33.31</t>
  </si>
  <si>
    <t>15.57</t>
  </si>
  <si>
    <t>19.15</t>
  </si>
  <si>
    <t>27.91</t>
  </si>
  <si>
    <t>Long-Term Debt / Total Capital</t>
  </si>
  <si>
    <t>1.49</t>
  </si>
  <si>
    <t>10.33</t>
  </si>
  <si>
    <t>31.03</t>
  </si>
  <si>
    <t>28.33</t>
  </si>
  <si>
    <t>59.13</t>
  </si>
  <si>
    <t>68.53</t>
  </si>
  <si>
    <t>24.08</t>
  </si>
  <si>
    <t>13.24</t>
  </si>
  <si>
    <t>15.68</t>
  </si>
  <si>
    <t>20.92</t>
  </si>
  <si>
    <t>Total Liabilities / Total Assets</t>
  </si>
  <si>
    <t>22.56</t>
  </si>
  <si>
    <t>60.67</t>
  </si>
  <si>
    <t>72.54</t>
  </si>
  <si>
    <t>91.2</t>
  </si>
  <si>
    <t>82.39</t>
  </si>
  <si>
    <t>34.84</t>
  </si>
  <si>
    <t>22.59</t>
  </si>
  <si>
    <t>29.56</t>
  </si>
  <si>
    <t>40.89</t>
  </si>
  <si>
    <t>EBIT / Interest Expense</t>
  </si>
  <si>
    <t>-91.74</t>
  </si>
  <si>
    <t>-148.21</t>
  </si>
  <si>
    <t>-7.58</t>
  </si>
  <si>
    <t>-7.14</t>
  </si>
  <si>
    <t>-4.81</t>
  </si>
  <si>
    <t>-6.22</t>
  </si>
  <si>
    <t>-9.53</t>
  </si>
  <si>
    <t>-9.62</t>
  </si>
  <si>
    <t>-16.85</t>
  </si>
  <si>
    <t>-23.1</t>
  </si>
  <si>
    <t>EBITDA / Interest Expense</t>
  </si>
  <si>
    <t>-80.54</t>
  </si>
  <si>
    <t>-140.55</t>
  </si>
  <si>
    <t>-6.81</t>
  </si>
  <si>
    <t>-6.17</t>
  </si>
  <si>
    <t>-2.9</t>
  </si>
  <si>
    <t>-1.49</t>
  </si>
  <si>
    <t>-8.91</t>
  </si>
  <si>
    <t>-8.19</t>
  </si>
  <si>
    <t>-13.8</t>
  </si>
  <si>
    <t>-19.42</t>
  </si>
  <si>
    <t>(EBITDA - Capex) / Interest Expense</t>
  </si>
  <si>
    <t>-84.19</t>
  </si>
  <si>
    <t>-149.58</t>
  </si>
  <si>
    <t>-15.35</t>
  </si>
  <si>
    <t>-10.56</t>
  </si>
  <si>
    <t>-4.19</t>
  </si>
  <si>
    <t>-3.01</t>
  </si>
  <si>
    <t>-9.71</t>
  </si>
  <si>
    <t>-12.64</t>
  </si>
  <si>
    <t>-25.68</t>
  </si>
  <si>
    <t>-34.82</t>
  </si>
  <si>
    <t>Total Debt / EBITDA</t>
  </si>
  <si>
    <t>-0.1</t>
  </si>
  <si>
    <t>-1.48</t>
  </si>
  <si>
    <t>-1.66</t>
  </si>
  <si>
    <t>-6.49</t>
  </si>
  <si>
    <t>-44.85</t>
  </si>
  <si>
    <t>-1.04</t>
  </si>
  <si>
    <t>-2.29</t>
  </si>
  <si>
    <t>-1.67</t>
  </si>
  <si>
    <t>-1.1</t>
  </si>
  <si>
    <t>Net Debt / EBITDA</t>
  </si>
  <si>
    <t>4.59</t>
  </si>
  <si>
    <t>0.85</t>
  </si>
  <si>
    <t>-0.48</t>
  </si>
  <si>
    <t>-1.27</t>
  </si>
  <si>
    <t>-5.57</t>
  </si>
  <si>
    <t>-33.2</t>
  </si>
  <si>
    <t>1.39</t>
  </si>
  <si>
    <t>8.64</t>
  </si>
  <si>
    <t>2.34</t>
  </si>
  <si>
    <t>-0.95</t>
  </si>
  <si>
    <t>Total Debt / (EBITDA - Capex)</t>
  </si>
  <si>
    <t>-0.09</t>
  </si>
  <si>
    <t>-0.3</t>
  </si>
  <si>
    <t>-0.65</t>
  </si>
  <si>
    <t>-0.97</t>
  </si>
  <si>
    <t>-4.5</t>
  </si>
  <si>
    <t>-22.2</t>
  </si>
  <si>
    <t>-0.96</t>
  </si>
  <si>
    <t>-0.9</t>
  </si>
  <si>
    <t>-0.62</t>
  </si>
  <si>
    <t>Net Debt / (EBITDA - Capex)</t>
  </si>
  <si>
    <t>4.39</t>
  </si>
  <si>
    <t>0.8</t>
  </si>
  <si>
    <t>-0.21</t>
  </si>
  <si>
    <t>-0.74</t>
  </si>
  <si>
    <t>-3.86</t>
  </si>
  <si>
    <t>-16.44</t>
  </si>
  <si>
    <t>1.28</t>
  </si>
  <si>
    <t>5.6</t>
  </si>
  <si>
    <t>1.26</t>
  </si>
  <si>
    <t>-0.53</t>
  </si>
  <si>
    <t>Growth Over Prior Year</t>
  </si>
  <si>
    <t>Total Revenues, 1 Yr. Growth %</t>
  </si>
  <si>
    <t>141.45</t>
  </si>
  <si>
    <t>60.81</t>
  </si>
  <si>
    <t>-16.81</t>
  </si>
  <si>
    <t>54.7</t>
  </si>
  <si>
    <t>74.37</t>
  </si>
  <si>
    <t>31.84</t>
  </si>
  <si>
    <t>-140.54</t>
  </si>
  <si>
    <t>-638.78</t>
  </si>
  <si>
    <t>39.63</t>
  </si>
  <si>
    <t>27.07</t>
  </si>
  <si>
    <t>Gross Profit, 1 Yr. Growth %</t>
  </si>
  <si>
    <t>-56.77</t>
  </si>
  <si>
    <t>-103.29</t>
  </si>
  <si>
    <t>-45.11</t>
  </si>
  <si>
    <t>-109.33</t>
  </si>
  <si>
    <t>966.59</t>
  </si>
  <si>
    <t>-77.11</t>
  </si>
  <si>
    <t>68.7</t>
  </si>
  <si>
    <t>151.53</t>
  </si>
  <si>
    <t>EBITDA, 1 Yr. Growth %</t>
  </si>
  <si>
    <t>25.85</t>
  </si>
  <si>
    <t>74.6</t>
  </si>
  <si>
    <t>-15.57</t>
  </si>
  <si>
    <t>34.71</t>
  </si>
  <si>
    <t>-37.21</t>
  </si>
  <si>
    <t>-27.38</t>
  </si>
  <si>
    <t>-30.03</t>
  </si>
  <si>
    <t>54.44</t>
  </si>
  <si>
    <t>60.48</t>
  </si>
  <si>
    <t>EBITA, 1 Yr. Growth %</t>
  </si>
  <si>
    <t>24.15</t>
  </si>
  <si>
    <t>70.42</t>
  </si>
  <si>
    <t>-10.37</t>
  </si>
  <si>
    <t>40.45</t>
  </si>
  <si>
    <t>-32.03</t>
  </si>
  <si>
    <t>-28.27</t>
  </si>
  <si>
    <t>-28.15</t>
  </si>
  <si>
    <t>53.99</t>
  </si>
  <si>
    <t>60.98</t>
  </si>
  <si>
    <t>EBIT, 1 Yr. Growth %</t>
  </si>
  <si>
    <t>22.67</t>
  </si>
  <si>
    <t>61.77</t>
  </si>
  <si>
    <t>-10.87</t>
  </si>
  <si>
    <t>-31.74</t>
  </si>
  <si>
    <t>-27.98</t>
  </si>
  <si>
    <t>-27.87</t>
  </si>
  <si>
    <t>58.17</t>
  </si>
  <si>
    <t>58.7</t>
  </si>
  <si>
    <t>Earnings From Cont. Operations, 1 Yr. Growth %</t>
  </si>
  <si>
    <t>41.2</t>
  </si>
  <si>
    <t>-37.06</t>
  </si>
  <si>
    <t>3.23</t>
  </si>
  <si>
    <t>121.06</t>
  </si>
  <si>
    <t>-38.53</t>
  </si>
  <si>
    <t>9.41</t>
  </si>
  <si>
    <t>611.89</t>
  </si>
  <si>
    <t>-22.84</t>
  </si>
  <si>
    <t>57.4</t>
  </si>
  <si>
    <t>89.06</t>
  </si>
  <si>
    <t>Net Income, 1 Yr. Growth %</t>
  </si>
  <si>
    <t>Normalized Net Income, 1 Yr. Growth %</t>
  </si>
  <si>
    <t>32.67</t>
  </si>
  <si>
    <t>-38.34</t>
  </si>
  <si>
    <t>6.22</t>
  </si>
  <si>
    <t>119.56</t>
  </si>
  <si>
    <t>-31.28</t>
  </si>
  <si>
    <t>-2.71</t>
  </si>
  <si>
    <t>665.51</t>
  </si>
  <si>
    <t>-27.57</t>
  </si>
  <si>
    <t>47.58</t>
  </si>
  <si>
    <t>57.91</t>
  </si>
  <si>
    <t>Diluted EPS Before Extra, 1 Yr. Growth %</t>
  </si>
  <si>
    <t>-32.23</t>
  </si>
  <si>
    <t>-43.08</t>
  </si>
  <si>
    <t>88.71</t>
  </si>
  <si>
    <t>-40.65</t>
  </si>
  <si>
    <t>0.97</t>
  </si>
  <si>
    <t>365.79</t>
  </si>
  <si>
    <t>-50.96</t>
  </si>
  <si>
    <t>51.56</t>
  </si>
  <si>
    <t>84.06</t>
  </si>
  <si>
    <t>Accounts Receivable, 1 Yr. Growth %</t>
  </si>
  <si>
    <t>255.53</t>
  </si>
  <si>
    <t>34.11</t>
  </si>
  <si>
    <t>-47.36</t>
  </si>
  <si>
    <t>28.58</t>
  </si>
  <si>
    <t>54.46</t>
  </si>
  <si>
    <t>-4.86</t>
  </si>
  <si>
    <t>56.92</t>
  </si>
  <si>
    <t>124.88</t>
  </si>
  <si>
    <t>46.14</t>
  </si>
  <si>
    <t>92.83</t>
  </si>
  <si>
    <t>Inventory, 1 Yr. Growth %</t>
  </si>
  <si>
    <t>137.7</t>
  </si>
  <si>
    <t>32.41</t>
  </si>
  <si>
    <t>-8.59</t>
  </si>
  <si>
    <t>62.91</t>
  </si>
  <si>
    <t>-1.78</t>
  </si>
  <si>
    <t>51.1</t>
  </si>
  <si>
    <t>92.55</t>
  </si>
  <si>
    <t>93.11</t>
  </si>
  <si>
    <t>139.87</t>
  </si>
  <si>
    <t>48.88</t>
  </si>
  <si>
    <t>Net Property, Plant and Equip., 1 Yr. Growth %</t>
  </si>
  <si>
    <t>-6.24</t>
  </si>
  <si>
    <t>23.08</t>
  </si>
  <si>
    <t>598.34</t>
  </si>
  <si>
    <t>56.45</t>
  </si>
  <si>
    <t>63.75</t>
  </si>
  <si>
    <t>62.7</t>
  </si>
  <si>
    <t>146.8</t>
  </si>
  <si>
    <t>153.77</t>
  </si>
  <si>
    <t>126.47</t>
  </si>
  <si>
    <t>Total Assets, 1 Yr. Growth %</t>
  </si>
  <si>
    <t>482.31</t>
  </si>
  <si>
    <t>2.6</t>
  </si>
  <si>
    <t>14.98</t>
  </si>
  <si>
    <t>12.45</t>
  </si>
  <si>
    <t>44.13</t>
  </si>
  <si>
    <t>97.57</t>
  </si>
  <si>
    <t>241.36</t>
  </si>
  <si>
    <t>164.3</t>
  </si>
  <si>
    <t>-3.12</t>
  </si>
  <si>
    <t>-14.95</t>
  </si>
  <si>
    <t>Tangible Book Value, 1 Yr. Growth %</t>
  </si>
  <si>
    <t>-854.76</t>
  </si>
  <si>
    <t>-28.81</t>
  </si>
  <si>
    <t>-34.72</t>
  </si>
  <si>
    <t>-17.08</t>
  </si>
  <si>
    <t>-116.88</t>
  </si>
  <si>
    <t>211.89</t>
  </si>
  <si>
    <t>-14.74</t>
  </si>
  <si>
    <t>-24.82</t>
  </si>
  <si>
    <t>Common Equity, 1 Yr. Growth %</t>
  </si>
  <si>
    <t>-985.64</t>
  </si>
  <si>
    <t>-21.19</t>
  </si>
  <si>
    <t>-31.79</t>
  </si>
  <si>
    <t>-13.45</t>
  </si>
  <si>
    <t>-96.32</t>
  </si>
  <si>
    <t>213.97</t>
  </si>
  <si>
    <t>-11.84</t>
  </si>
  <si>
    <t>-28.62</t>
  </si>
  <si>
    <t>Cash From Operations, 1 Yr. Growth %</t>
  </si>
  <si>
    <t>51.7</t>
  </si>
  <si>
    <t>15.92</t>
  </si>
  <si>
    <t>-37.31</t>
  </si>
  <si>
    <t>103.07</t>
  </si>
  <si>
    <t>-4.26</t>
  </si>
  <si>
    <t>-10.58</t>
  </si>
  <si>
    <t>191.57</t>
  </si>
  <si>
    <t>130.37</t>
  </si>
  <si>
    <t>131.35</t>
  </si>
  <si>
    <t>33.54</t>
  </si>
  <si>
    <t>Capital Expenditures, 1 Yr. Growth %</t>
  </si>
  <si>
    <t>149.12</t>
  </si>
  <si>
    <t>-23.61</t>
  </si>
  <si>
    <t>-57.98</t>
  </si>
  <si>
    <t>-34.48</t>
  </si>
  <si>
    <t>295.12</t>
  </si>
  <si>
    <t>298.51</t>
  </si>
  <si>
    <t>141.18</t>
  </si>
  <si>
    <t>50.07</t>
  </si>
  <si>
    <t>Levered Free Cash Flow, 1 Yr. Growth %</t>
  </si>
  <si>
    <t>73.2</t>
  </si>
  <si>
    <t>15.21</t>
  </si>
  <si>
    <t>116.97</t>
  </si>
  <si>
    <t>32.01</t>
  </si>
  <si>
    <t>-32.6</t>
  </si>
  <si>
    <t>-25.15</t>
  </si>
  <si>
    <t>498.43</t>
  </si>
  <si>
    <t>10.81</t>
  </si>
  <si>
    <t>115.28</t>
  </si>
  <si>
    <t>29.43</t>
  </si>
  <si>
    <t>Unlevered Free Cash Flow, 1 Yr. Growth %</t>
  </si>
  <si>
    <t>74.3</t>
  </si>
  <si>
    <t>15.32</t>
  </si>
  <si>
    <t>111.31</t>
  </si>
  <si>
    <t>28.66</t>
  </si>
  <si>
    <t>-31.61</t>
  </si>
  <si>
    <t>-17.07</t>
  </si>
  <si>
    <t>596.32</t>
  </si>
  <si>
    <t>10.57</t>
  </si>
  <si>
    <t>121.77</t>
  </si>
  <si>
    <t>29.63</t>
  </si>
  <si>
    <t>Compound Annual Growth Rate Over Two Years</t>
  </si>
  <si>
    <t>Total Revenues, 2 Yr. CAGR %</t>
  </si>
  <si>
    <t>56.85</t>
  </si>
  <si>
    <t>97.05</t>
  </si>
  <si>
    <t>15.66</t>
  </si>
  <si>
    <t>13.44</t>
  </si>
  <si>
    <t>45.21</t>
  </si>
  <si>
    <t>51.62</t>
  </si>
  <si>
    <t>-26.84</t>
  </si>
  <si>
    <t>47.79</t>
  </si>
  <si>
    <t>174.28</t>
  </si>
  <si>
    <t>33.21</t>
  </si>
  <si>
    <t>Gross Profit, 2 Yr. CAGR %</t>
  </si>
  <si>
    <t>-41.8</t>
  </si>
  <si>
    <t>-88.07</t>
  </si>
  <si>
    <t>214.05</t>
  </si>
  <si>
    <t>358.31</t>
  </si>
  <si>
    <t>211.23</t>
  </si>
  <si>
    <t>-37.86</t>
  </si>
  <si>
    <t>105.99</t>
  </si>
  <si>
    <t>EBITDA, 2 Yr. CAGR %</t>
  </si>
  <si>
    <t>-1.72</t>
  </si>
  <si>
    <t>48.71</t>
  </si>
  <si>
    <t>17.37</t>
  </si>
  <si>
    <t>5.5</t>
  </si>
  <si>
    <t>11.73</t>
  </si>
  <si>
    <t>-31.97</t>
  </si>
  <si>
    <t>196.28</t>
  </si>
  <si>
    <t>235.01</t>
  </si>
  <si>
    <t>3.95</t>
  </si>
  <si>
    <t>57.43</t>
  </si>
  <si>
    <t>EBITA, 2 Yr. CAGR %</t>
  </si>
  <si>
    <t>-1.8</t>
  </si>
  <si>
    <t>45.9</t>
  </si>
  <si>
    <t>19.71</t>
  </si>
  <si>
    <t>11.03</t>
  </si>
  <si>
    <t>16.22</t>
  </si>
  <si>
    <t>-30.17</t>
  </si>
  <si>
    <t>175.63</t>
  </si>
  <si>
    <t>196.86</t>
  </si>
  <si>
    <t>5.18</t>
  </si>
  <si>
    <t>57.44</t>
  </si>
  <si>
    <t>EBIT, 2 Yr. CAGR %</t>
  </si>
  <si>
    <t>-1.57</t>
  </si>
  <si>
    <t>41.26</t>
  </si>
  <si>
    <t>16.54</t>
  </si>
  <si>
    <t>10.56</t>
  </si>
  <si>
    <t>16.13</t>
  </si>
  <si>
    <t>-29.89</t>
  </si>
  <si>
    <t>174.65</t>
  </si>
  <si>
    <t>195.56</t>
  </si>
  <si>
    <t>6.81</t>
  </si>
  <si>
    <t>58.43</t>
  </si>
  <si>
    <t>Earnings From Cont. Operations, 2 Yr. CAGR %</t>
  </si>
  <si>
    <t>66.65</t>
  </si>
  <si>
    <t>-5.73</t>
  </si>
  <si>
    <t>-19.4</t>
  </si>
  <si>
    <t>51.06</t>
  </si>
  <si>
    <t>16.57</t>
  </si>
  <si>
    <t>-17.99</t>
  </si>
  <si>
    <t>163.89</t>
  </si>
  <si>
    <t>134.36</t>
  </si>
  <si>
    <t>10.2</t>
  </si>
  <si>
    <t>72.51</t>
  </si>
  <si>
    <t>Net Income, 2 Yr. CAGR %</t>
  </si>
  <si>
    <t>Normalized Net Income, 2 Yr. CAGR %</t>
  </si>
  <si>
    <t>66.17</t>
  </si>
  <si>
    <t>-9.45</t>
  </si>
  <si>
    <t>-19.73</t>
  </si>
  <si>
    <t>22.84</t>
  </si>
  <si>
    <t>-18.23</t>
  </si>
  <si>
    <t>159.1</t>
  </si>
  <si>
    <t>135.46</t>
  </si>
  <si>
    <t>3.38</t>
  </si>
  <si>
    <t>52.66</t>
  </si>
  <si>
    <t>Diluted EPS Before Extra, 2 Yr. CAGR %</t>
  </si>
  <si>
    <t>-22.5</t>
  </si>
  <si>
    <t>-37.89</t>
  </si>
  <si>
    <t>-24.32</t>
  </si>
  <si>
    <t>37.8</t>
  </si>
  <si>
    <t>5.83</t>
  </si>
  <si>
    <t>-22.59</t>
  </si>
  <si>
    <t>107.21</t>
  </si>
  <si>
    <t>51.14</t>
  </si>
  <si>
    <t>-13.79</t>
  </si>
  <si>
    <t>67.02</t>
  </si>
  <si>
    <t>Accounts Receivable, 2 Yr. CAGR %</t>
  </si>
  <si>
    <t>102.71</t>
  </si>
  <si>
    <t>118.07</t>
  </si>
  <si>
    <t>-17.95</t>
  </si>
  <si>
    <t>-17.73</t>
  </si>
  <si>
    <t>76.98</t>
  </si>
  <si>
    <t>26.51</t>
  </si>
  <si>
    <t>22.69</t>
  </si>
  <si>
    <t>83.45</t>
  </si>
  <si>
    <t>81.29</t>
  </si>
  <si>
    <t>67.87</t>
  </si>
  <si>
    <t>Inventory, 2 Yr. CAGR %</t>
  </si>
  <si>
    <t>70.09</t>
  </si>
  <si>
    <t>77.41</t>
  </si>
  <si>
    <t>10.02</t>
  </si>
  <si>
    <t>22.03</t>
  </si>
  <si>
    <t>26.5</t>
  </si>
  <si>
    <t>21.83</t>
  </si>
  <si>
    <t>70.57</t>
  </si>
  <si>
    <t>115.22</t>
  </si>
  <si>
    <t>88.98</t>
  </si>
  <si>
    <t>Net Property, Plant and Equip., 2 Yr. CAGR %</t>
  </si>
  <si>
    <t>-13.46</t>
  </si>
  <si>
    <t>7.43</t>
  </si>
  <si>
    <t>193.17</t>
  </si>
  <si>
    <t>230.54</t>
  </si>
  <si>
    <t>60.06</t>
  </si>
  <si>
    <t>63.22</t>
  </si>
  <si>
    <t>11.18</t>
  </si>
  <si>
    <t>150.26</t>
  </si>
  <si>
    <t>139.73</t>
  </si>
  <si>
    <t>94.47</t>
  </si>
  <si>
    <t>Total Assets, 2 Yr. CAGR %</t>
  </si>
  <si>
    <t>143.4</t>
  </si>
  <si>
    <t>8.61</t>
  </si>
  <si>
    <t>13.71</t>
  </si>
  <si>
    <t>27.31</t>
  </si>
  <si>
    <t>68.75</t>
  </si>
  <si>
    <t>140.16</t>
  </si>
  <si>
    <t>200.37</t>
  </si>
  <si>
    <t>60.01</t>
  </si>
  <si>
    <t>-9.23</t>
  </si>
  <si>
    <t>Tangible Book Value, 2 Yr. CAGR %</t>
  </si>
  <si>
    <t>300.82</t>
  </si>
  <si>
    <t>131.79</t>
  </si>
  <si>
    <t>-31.83</t>
  </si>
  <si>
    <t>-62.59</t>
  </si>
  <si>
    <t>41.11</t>
  </si>
  <si>
    <t>504.9</t>
  </si>
  <si>
    <t>63.07</t>
  </si>
  <si>
    <t>-19.94</t>
  </si>
  <si>
    <t>Common Equity, 2 Yr. CAGR %</t>
  </si>
  <si>
    <t>224.51</t>
  </si>
  <si>
    <t>164.18</t>
  </si>
  <si>
    <t>-26.68</t>
  </si>
  <si>
    <t>-23.16</t>
  </si>
  <si>
    <t>-82.14</t>
  </si>
  <si>
    <t>35.23</t>
  </si>
  <si>
    <t>495.44</t>
  </si>
  <si>
    <t>66.37</t>
  </si>
  <si>
    <t>-20.67</t>
  </si>
  <si>
    <t>Cash From Operations, 2 Yr. CAGR %</t>
  </si>
  <si>
    <t>42.21</t>
  </si>
  <si>
    <t>32.61</t>
  </si>
  <si>
    <t>-14.75</t>
  </si>
  <si>
    <t>12.83</t>
  </si>
  <si>
    <t>39.43</t>
  </si>
  <si>
    <t>-7.47</t>
  </si>
  <si>
    <t>63.23</t>
  </si>
  <si>
    <t>159.17</t>
  </si>
  <si>
    <t>130.86</t>
  </si>
  <si>
    <t>75.77</t>
  </si>
  <si>
    <t>Capital Expenditures, 2 Yr. CAGR %</t>
  </si>
  <si>
    <t>326.93</t>
  </si>
  <si>
    <t>463.13</t>
  </si>
  <si>
    <t>541.1</t>
  </si>
  <si>
    <t>255.01</t>
  </si>
  <si>
    <t>-43.34</t>
  </si>
  <si>
    <t>-47.53</t>
  </si>
  <si>
    <t>60.9</t>
  </si>
  <si>
    <t>296.81</t>
  </si>
  <si>
    <t>210.02</t>
  </si>
  <si>
    <t>90.24</t>
  </si>
  <si>
    <t>Levered Free Cash Flow, 2 Yr. CAGR %</t>
  </si>
  <si>
    <t>163.27</t>
  </si>
  <si>
    <t>42.89</t>
  </si>
  <si>
    <t>48.72</t>
  </si>
  <si>
    <t>67.55</t>
  </si>
  <si>
    <t>1.62</t>
  </si>
  <si>
    <t>-28.97</t>
  </si>
  <si>
    <t>129.66</t>
  </si>
  <si>
    <t>156.05</t>
  </si>
  <si>
    <t>60.85</t>
  </si>
  <si>
    <t>66.92</t>
  </si>
  <si>
    <t>Unlevered Free Cash Flow, 2 Yr. CAGR %</t>
  </si>
  <si>
    <t>167.3</t>
  </si>
  <si>
    <t>43.44</t>
  </si>
  <si>
    <t>46.61</t>
  </si>
  <si>
    <t>62.98</t>
  </si>
  <si>
    <t>-24.69</t>
  </si>
  <si>
    <t>135.59</t>
  </si>
  <si>
    <t>177.47</t>
  </si>
  <si>
    <t>63.42</t>
  </si>
  <si>
    <t>69.55</t>
  </si>
  <si>
    <t>Compound Annual Growth Rate Over Three Years</t>
  </si>
  <si>
    <t>Total Revenues, 3 Yr. CAGR %</t>
  </si>
  <si>
    <t>32.48</t>
  </si>
  <si>
    <t>58.16</t>
  </si>
  <si>
    <t>47.82</t>
  </si>
  <si>
    <t>27.44</t>
  </si>
  <si>
    <t>19.13</t>
  </si>
  <si>
    <t>40.61</t>
  </si>
  <si>
    <t>-2.36</t>
  </si>
  <si>
    <t>42.33</t>
  </si>
  <si>
    <t>45.02</t>
  </si>
  <si>
    <t>112.24</t>
  </si>
  <si>
    <t>Gross Profit, 3 Yr. CAGR %</t>
  </si>
  <si>
    <t>-19.37</t>
  </si>
  <si>
    <t>-77.66</t>
  </si>
  <si>
    <t>-36.54</t>
  </si>
  <si>
    <t>113.47</t>
  </si>
  <si>
    <t>149.06</t>
  </si>
  <si>
    <t>68.78</t>
  </si>
  <si>
    <t>153.76</t>
  </si>
  <si>
    <t>EBITDA, 3 Yr. CAGR %</t>
  </si>
  <si>
    <t>4.49</t>
  </si>
  <si>
    <t>19.28</t>
  </si>
  <si>
    <t>23.14</t>
  </si>
  <si>
    <t>22.89</t>
  </si>
  <si>
    <t>1.04</t>
  </si>
  <si>
    <t>-2.74</t>
  </si>
  <si>
    <t>82.69</t>
  </si>
  <si>
    <t>83.13</t>
  </si>
  <si>
    <t>158.8</t>
  </si>
  <si>
    <t>20.14</t>
  </si>
  <si>
    <t>EBITA, 3 Yr. CAGR %</t>
  </si>
  <si>
    <t>3.98</t>
  </si>
  <si>
    <t>18.25</t>
  </si>
  <si>
    <t>24.03</t>
  </si>
  <si>
    <t>26.26</t>
  </si>
  <si>
    <t>5.84</t>
  </si>
  <si>
    <t>-1.05</t>
  </si>
  <si>
    <t>78.49</t>
  </si>
  <si>
    <t>76.07</t>
  </si>
  <si>
    <t>138.52</t>
  </si>
  <si>
    <t>21.21</t>
  </si>
  <si>
    <t>EBIT, 3 Yr. CAGR %</t>
  </si>
  <si>
    <t>3.77</t>
  </si>
  <si>
    <t>16.38</t>
  </si>
  <si>
    <t>21.16</t>
  </si>
  <si>
    <t>23.89</t>
  </si>
  <si>
    <t>78.26</t>
  </si>
  <si>
    <t>75.89</t>
  </si>
  <si>
    <t>139.96</t>
  </si>
  <si>
    <t>21.88</t>
  </si>
  <si>
    <t>Earnings From Cont. Operations, 3 Yr. CAGR %</t>
  </si>
  <si>
    <t>47.72</t>
  </si>
  <si>
    <t>20.46</t>
  </si>
  <si>
    <t>-2.84</t>
  </si>
  <si>
    <t>12.82</t>
  </si>
  <si>
    <t>11.94</t>
  </si>
  <si>
    <t>14.13</t>
  </si>
  <si>
    <t>67.4</t>
  </si>
  <si>
    <t>75.15</t>
  </si>
  <si>
    <t>105.24</t>
  </si>
  <si>
    <t>31.93</t>
  </si>
  <si>
    <t>Net Income, 3 Yr. CAGR %</t>
  </si>
  <si>
    <t>Normalized Net Income, 3 Yr. CAGR %</t>
  </si>
  <si>
    <t>46.29</t>
  </si>
  <si>
    <t>19.5</t>
  </si>
  <si>
    <t>-4.43</t>
  </si>
  <si>
    <t>12.26</t>
  </si>
  <si>
    <t>16.18</t>
  </si>
  <si>
    <t>13.65</t>
  </si>
  <si>
    <t>71.15</t>
  </si>
  <si>
    <t>69.41</t>
  </si>
  <si>
    <t>101.5</t>
  </si>
  <si>
    <t>19.06</t>
  </si>
  <si>
    <t>Diluted EPS Before Extra, 3 Yr. CAGR %</t>
  </si>
  <si>
    <t>-27.52</t>
  </si>
  <si>
    <t>-30.08</t>
  </si>
  <si>
    <t>-27.05</t>
  </si>
  <si>
    <t>2.63</t>
  </si>
  <si>
    <t>4.06</t>
  </si>
  <si>
    <t>4.19</t>
  </si>
  <si>
    <t>40.82</t>
  </si>
  <si>
    <t>28.17</t>
  </si>
  <si>
    <t>51.28</t>
  </si>
  <si>
    <t>11.01</t>
  </si>
  <si>
    <t>Accounts Receivable, 3 Yr. CAGR %</t>
  </si>
  <si>
    <t>9.19</t>
  </si>
  <si>
    <t>76.47</t>
  </si>
  <si>
    <t>33.65</t>
  </si>
  <si>
    <t>-4.7</t>
  </si>
  <si>
    <t>18.14</t>
  </si>
  <si>
    <t>48.06</t>
  </si>
  <si>
    <t>36.3</t>
  </si>
  <si>
    <t>70.06</t>
  </si>
  <si>
    <t>85.06</t>
  </si>
  <si>
    <t>Inventory, 3 Yr. CAGR %</t>
  </si>
  <si>
    <t>33.68</t>
  </si>
  <si>
    <t>56.46</t>
  </si>
  <si>
    <t>42.23</t>
  </si>
  <si>
    <t>25.4</t>
  </si>
  <si>
    <t>13.52</t>
  </si>
  <si>
    <t>34.22</t>
  </si>
  <si>
    <t>41.91</t>
  </si>
  <si>
    <t>77.77</t>
  </si>
  <si>
    <t>107.38</t>
  </si>
  <si>
    <t>90.34</t>
  </si>
  <si>
    <t>Net Property, Plant and Equip., 3 Yr. CAGR %</t>
  </si>
  <si>
    <t>-5.85</t>
  </si>
  <si>
    <t>-2.67</t>
  </si>
  <si>
    <t>100.49</t>
  </si>
  <si>
    <t>137.8</t>
  </si>
  <si>
    <t>161.54</t>
  </si>
  <si>
    <t>60.93</t>
  </si>
  <si>
    <t>26.49</t>
  </si>
  <si>
    <t>46.38</t>
  </si>
  <si>
    <t>142.06</t>
  </si>
  <si>
    <t>112.51</t>
  </si>
  <si>
    <t>Total Assets, 3 Yr. CAGR %</t>
  </si>
  <si>
    <t>54.66</t>
  </si>
  <si>
    <t>74.44</t>
  </si>
  <si>
    <t>89.56</t>
  </si>
  <si>
    <t>9.88</t>
  </si>
  <si>
    <t>23.06</t>
  </si>
  <si>
    <t>47.39</t>
  </si>
  <si>
    <t>147.95</t>
  </si>
  <si>
    <t>29.62</t>
  </si>
  <si>
    <t>Tangible Book Value, 3 Yr. CAGR %</t>
  </si>
  <si>
    <t>93.74</t>
  </si>
  <si>
    <t>125.3</t>
  </si>
  <si>
    <t>51.94</t>
  </si>
  <si>
    <t>-27.23</t>
  </si>
  <si>
    <t>-54.96</t>
  </si>
  <si>
    <t>18.19</t>
  </si>
  <si>
    <t>182.03</t>
  </si>
  <si>
    <t>645.55</t>
  </si>
  <si>
    <t>214.8</t>
  </si>
  <si>
    <t>25.97</t>
  </si>
  <si>
    <t>Common Equity, 3 Yr. CAGR %</t>
  </si>
  <si>
    <t>102.46</t>
  </si>
  <si>
    <t>68.23</t>
  </si>
  <si>
    <t>-22.51</t>
  </si>
  <si>
    <t>-72.09</t>
  </si>
  <si>
    <t>171.07</t>
  </si>
  <si>
    <t>25.48</t>
  </si>
  <si>
    <t>Cash From Operations, 3 Yr. CAGR %</t>
  </si>
  <si>
    <t>6.98</t>
  </si>
  <si>
    <t>32.84</t>
  </si>
  <si>
    <t>3.31</t>
  </si>
  <si>
    <t>13.85</t>
  </si>
  <si>
    <t>6.82</t>
  </si>
  <si>
    <t>20.24</t>
  </si>
  <si>
    <t>37.21</t>
  </si>
  <si>
    <t>83.1</t>
  </si>
  <si>
    <t>149.54</t>
  </si>
  <si>
    <t>92.36</t>
  </si>
  <si>
    <t>Capital Expenditures, 3 Yr. CAGR %</t>
  </si>
  <si>
    <t>2.14</t>
  </si>
  <si>
    <t>256.75</t>
  </si>
  <si>
    <t>705.79</t>
  </si>
  <si>
    <t>215.47</t>
  </si>
  <si>
    <t>74.31</t>
  </si>
  <si>
    <t>-40.53</t>
  </si>
  <si>
    <t>2.85</t>
  </si>
  <si>
    <t>117.7</t>
  </si>
  <si>
    <t>236.13</t>
  </si>
  <si>
    <t>143.42</t>
  </si>
  <si>
    <t>Levered Free Cash Flow, 3 Yr. CAGR %</t>
  </si>
  <si>
    <t>6.19</t>
  </si>
  <si>
    <t>100.15</t>
  </si>
  <si>
    <t>60.03</t>
  </si>
  <si>
    <t>42.93</t>
  </si>
  <si>
    <t>31.48</t>
  </si>
  <si>
    <t>-8.23</t>
  </si>
  <si>
    <t>58.35</t>
  </si>
  <si>
    <t>80.13</t>
  </si>
  <si>
    <t>141.57</t>
  </si>
  <si>
    <t>49.61</t>
  </si>
  <si>
    <t>Unlevered Free Cash Flow, 3 Yr. CAGR %</t>
  </si>
  <si>
    <t>5.92</t>
  </si>
  <si>
    <t>102.26</t>
  </si>
  <si>
    <t>58.88</t>
  </si>
  <si>
    <t>40.36</t>
  </si>
  <si>
    <t>30.17</t>
  </si>
  <si>
    <t>-3.95</t>
  </si>
  <si>
    <t>58.51</t>
  </si>
  <si>
    <t>83.08</t>
  </si>
  <si>
    <t>Compound Annual Growth Rate Over Five Years</t>
  </si>
  <si>
    <t>Total Revenues, 5 Yr. CAGR %</t>
  </si>
  <si>
    <t>39.19</t>
  </si>
  <si>
    <t>39.61</t>
  </si>
  <si>
    <t>38.47</t>
  </si>
  <si>
    <t>45.7</t>
  </si>
  <si>
    <t>29.09</t>
  </si>
  <si>
    <t>-2.03</t>
  </si>
  <si>
    <t>43.41</t>
  </si>
  <si>
    <t>47.59</t>
  </si>
  <si>
    <t>38.61</t>
  </si>
  <si>
    <t>Gross Profit, 5 Yr. CAGR %</t>
  </si>
  <si>
    <t>-8.02</t>
  </si>
  <si>
    <t>-56.27</t>
  </si>
  <si>
    <t>-20.89</t>
  </si>
  <si>
    <t>-35.7</t>
  </si>
  <si>
    <t>-25.27</t>
  </si>
  <si>
    <t>41.89</t>
  </si>
  <si>
    <t>386.03</t>
  </si>
  <si>
    <t>103.09</t>
  </si>
  <si>
    <t>82.78</t>
  </si>
  <si>
    <t>EBITDA, 5 Yr. CAGR %</t>
  </si>
  <si>
    <t>-2.44</t>
  </si>
  <si>
    <t>10.47</t>
  </si>
  <si>
    <t>11.1</t>
  </si>
  <si>
    <t>14.06</t>
  </si>
  <si>
    <t>18.44</t>
  </si>
  <si>
    <t>4.85</t>
  </si>
  <si>
    <t>58.54</t>
  </si>
  <si>
    <t>53.36</t>
  </si>
  <si>
    <t>45.8</t>
  </si>
  <si>
    <t>72.38</t>
  </si>
  <si>
    <t>EBITA, 5 Yr. CAGR %</t>
  </si>
  <si>
    <t>-3.17</t>
  </si>
  <si>
    <t>8.22</t>
  </si>
  <si>
    <t>11.56</t>
  </si>
  <si>
    <t>15.79</t>
  </si>
  <si>
    <t>20.84</t>
  </si>
  <si>
    <t>6.78</t>
  </si>
  <si>
    <t>58.23</t>
  </si>
  <si>
    <t>52.02</t>
  </si>
  <si>
    <t>44.46</t>
  </si>
  <si>
    <t>68.37</t>
  </si>
  <si>
    <t>EBIT, 5 Yr. CAGR %</t>
  </si>
  <si>
    <t>-2.85</t>
  </si>
  <si>
    <t>7.35</t>
  </si>
  <si>
    <t>10.13</t>
  </si>
  <si>
    <t>14.49</t>
  </si>
  <si>
    <t>19.12</t>
  </si>
  <si>
    <t>5.7</t>
  </si>
  <si>
    <t>57.76</t>
  </si>
  <si>
    <t>51.85</t>
  </si>
  <si>
    <t>45.24</t>
  </si>
  <si>
    <t>68.69</t>
  </si>
  <si>
    <t>Earnings From Cont. Operations, 5 Yr. CAGR %</t>
  </si>
  <si>
    <t>16.8</t>
  </si>
  <si>
    <t>3.47</t>
  </si>
  <si>
    <t>15.93</t>
  </si>
  <si>
    <t>31.87</t>
  </si>
  <si>
    <t>4.5</t>
  </si>
  <si>
    <t>-0.69</t>
  </si>
  <si>
    <t>60.66</t>
  </si>
  <si>
    <t>51.58</t>
  </si>
  <si>
    <t>41.62</t>
  </si>
  <si>
    <t>74.09</t>
  </si>
  <si>
    <t>Net Income, 5 Yr. CAGR %</t>
  </si>
  <si>
    <t>Normalized Net Income, 5 Yr. CAGR %</t>
  </si>
  <si>
    <t>16.79</t>
  </si>
  <si>
    <t>3.42</t>
  </si>
  <si>
    <t>15.54</t>
  </si>
  <si>
    <t>5.66</t>
  </si>
  <si>
    <t>62.81</t>
  </si>
  <si>
    <t>51.47</t>
  </si>
  <si>
    <t>62.5</t>
  </si>
  <si>
    <t>Diluted EPS Before Extra, 5 Yr. CAGR %</t>
  </si>
  <si>
    <t>-29.31</t>
  </si>
  <si>
    <t>-38.42</t>
  </si>
  <si>
    <t>-26.26</t>
  </si>
  <si>
    <t>-8.28</t>
  </si>
  <si>
    <t>-8.32</t>
  </si>
  <si>
    <t>39.6</t>
  </si>
  <si>
    <t>20.91</t>
  </si>
  <si>
    <t>15.72</t>
  </si>
  <si>
    <t>42.49</t>
  </si>
  <si>
    <t>Accounts Receivable, 5 Yr. CAGR %</t>
  </si>
  <si>
    <t>39.7</t>
  </si>
  <si>
    <t>37.92</t>
  </si>
  <si>
    <t>-2.66</t>
  </si>
  <si>
    <t>28.82</t>
  </si>
  <si>
    <t>49.54</t>
  </si>
  <si>
    <t>16.92</t>
  </si>
  <si>
    <t>22.01</t>
  </si>
  <si>
    <t>61.58</t>
  </si>
  <si>
    <t>51.33</t>
  </si>
  <si>
    <t>55.52</t>
  </si>
  <si>
    <t>Inventory, 5 Yr. CAGR %</t>
  </si>
  <si>
    <t>31.21</t>
  </si>
  <si>
    <t>25.45</t>
  </si>
  <si>
    <t>23.66</t>
  </si>
  <si>
    <t>41.66</t>
  </si>
  <si>
    <t>35.71</t>
  </si>
  <si>
    <t>23.96</t>
  </si>
  <si>
    <t>33.6</t>
  </si>
  <si>
    <t>55.15</t>
  </si>
  <si>
    <t>67.63</t>
  </si>
  <si>
    <t>82.17</t>
  </si>
  <si>
    <t>Net Property, Plant and Equip., 5 Yr. CAGR %</t>
  </si>
  <si>
    <t>-12.76</t>
  </si>
  <si>
    <t>-1.94</t>
  </si>
  <si>
    <t>48.3</t>
  </si>
  <si>
    <t>58.72</t>
  </si>
  <si>
    <t>83.22</t>
  </si>
  <si>
    <t>104.57</t>
  </si>
  <si>
    <t>85.75</t>
  </si>
  <si>
    <t>51.71</t>
  </si>
  <si>
    <t>63.35</t>
  </si>
  <si>
    <t>Total Assets, 5 Yr. CAGR %</t>
  </si>
  <si>
    <t>4.63</t>
  </si>
  <si>
    <t>28.76</t>
  </si>
  <si>
    <t>34.04</t>
  </si>
  <si>
    <t>46.99</t>
  </si>
  <si>
    <t>61.66</t>
  </si>
  <si>
    <t>30.45</t>
  </si>
  <si>
    <t>60.79</t>
  </si>
  <si>
    <t>89.92</t>
  </si>
  <si>
    <t>84.34</t>
  </si>
  <si>
    <t>65.88</t>
  </si>
  <si>
    <t>Tangible Book Value, 5 Yr. CAGR %</t>
  </si>
  <si>
    <t>15.45</t>
  </si>
  <si>
    <t>27.56</t>
  </si>
  <si>
    <t>27.58</t>
  </si>
  <si>
    <t>43.99</t>
  </si>
  <si>
    <t>-13.26</t>
  </si>
  <si>
    <t>-5.16</t>
  </si>
  <si>
    <t>64.76</t>
  </si>
  <si>
    <t>125.27</t>
  </si>
  <si>
    <t>126.53</t>
  </si>
  <si>
    <t>205.39</t>
  </si>
  <si>
    <t>Common Equity, 5 Yr. CAGR %</t>
  </si>
  <si>
    <t>12.39</t>
  </si>
  <si>
    <t>23.79</t>
  </si>
  <si>
    <t>23.99</t>
  </si>
  <si>
    <t>37.42</t>
  </si>
  <si>
    <t>-31.41</t>
  </si>
  <si>
    <t>-3.18</t>
  </si>
  <si>
    <t>63.71</t>
  </si>
  <si>
    <t>122.17</t>
  </si>
  <si>
    <t>122.99</t>
  </si>
  <si>
    <t>303.4</t>
  </si>
  <si>
    <t>Cash From Operations, 5 Yr. CAGR %</t>
  </si>
  <si>
    <t>1.3</t>
  </si>
  <si>
    <t>-2.31</t>
  </si>
  <si>
    <t>24.44</t>
  </si>
  <si>
    <t>16.47</t>
  </si>
  <si>
    <t>4.79</t>
  </si>
  <si>
    <t>26.88</t>
  </si>
  <si>
    <t>64.61</t>
  </si>
  <si>
    <t>68.96</t>
  </si>
  <si>
    <t>Capital Expenditures, 5 Yr. CAGR %</t>
  </si>
  <si>
    <t>-13.95</t>
  </si>
  <si>
    <t>1.09</t>
  </si>
  <si>
    <t>112.95</t>
  </si>
  <si>
    <t>256.05</t>
  </si>
  <si>
    <t>178.64</t>
  </si>
  <si>
    <t>53.94</t>
  </si>
  <si>
    <t>68.82</t>
  </si>
  <si>
    <t>27.06</t>
  </si>
  <si>
    <t>59.91</t>
  </si>
  <si>
    <t>106.27</t>
  </si>
  <si>
    <t>Levered Free Cash Flow, 5 Yr. CAGR %</t>
  </si>
  <si>
    <t>-2.26</t>
  </si>
  <si>
    <t>10.69</t>
  </si>
  <si>
    <t>84.27</t>
  </si>
  <si>
    <t>34.37</t>
  </si>
  <si>
    <t>12.09</t>
  </si>
  <si>
    <t>68.02</t>
  </si>
  <si>
    <t>46.47</t>
  </si>
  <si>
    <t>56.74</t>
  </si>
  <si>
    <t>74.68</t>
  </si>
  <si>
    <t>Unlevered Free Cash Flow, 5 Yr. CAGR %</t>
  </si>
  <si>
    <t>-2.08</t>
  </si>
  <si>
    <t>10.86</t>
  </si>
  <si>
    <t>21.82</t>
  </si>
  <si>
    <t>83.41</t>
  </si>
  <si>
    <t>33.78</t>
  </si>
  <si>
    <t>13.75</t>
  </si>
  <si>
    <t>66.62</t>
  </si>
  <si>
    <t>47.06</t>
  </si>
  <si>
    <t>57.69</t>
  </si>
  <si>
    <t>77.5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</si>
  <si>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</si>
  <si>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</si>
  <si>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</si>
  <si>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</si>
  <si>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</si>
  <si>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</si>
  <si>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</si>
  <si>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</si>
  <si>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</si>
  <si>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878</t>
  </si>
  <si>
    <t>15,382</t>
  </si>
  <si>
    <t>16,271</t>
  </si>
  <si>
    <t>7,211</t>
  </si>
  <si>
    <t>2,725</t>
  </si>
  <si>
    <t>2,469</t>
  </si>
  <si>
    <t>-</t>
  </si>
  <si>
    <t>Change</t>
  </si>
  <si>
    <t>1,651.79%</t>
  </si>
  <si>
    <t>5.78%</t>
  </si>
  <si>
    <t>-55.68%</t>
  </si>
  <si>
    <t>-62.21%</t>
  </si>
  <si>
    <t>-9.37%</t>
  </si>
  <si>
    <t>0%</t>
  </si>
  <si>
    <t>Enterprise Value (EV)
                                    1</t>
  </si>
  <si>
    <t>961</t>
  </si>
  <si>
    <t>14,330</t>
  </si>
  <si>
    <t>13,005</t>
  </si>
  <si>
    <t>6,723</t>
  </si>
  <si>
    <t>3,203</t>
  </si>
  <si>
    <t>2,981</t>
  </si>
  <si>
    <t>3,200</t>
  </si>
  <si>
    <t>3,703</t>
  </si>
  <si>
    <t>1,391.23%</t>
  </si>
  <si>
    <t>-9.25%</t>
  </si>
  <si>
    <t>-48.3%</t>
  </si>
  <si>
    <t>-52.36%</t>
  </si>
  <si>
    <t>-6.92%</t>
  </si>
  <si>
    <t>7.33%</t>
  </si>
  <si>
    <t>15.73%</t>
  </si>
  <si>
    <t>P/E ratio</t>
  </si>
  <si>
    <t>-8.78x</t>
  </si>
  <si>
    <t>-21.5x</t>
  </si>
  <si>
    <t>-34.4x</t>
  </si>
  <si>
    <t>-9.9x</t>
  </si>
  <si>
    <t>-1.96x</t>
  </si>
  <si>
    <t>-2.23x</t>
  </si>
  <si>
    <t>-4.58x</t>
  </si>
  <si>
    <t>-7.39x</t>
  </si>
  <si>
    <t>PBR</t>
  </si>
  <si>
    <t>7.12x</t>
  </si>
  <si>
    <t>10.3x</t>
  </si>
  <si>
    <t>3.42x</t>
  </si>
  <si>
    <t>1.77x</t>
  </si>
  <si>
    <t>0.92x</t>
  </si>
  <si>
    <t>0.77x</t>
  </si>
  <si>
    <t>0.89x</t>
  </si>
  <si>
    <t>0.94x</t>
  </si>
  <si>
    <t>PEG</t>
  </si>
  <si>
    <t>-0x</t>
  </si>
  <si>
    <t>0.7x</t>
  </si>
  <si>
    <t>-0.2x</t>
  </si>
  <si>
    <t>0x</t>
  </si>
  <si>
    <t>0.1x</t>
  </si>
  <si>
    <t>0.2x</t>
  </si>
  <si>
    <t>Capitalization / Revenue</t>
  </si>
  <si>
    <t>3.81x</t>
  </si>
  <si>
    <t>-153x</t>
  </si>
  <si>
    <t>32.4x</t>
  </si>
  <si>
    <t>3.06x</t>
  </si>
  <si>
    <t>3.46x</t>
  </si>
  <si>
    <t>2.55x</t>
  </si>
  <si>
    <t>1.88x</t>
  </si>
  <si>
    <t>EV / Revenue</t>
  </si>
  <si>
    <t>4.17x</t>
  </si>
  <si>
    <t>-143x</t>
  </si>
  <si>
    <t>25.9x</t>
  </si>
  <si>
    <t>9.58x</t>
  </si>
  <si>
    <t>3.59x</t>
  </si>
  <si>
    <t>3.3x</t>
  </si>
  <si>
    <t>2.82x</t>
  </si>
  <si>
    <t>EV / EBITDA</t>
  </si>
  <si>
    <t>104x</t>
  </si>
  <si>
    <t>-38.5x</t>
  </si>
  <si>
    <t>-15x</t>
  </si>
  <si>
    <t>-3.95x</t>
  </si>
  <si>
    <t>-4.06x</t>
  </si>
  <si>
    <t>-9.48x</t>
  </si>
  <si>
    <t>-24.2x</t>
  </si>
  <si>
    <t>EV / EBIT</t>
  </si>
  <si>
    <t>-19.2x</t>
  </si>
  <si>
    <t>-152x</t>
  </si>
  <si>
    <t>-29.7x</t>
  </si>
  <si>
    <t>-9.89x</t>
  </si>
  <si>
    <t>-2.38x</t>
  </si>
  <si>
    <t>-3.28x</t>
  </si>
  <si>
    <t>-6.26x</t>
  </si>
  <si>
    <t>-13.1x</t>
  </si>
  <si>
    <t>EV / FCF</t>
  </si>
  <si>
    <t>-15.1x</t>
  </si>
  <si>
    <t>-80.1x</t>
  </si>
  <si>
    <t>-23.6x</t>
  </si>
  <si>
    <t>-5.2x</t>
  </si>
  <si>
    <t>-1.78x</t>
  </si>
  <si>
    <t>-3.02x</t>
  </si>
  <si>
    <t>-6.23x</t>
  </si>
  <si>
    <t>-6.66x</t>
  </si>
  <si>
    <t>FCF Yield</t>
  </si>
  <si>
    <t>-6.63%</t>
  </si>
  <si>
    <t>-1.25%</t>
  </si>
  <si>
    <t>-4.24%</t>
  </si>
  <si>
    <t>-19.2%</t>
  </si>
  <si>
    <t>-56.3%</t>
  </si>
  <si>
    <t>-33.1%</t>
  </si>
  <si>
    <t>-16.1%</t>
  </si>
  <si>
    <t>-15%</t>
  </si>
  <si>
    <t>Dividend per Share
                                    2</t>
  </si>
  <si>
    <t>Rate of return</t>
  </si>
  <si>
    <t>EPS
                                    2</t>
  </si>
  <si>
    <t>-1.58</t>
  </si>
  <si>
    <t>-1.216</t>
  </si>
  <si>
    <t>-0.5911</t>
  </si>
  <si>
    <t>-0.3669</t>
  </si>
  <si>
    <t>Distribution rate</t>
  </si>
  <si>
    <t>Net sales
                                    1</t>
  </si>
  <si>
    <t>230.2</t>
  </si>
  <si>
    <t>-100.5</t>
  </si>
  <si>
    <t>502.3</t>
  </si>
  <si>
    <t>701.4</t>
  </si>
  <si>
    <t>891.3</t>
  </si>
  <si>
    <t>714.4</t>
  </si>
  <si>
    <t>968.7</t>
  </si>
  <si>
    <t>1,315</t>
  </si>
  <si>
    <t>EBITDA
                                    1</t>
  </si>
  <si>
    <t>9.213</t>
  </si>
  <si>
    <t>-337.5</t>
  </si>
  <si>
    <t>-448.3</t>
  </si>
  <si>
    <t>-810</t>
  </si>
  <si>
    <t>-734.6</t>
  </si>
  <si>
    <t>-337.7</t>
  </si>
  <si>
    <t>-153.1</t>
  </si>
  <si>
    <t>EBIT
                                    1</t>
  </si>
  <si>
    <t>-50.04</t>
  </si>
  <si>
    <t>-94.26</t>
  </si>
  <si>
    <t>-437.3</t>
  </si>
  <si>
    <t>-679.6</t>
  </si>
  <si>
    <t>-1,344</t>
  </si>
  <si>
    <t>-907.9</t>
  </si>
  <si>
    <t>-511.1</t>
  </si>
  <si>
    <t>-281.9</t>
  </si>
  <si>
    <t>Net income
                                    1</t>
  </si>
  <si>
    <t>-85.52</t>
  </si>
  <si>
    <t>-561.7</t>
  </si>
  <si>
    <t>-460</t>
  </si>
  <si>
    <t>-724</t>
  </si>
  <si>
    <t>-1,369</t>
  </si>
  <si>
    <t>-952.8</t>
  </si>
  <si>
    <t>-544.9</t>
  </si>
  <si>
    <t>-372.4</t>
  </si>
  <si>
    <t>Net Debt
                                    1</t>
  </si>
  <si>
    <t>82.92</t>
  </si>
  <si>
    <t>-1,051</t>
  </si>
  <si>
    <t>-3,266</t>
  </si>
  <si>
    <t>-487.6</t>
  </si>
  <si>
    <t>478.1</t>
  </si>
  <si>
    <t>511.9</t>
  </si>
  <si>
    <t>730.5</t>
  </si>
  <si>
    <t>1,234</t>
  </si>
  <si>
    <t>Reference price
                                    2</t>
  </si>
  <si>
    <t>3.160</t>
  </si>
  <si>
    <t>33.910</t>
  </si>
  <si>
    <t>28.230</t>
  </si>
  <si>
    <t>12.370</t>
  </si>
  <si>
    <t>4.500</t>
  </si>
  <si>
    <t>2.710</t>
  </si>
  <si>
    <t>Nbr of stocks (in thousands)</t>
  </si>
  <si>
    <t>277,862</t>
  </si>
  <si>
    <t>453,598</t>
  </si>
  <si>
    <t>576,356</t>
  </si>
  <si>
    <t>582,904</t>
  </si>
  <si>
    <t>605,502</t>
  </si>
  <si>
    <t>911,197</t>
  </si>
  <si>
    <t>Announcement Date</t>
  </si>
  <si>
    <t>3/5/20</t>
  </si>
  <si>
    <t>2/25/21</t>
  </si>
  <si>
    <t>3/1/22</t>
  </si>
  <si>
    <t>3/1/23</t>
  </si>
  <si>
    <t>2/29/24</t>
  </si>
  <si>
    <t>address1</t>
  </si>
  <si>
    <t>968 Albany Shaker Road</t>
  </si>
  <si>
    <t>city</t>
  </si>
  <si>
    <t>Latham</t>
  </si>
  <si>
    <t>state</t>
  </si>
  <si>
    <t>NY</t>
  </si>
  <si>
    <t>zip</t>
  </si>
  <si>
    <t>12110</t>
  </si>
  <si>
    <t>country</t>
  </si>
  <si>
    <t>phone</t>
  </si>
  <si>
    <t>518 782 7700</t>
  </si>
  <si>
    <t>website</t>
  </si>
  <si>
    <t>https://www.plugpower.com</t>
  </si>
  <si>
    <t>industry</t>
  </si>
  <si>
    <t>Electrical Equipment &amp; Parts</t>
  </si>
  <si>
    <t>industryKey</t>
  </si>
  <si>
    <t>electrical-equipment-parts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</si>
  <si>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</si>
  <si>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</si>
  <si>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</si>
  <si>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</si>
  <si>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</si>
  <si>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</si>
  <si>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</si>
  <si>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Plug Power Inc. develops hydrogen and fuel cell product solutions in North America, Europe, Asia, and internationally. The company offers GenDrive, a hydrogen-fueled proton exchange membrane (PEM) fuel cell system that provides power to material handling electric vehicles; GenSure, a stationary fuel cell solution that offers modular PEM fuel cell power to support the backup and grid-support power requirements of the telecommunications, transportation, and utility sectors; ProGen, a fuel cell stack and engine technology used in mobility and stationary fuel cell systems, and as engines in electric delivery vans; GenFuel, a liquid hydrogen fueling delivery, generation, storage, and dispensing system; GenCare, an ongoing Internet of Things-based maintenance and on-site service program for GenDrive fuel cell systems, GenSure fuel cell systems, GenFuel hydrogen storage and dispensing products, and ProGen fuel cell engines; and GenKey, an integrated turn-key solution for transitioning to fuel cell power. It also provides electrolyzers, a hydrogen generator for clean hydrogen production; liquefaction systems that provides liquid hydrogen to customers; cryogenic equipment for the distribution of liquified hydrogen, oxygen, argon, nitrogen and other cryogenic gases, including trailers and mobile storage equipment; and liquid hydrogen, an alternative fuel to fossil-based energy. The company sells its products through a direct product sales force, original equipment manufacturers, and dealer networks. Plug Power Inc. was incorporated in 1997 and is headquartered in Latham, New York.</t>
  </si>
  <si>
    <t>fullTimeEmployees</t>
  </si>
  <si>
    <t>companyOfficers</t>
  </si>
  <si>
    <t>[{'maxAge': 1, 'name': 'Mr. Andrew J. Marsh', 'age': 68, 'title': 'CEO &amp; Director', 'yearBorn': 1956, 'fiscalYear': 2022, 'totalPay': 767805, 'exercisedValue': 0, 'unexercisedValue': 1322502}, {'maxAge': 1, 'name': 'Mr. Sanjay K.  Shrestha', 'age': 50, 'title': 'President,GM of Energy Solutions &amp; Chief Strategy Officer', 'yearBorn': 1974, 'fiscalYear': 2022, 'totalPay': 417805, 'exercisedValue': 0, 'unexercisedValue': 219000}, {'maxAge': 1, 'name': 'Mr. Paul B. Middleton CPA', 'age': 57, 'title': 'Executive VP &amp; CFO', 'yearBorn': 1967, 'fiscalYear': 2022, 'totalPay': 417805, 'exercisedValue': 0, 'unexercisedValue': 515166}, {'maxAge': 1, 'name': 'Mr. Gerard L. Conway Jr.', 'age': 59, 'title': 'EVP, Chief Legal Officer, General Counsel &amp; Corporate Secretary', 'yearBorn': 1965, 'fiscalYear': 2022, 'totalPay': 567805, 'exercisedValue': 0, 'unexercisedValue': 446002}, {'maxAge': 1, 'name': 'Mr. Jose Luis Crespo', 'age': 54, 'title': 'Chief Revenue Officer, EVP &amp; GM of Material Handling', 'yearBorn': 1970, 'fiscalYear': 2022, 'totalPay': 417805, 'exercisedValue': 0, 'unexercisedValue': 446005}, {'maxAge': 1, 'name': 'Mr. Dean  Fullerton', 'title': 'Chief Operating Officer', 'fiscalYear': 2022, 'exercisedValue': 0, 'unexercisedValue': 0}, {'maxAge': 1, 'name': 'Mr. Martin D. Hull', 'age': 56, 'title': 'Chief Accounting Officer &amp; Corporate Controller', 'yearBorn': 1968, 'fiscalYear': 2022, 'exercisedValue': 0, 'unexercisedValue': 0}, {'maxAge': 1, 'name': 'Mr. Tim  Cortes', 'title': 'Chief Technology Officer', 'fiscalYear': 2022, 'exercisedValue': 0, 'unexercisedValue': 0}, {'maxAge': 1, 'name': 'Dr. Preeti  Pande Ph.D.', 'title': 'Chief Marketing Officer', 'fiscalYear': 2022, 'exercisedValue': 0, 'unexercisedValue': 0}, {'maxAge': 1, 'name': 'Ms. Tammy  Kimble', 'title': 'Vice President of Human Resources', 'fiscalYear': 2022,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</si>
  <si>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</si>
  <si>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</si>
  <si>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</si>
  <si>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</si>
  <si>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</si>
  <si>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</si>
  <si>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</si>
  <si>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</si>
  <si>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http://www.b2i.us/profiles/investor/CSummary.asp?BzID=604&amp;Nav=0&amp;LangID=1&amp;s=0&amp;tPName=Profile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</si>
  <si>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</si>
  <si>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</si>
  <si>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</si>
  <si>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</si>
  <si>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</si>
  <si>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</si>
  <si>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</si>
  <si>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</si>
  <si>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</si>
  <si>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</si>
  <si>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</si>
  <si>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</si>
  <si>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</si>
  <si>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</si>
  <si>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</si>
  <si>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</si>
  <si>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</si>
  <si>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</si>
  <si>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</si>
  <si>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</si>
  <si>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</si>
  <si>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</si>
  <si>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</si>
  <si>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</si>
  <si>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</si>
  <si>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</si>
  <si>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</si>
  <si>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</si>
  <si>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</si>
  <si>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</si>
  <si>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</si>
  <si>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</si>
  <si>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</si>
  <si>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</si>
  <si>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</si>
  <si>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</si>
  <si>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</si>
  <si>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</si>
  <si>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</si>
  <si>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</si>
  <si>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</si>
  <si>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</si>
  <si>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</si>
  <si>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</si>
  <si>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</si>
  <si>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</si>
  <si>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</si>
  <si>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</si>
  <si>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</si>
  <si>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</si>
  <si>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</si>
  <si>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</si>
  <si>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</si>
  <si>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</si>
  <si>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</si>
  <si>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</si>
  <si>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</si>
  <si>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</si>
  <si>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</si>
  <si>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</si>
  <si>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</si>
  <si>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</si>
  <si>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</si>
  <si>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</si>
  <si>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</si>
  <si>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Plug Power, Inc.</t>
  </si>
  <si>
    <t>longName</t>
  </si>
  <si>
    <t>Plug Power Inc.</t>
  </si>
  <si>
    <t>firstTradeDateEpochUtc</t>
  </si>
  <si>
    <t>timeZoneFullName</t>
  </si>
  <si>
    <t>America/New_York</t>
  </si>
  <si>
    <t>timeZoneShortName</t>
  </si>
  <si>
    <t>EST</t>
  </si>
  <si>
    <t>uuid</t>
  </si>
  <si>
    <t>c18d6117-2576-3244-a925-ea2b7aa66a49</t>
  </si>
  <si>
    <t>messageBoardId</t>
  </si>
  <si>
    <t>finmb_405483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</si>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</sst>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lugpower.com/" TargetMode="External"/><Relationship Id="rId2" Type="http://schemas.openxmlformats.org/officeDocument/2006/relationships/hyperlink" Target="http://www.b2i.us/profiles/investor/CSummary.asp?BzID=604&amp;Nav=0&amp;LangID=1&amp;s=0&amp;tPName=Profil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-68.1760533399027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2.469344E9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3.441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-4.5217915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-88.0</v>
      </c>
      <c r="C2" s="1">
        <v>-55.0</v>
      </c>
      <c r="D2" s="1">
        <v>-57.0</v>
      </c>
      <c r="E2" s="1">
        <v>-127.0</v>
      </c>
      <c r="F2" s="1">
        <v>-78.0</v>
      </c>
      <c r="G2" s="1">
        <v>-85.0</v>
      </c>
      <c r="H2" s="1">
        <v>-596.0</v>
      </c>
      <c r="I2" s="1">
        <v>-460.0</v>
      </c>
      <c r="J2" s="1">
        <v>-724.0</v>
      </c>
      <c r="K2" s="1">
        <v>-1370.0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2.0</v>
      </c>
      <c r="D3" s="1">
        <v>4.0</v>
      </c>
      <c r="E3" s="1">
        <v>9.0</v>
      </c>
      <c r="F3" s="1">
        <v>11.0</v>
      </c>
      <c r="G3" s="1">
        <v>11.0</v>
      </c>
      <c r="H3" s="1">
        <v>14.0</v>
      </c>
      <c r="I3" s="1">
        <v>20.0</v>
      </c>
      <c r="J3" s="1">
        <v>30.0</v>
      </c>
      <c r="K3" s="1">
        <v>51.0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2.0</v>
      </c>
      <c r="C4" s="1">
        <v>98.0</v>
      </c>
      <c r="D4" s="1">
        <v>59.0</v>
      </c>
      <c r="E4" s="1">
        <v>59.0</v>
      </c>
      <c r="F4" s="1">
        <v>69.0</v>
      </c>
      <c r="G4" s="1">
        <v>69.0</v>
      </c>
      <c r="H4" s="1">
        <v>1.0</v>
      </c>
      <c r="I4" s="1">
        <v>2.0</v>
      </c>
      <c r="J4" s="1">
        <v>21.0</v>
      </c>
      <c r="K4" s="1">
        <v>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4.0</v>
      </c>
      <c r="C5" s="1">
        <v>2.0</v>
      </c>
      <c r="D5" s="1">
        <v>5.0</v>
      </c>
      <c r="E5" s="1">
        <v>9.0</v>
      </c>
      <c r="F5" s="1">
        <v>11.0</v>
      </c>
      <c r="G5" s="1">
        <v>12.0</v>
      </c>
      <c r="H5" s="1">
        <v>15.0</v>
      </c>
      <c r="I5" s="1">
        <v>23.0</v>
      </c>
      <c r="J5" s="1">
        <v>51.0</v>
      </c>
      <c r="K5" s="1">
        <v>71.0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1.0</v>
      </c>
      <c r="E6" s="1">
        <v>77.0</v>
      </c>
      <c r="F6" s="1">
        <v>6.0</v>
      </c>
      <c r="G6" s="1">
        <v>8.0</v>
      </c>
      <c r="H6" s="1">
        <v>17.0</v>
      </c>
      <c r="I6" s="1">
        <v>3.0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7.0</v>
      </c>
      <c r="C7" s="1">
        <v>0.0</v>
      </c>
      <c r="D7" s="1">
        <v>4.0</v>
      </c>
      <c r="E7" s="1">
        <v>0.0</v>
      </c>
      <c r="F7" s="1">
        <v>0.0</v>
      </c>
      <c r="G7" s="1">
        <v>21.0</v>
      </c>
      <c r="H7" s="1">
        <v>0.0</v>
      </c>
      <c r="I7" s="1">
        <v>0.0</v>
      </c>
      <c r="J7" s="1">
        <v>26.0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-2.0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2.0</v>
      </c>
      <c r="J8" s="1">
        <v>20.0</v>
      </c>
      <c r="K8" s="1">
        <v>-5.0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6.0</v>
      </c>
      <c r="I9" s="1">
        <v>10.0</v>
      </c>
      <c r="J9" s="1">
        <v>5.0</v>
      </c>
      <c r="K9" s="1">
        <v>269.0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5.0</v>
      </c>
      <c r="J10" s="1">
        <v>20.0</v>
      </c>
      <c r="K10" s="1">
        <v>41.0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4.0</v>
      </c>
      <c r="C11" s="1">
        <v>7.0</v>
      </c>
      <c r="D11" s="1">
        <v>9.0</v>
      </c>
      <c r="E11" s="1">
        <v>9.0</v>
      </c>
      <c r="F11" s="1">
        <v>8.0</v>
      </c>
      <c r="G11" s="1">
        <v>10.0</v>
      </c>
      <c r="H11" s="1">
        <v>17.0</v>
      </c>
      <c r="I11" s="1">
        <v>76.0</v>
      </c>
      <c r="J11" s="1">
        <v>180.0</v>
      </c>
      <c r="K11" s="1">
        <v>163.0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1.0</v>
      </c>
      <c r="G12" s="1">
        <v>1.0</v>
      </c>
      <c r="H12" s="1">
        <v>70.0</v>
      </c>
      <c r="I12" s="1">
        <v>0.0</v>
      </c>
      <c r="J12" s="1">
        <v>0.0</v>
      </c>
      <c r="K12" s="1">
        <v>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51.0</v>
      </c>
      <c r="C13" s="1">
        <v>9.0</v>
      </c>
      <c r="D13" s="1">
        <v>-5.0</v>
      </c>
      <c r="E13" s="1">
        <v>51.0</v>
      </c>
      <c r="F13" s="1">
        <v>-3.0</v>
      </c>
      <c r="G13" s="1">
        <v>6.0</v>
      </c>
      <c r="H13" s="1">
        <v>408.0</v>
      </c>
      <c r="I13" s="1">
        <v>54.0</v>
      </c>
      <c r="J13" s="1">
        <v>12.0</v>
      </c>
      <c r="K13" s="1">
        <v>173.0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-9.0</v>
      </c>
      <c r="C14" s="1">
        <v>-5.0</v>
      </c>
      <c r="D14" s="1">
        <v>10.0</v>
      </c>
      <c r="E14" s="1">
        <v>-3.0</v>
      </c>
      <c r="F14" s="1">
        <v>-14.0</v>
      </c>
      <c r="G14" s="1">
        <v>10.0</v>
      </c>
      <c r="H14" s="1">
        <v>-15.0</v>
      </c>
      <c r="I14" s="1">
        <v>-38.0</v>
      </c>
      <c r="J14" s="1">
        <v>-70.0</v>
      </c>
      <c r="K14" s="1">
        <v>-163.0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-9.0</v>
      </c>
      <c r="C15" s="1">
        <v>-7.0</v>
      </c>
      <c r="D15" s="1">
        <v>2.0</v>
      </c>
      <c r="E15" s="1">
        <v>-18.0</v>
      </c>
      <c r="F15" s="1">
        <v>19.0</v>
      </c>
      <c r="G15" s="1">
        <v>-24.0</v>
      </c>
      <c r="H15" s="1">
        <v>-63.0</v>
      </c>
      <c r="I15" s="1">
        <v>-98.0</v>
      </c>
      <c r="J15" s="1">
        <v>-364.0</v>
      </c>
      <c r="K15" s="1">
        <v>-409.0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10.0</v>
      </c>
      <c r="C16" s="1">
        <v>7.0</v>
      </c>
      <c r="D16" s="1">
        <v>10.0</v>
      </c>
      <c r="E16" s="1">
        <v>11.0</v>
      </c>
      <c r="F16" s="1">
        <v>-10.0</v>
      </c>
      <c r="G16" s="1">
        <v>19.0</v>
      </c>
      <c r="H16" s="1">
        <v>51.0</v>
      </c>
      <c r="I16" s="1">
        <v>24.0</v>
      </c>
      <c r="J16" s="1">
        <v>88.0</v>
      </c>
      <c r="K16" s="1">
        <v>21.0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2.0</v>
      </c>
      <c r="C17" s="1">
        <v>8.0</v>
      </c>
      <c r="D17" s="1">
        <v>4.0</v>
      </c>
      <c r="E17" s="1">
        <v>11.0</v>
      </c>
      <c r="F17" s="1">
        <v>5.0</v>
      </c>
      <c r="G17" s="1">
        <v>-5.0</v>
      </c>
      <c r="H17" s="1">
        <v>20.0</v>
      </c>
      <c r="I17" s="1">
        <v>70.0</v>
      </c>
      <c r="J17" s="1">
        <v>40.0</v>
      </c>
      <c r="K17" s="1">
        <v>58.0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-7.0</v>
      </c>
      <c r="C18" s="1">
        <v>-11.0</v>
      </c>
      <c r="D18" s="1">
        <v>-12.0</v>
      </c>
      <c r="E18" s="1">
        <v>-4.0</v>
      </c>
      <c r="F18" s="1">
        <v>-4.0</v>
      </c>
      <c r="G18" s="1">
        <v>-8.0</v>
      </c>
      <c r="H18" s="1">
        <v>-18.0</v>
      </c>
      <c r="I18" s="1">
        <v>-32.0</v>
      </c>
      <c r="J18" s="1">
        <v>-92.0</v>
      </c>
      <c r="K18" s="1">
        <v>29.0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-40.0</v>
      </c>
      <c r="C19" s="1">
        <v>-47.0</v>
      </c>
      <c r="D19" s="1">
        <v>-29.0</v>
      </c>
      <c r="E19" s="1">
        <v>-60.0</v>
      </c>
      <c r="F19" s="1">
        <v>-57.0</v>
      </c>
      <c r="G19" s="1">
        <v>-51.0</v>
      </c>
      <c r="H19" s="1">
        <v>-155.0</v>
      </c>
      <c r="I19" s="1">
        <v>-358.0</v>
      </c>
      <c r="J19" s="1">
        <v>-829.0</v>
      </c>
      <c r="K19" s="1">
        <v>-1110.0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-3.0</v>
      </c>
      <c r="D20" s="1">
        <v>-58.0</v>
      </c>
      <c r="E20" s="1">
        <v>-44.0</v>
      </c>
      <c r="F20" s="1">
        <v>-18.0</v>
      </c>
      <c r="G20" s="1">
        <v>-12.0</v>
      </c>
      <c r="H20" s="1">
        <v>-48.0</v>
      </c>
      <c r="I20" s="1">
        <v>-192.0</v>
      </c>
      <c r="J20" s="1">
        <v>-464.0</v>
      </c>
      <c r="K20" s="1">
        <v>-696.0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3.0</v>
      </c>
      <c r="C21" s="1">
        <v>0.0</v>
      </c>
      <c r="D21" s="1">
        <v>0.0</v>
      </c>
      <c r="E21" s="1">
        <v>0.0</v>
      </c>
      <c r="F21" s="1">
        <v>0.0</v>
      </c>
      <c r="G21" s="1">
        <v>37.0</v>
      </c>
      <c r="H21" s="1">
        <v>0.0</v>
      </c>
      <c r="I21" s="1">
        <v>0.0</v>
      </c>
      <c r="J21" s="1">
        <v>0.0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41.0</v>
      </c>
      <c r="C22" s="1">
        <v>1.0</v>
      </c>
      <c r="D22" s="1">
        <v>0.0</v>
      </c>
      <c r="E22" s="1">
        <v>0.0</v>
      </c>
      <c r="F22" s="1">
        <v>0.0</v>
      </c>
      <c r="G22" s="1">
        <v>0.0</v>
      </c>
      <c r="H22" s="1">
        <v>-45.0</v>
      </c>
      <c r="I22" s="1">
        <v>-137.0</v>
      </c>
      <c r="J22" s="1">
        <v>-56.0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-92.0</v>
      </c>
      <c r="G23" s="1">
        <v>-2.0</v>
      </c>
      <c r="H23" s="1">
        <v>-1.0</v>
      </c>
      <c r="I23" s="1">
        <v>-92.0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-1410.0</v>
      </c>
      <c r="J24" s="1">
        <v>-159.0</v>
      </c>
      <c r="K24" s="1">
        <v>1420.0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-96.0</v>
      </c>
      <c r="C25" s="1">
        <v>-2.0</v>
      </c>
      <c r="D25" s="1">
        <v>-58.0</v>
      </c>
      <c r="E25" s="1">
        <v>-44.0</v>
      </c>
      <c r="F25" s="1">
        <v>-19.0</v>
      </c>
      <c r="G25" s="1">
        <v>-14.0</v>
      </c>
      <c r="H25" s="1">
        <v>-95.0</v>
      </c>
      <c r="I25" s="1">
        <v>-1740.0</v>
      </c>
      <c r="J25" s="1">
        <v>-679.0</v>
      </c>
      <c r="K25" s="1">
        <v>728.0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23.0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15.0</v>
      </c>
      <c r="D27" s="1">
        <v>75.0</v>
      </c>
      <c r="E27" s="1">
        <v>46.0</v>
      </c>
      <c r="F27" s="1">
        <v>172.0</v>
      </c>
      <c r="G27" s="1">
        <v>242.0</v>
      </c>
      <c r="H27" s="1">
        <v>369.0</v>
      </c>
      <c r="I27" s="1">
        <v>109.0</v>
      </c>
      <c r="J27" s="1">
        <v>123.0</v>
      </c>
      <c r="K27" s="1">
        <v>104.0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15.0</v>
      </c>
      <c r="D28" s="1">
        <v>99.0</v>
      </c>
      <c r="E28" s="1">
        <v>46.0</v>
      </c>
      <c r="F28" s="1">
        <v>172.0</v>
      </c>
      <c r="G28" s="1">
        <v>242.0</v>
      </c>
      <c r="H28" s="1">
        <v>369.0</v>
      </c>
      <c r="I28" s="1">
        <v>109.0</v>
      </c>
      <c r="J28" s="1">
        <v>123.0</v>
      </c>
      <c r="K28" s="1">
        <v>104.0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-25.0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-77.0</v>
      </c>
      <c r="C30" s="1">
        <v>-58.0</v>
      </c>
      <c r="D30" s="1">
        <v>-25.0</v>
      </c>
      <c r="E30" s="1">
        <v>-12.0</v>
      </c>
      <c r="F30" s="1">
        <v>-47.0</v>
      </c>
      <c r="G30" s="1">
        <v>-86.0</v>
      </c>
      <c r="H30" s="1">
        <v>-165.0</v>
      </c>
      <c r="I30" s="1">
        <v>-88.0</v>
      </c>
      <c r="J30" s="1">
        <v>-176.0</v>
      </c>
      <c r="K30" s="1">
        <v>-79.0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-77.0</v>
      </c>
      <c r="C31" s="1">
        <v>-58.0</v>
      </c>
      <c r="D31" s="1">
        <v>-50.0</v>
      </c>
      <c r="E31" s="1">
        <v>-12.0</v>
      </c>
      <c r="F31" s="1">
        <v>-47.0</v>
      </c>
      <c r="G31" s="1">
        <v>-86.0</v>
      </c>
      <c r="H31" s="1">
        <v>-165.0</v>
      </c>
      <c r="I31" s="1">
        <v>-88.0</v>
      </c>
      <c r="J31" s="1">
        <v>-176.0</v>
      </c>
      <c r="K31" s="1">
        <v>-79.0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195.0</v>
      </c>
      <c r="C32" s="1">
        <v>19.0</v>
      </c>
      <c r="D32" s="1">
        <v>13.0</v>
      </c>
      <c r="E32" s="1">
        <v>40.0</v>
      </c>
      <c r="F32" s="1">
        <v>7.0</v>
      </c>
      <c r="G32" s="1">
        <v>160.0</v>
      </c>
      <c r="H32" s="1">
        <v>1300.0</v>
      </c>
      <c r="I32" s="1">
        <v>3610.0</v>
      </c>
      <c r="J32" s="1">
        <v>2.0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-60.0</v>
      </c>
      <c r="C33" s="1">
        <v>-24.0</v>
      </c>
      <c r="D33" s="1">
        <v>-18.0</v>
      </c>
      <c r="E33" s="1">
        <v>0.0</v>
      </c>
      <c r="F33" s="1">
        <v>0.0</v>
      </c>
      <c r="G33" s="1">
        <v>0.0</v>
      </c>
      <c r="H33" s="1">
        <v>0.0</v>
      </c>
      <c r="I33" s="1">
        <v>-32.0</v>
      </c>
      <c r="J33" s="1">
        <v>-23.0</v>
      </c>
      <c r="K33" s="1">
        <v>-10.0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17.0</v>
      </c>
      <c r="E34" s="1">
        <v>0.0</v>
      </c>
      <c r="F34" s="1">
        <v>30.0</v>
      </c>
      <c r="G34" s="1">
        <v>14.0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-3.0</v>
      </c>
      <c r="F35" s="1">
        <v>0.0</v>
      </c>
      <c r="G35" s="1">
        <v>-4.0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-10.0</v>
      </c>
      <c r="C36" s="1">
        <v>-47.0</v>
      </c>
      <c r="D36" s="1">
        <v>-9.0</v>
      </c>
      <c r="E36" s="1">
        <v>11.0</v>
      </c>
      <c r="F36" s="1">
        <v>-43.0</v>
      </c>
      <c r="G36" s="1">
        <v>0.0</v>
      </c>
      <c r="H36" s="1">
        <v>7.0</v>
      </c>
      <c r="I36" s="1">
        <v>-1.0</v>
      </c>
      <c r="J36" s="1">
        <v>-2.0</v>
      </c>
      <c r="K36" s="1">
        <v>-10.0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183.0</v>
      </c>
      <c r="C37" s="1">
        <v>-32.0</v>
      </c>
      <c r="D37" s="1">
        <v>69.0</v>
      </c>
      <c r="E37" s="1">
        <v>83.0</v>
      </c>
      <c r="F37" s="1">
        <v>119.0</v>
      </c>
      <c r="G37" s="1">
        <v>325.0</v>
      </c>
      <c r="H37" s="1">
        <v>1520.0</v>
      </c>
      <c r="I37" s="1">
        <v>3600.0</v>
      </c>
      <c r="J37" s="1">
        <v>-77.0</v>
      </c>
      <c r="K37" s="1">
        <v>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-2.0</v>
      </c>
      <c r="D38" s="1">
        <v>-12.0</v>
      </c>
      <c r="E38" s="1">
        <v>34.0</v>
      </c>
      <c r="F38" s="1">
        <v>-5.0</v>
      </c>
      <c r="G38" s="1">
        <v>5.0</v>
      </c>
      <c r="H38" s="1">
        <v>6.0</v>
      </c>
      <c r="I38" s="1">
        <v>-80.0</v>
      </c>
      <c r="J38" s="1">
        <v>2.0</v>
      </c>
      <c r="K38" s="1">
        <v>-7.0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141.0</v>
      </c>
      <c r="C39" s="1">
        <v>-82.0</v>
      </c>
      <c r="D39" s="1">
        <v>-17.0</v>
      </c>
      <c r="E39" s="1">
        <v>-21.0</v>
      </c>
      <c r="F39" s="1">
        <v>42.0</v>
      </c>
      <c r="G39" s="1">
        <v>259.0</v>
      </c>
      <c r="H39" s="1">
        <v>1260.0</v>
      </c>
      <c r="I39" s="1">
        <v>1500.0</v>
      </c>
      <c r="J39" s="1">
        <v>-1580.0</v>
      </c>
      <c r="K39" s="1">
        <v>-380.0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43.0</v>
      </c>
      <c r="C41" s="1">
        <v>55.0</v>
      </c>
      <c r="D41" s="1">
        <v>8.0</v>
      </c>
      <c r="E41" s="1">
        <v>8.0</v>
      </c>
      <c r="F41" s="1">
        <v>13.0</v>
      </c>
      <c r="G41" s="1">
        <v>19.0</v>
      </c>
      <c r="H41" s="1">
        <v>28.0</v>
      </c>
      <c r="I41" s="1">
        <v>19.0</v>
      </c>
      <c r="J41" s="1">
        <v>35.0</v>
      </c>
      <c r="K41" s="1">
        <v>41.0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-30.0</v>
      </c>
      <c r="C42" s="1">
        <v>-34.0</v>
      </c>
      <c r="D42" s="1">
        <v>-69.0</v>
      </c>
      <c r="E42" s="1">
        <v>-92.0</v>
      </c>
      <c r="F42" s="1">
        <v>-74.0</v>
      </c>
      <c r="G42" s="1">
        <v>-55.0</v>
      </c>
      <c r="H42" s="1">
        <v>-439.0</v>
      </c>
      <c r="I42" s="1">
        <v>-487.0</v>
      </c>
      <c r="J42" s="1">
        <v>-1050.0</v>
      </c>
      <c r="K42" s="1">
        <v>-1350.0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-29.0</v>
      </c>
      <c r="C43" s="1">
        <v>-34.0</v>
      </c>
      <c r="D43" s="1">
        <v>-67.0</v>
      </c>
      <c r="E43" s="1">
        <v>-86.0</v>
      </c>
      <c r="F43" s="1">
        <v>-71.0</v>
      </c>
      <c r="G43" s="1">
        <v>-59.0</v>
      </c>
      <c r="H43" s="1">
        <v>-419.0</v>
      </c>
      <c r="I43" s="1">
        <v>-463.0</v>
      </c>
      <c r="J43" s="1">
        <v>-1030.0</v>
      </c>
      <c r="K43" s="1">
        <v>-1330.0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14.0</v>
      </c>
      <c r="C44" s="1">
        <v>5.0</v>
      </c>
      <c r="D44" s="1">
        <v>-8.0</v>
      </c>
      <c r="E44" s="1">
        <v>16.0</v>
      </c>
      <c r="F44" s="1">
        <v>29.0</v>
      </c>
      <c r="G44" s="1">
        <v>37.0</v>
      </c>
      <c r="H44" s="1">
        <v>40.0</v>
      </c>
      <c r="I44" s="1">
        <v>110.0</v>
      </c>
      <c r="J44" s="1">
        <v>381.0</v>
      </c>
      <c r="K44" s="1">
        <v>214.0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-77.0</v>
      </c>
      <c r="C45" s="1">
        <v>14.0</v>
      </c>
      <c r="D45" s="1">
        <v>49.0</v>
      </c>
      <c r="E45" s="1">
        <v>34.0</v>
      </c>
      <c r="F45" s="1">
        <v>125.0</v>
      </c>
      <c r="G45" s="1">
        <v>155.0</v>
      </c>
      <c r="H45" s="1">
        <v>204.0</v>
      </c>
      <c r="I45" s="1">
        <v>20.0</v>
      </c>
      <c r="J45" s="1">
        <v>-53.0</v>
      </c>
      <c r="K45" s="1">
        <v>24.0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146.0</v>
      </c>
      <c r="C3" s="1">
        <v>63.0</v>
      </c>
      <c r="D3" s="1">
        <v>46.0</v>
      </c>
      <c r="E3" s="1">
        <v>24.0</v>
      </c>
      <c r="F3" s="1">
        <v>38.0</v>
      </c>
      <c r="G3" s="1">
        <v>139.0</v>
      </c>
      <c r="H3" s="1">
        <v>1310.0</v>
      </c>
      <c r="I3" s="1">
        <v>2480.0</v>
      </c>
      <c r="J3" s="1">
        <v>691.0</v>
      </c>
      <c r="K3" s="1">
        <v>135.0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1390.0</v>
      </c>
      <c r="J4" s="1">
        <v>1470.0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146.0</v>
      </c>
      <c r="C5" s="1">
        <v>63.0</v>
      </c>
      <c r="D5" s="1">
        <v>46.0</v>
      </c>
      <c r="E5" s="1">
        <v>24.0</v>
      </c>
      <c r="F5" s="1">
        <v>38.0</v>
      </c>
      <c r="G5" s="1">
        <v>139.0</v>
      </c>
      <c r="H5" s="1">
        <v>1310.0</v>
      </c>
      <c r="I5" s="1">
        <v>3870.0</v>
      </c>
      <c r="J5" s="1">
        <v>2160.0</v>
      </c>
      <c r="K5" s="1">
        <v>135.0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17.0</v>
      </c>
      <c r="C6" s="1">
        <v>23.0</v>
      </c>
      <c r="D6" s="1">
        <v>11.0</v>
      </c>
      <c r="E6" s="1">
        <v>15.0</v>
      </c>
      <c r="F6" s="1">
        <v>37.0</v>
      </c>
      <c r="G6" s="1">
        <v>38.0</v>
      </c>
      <c r="H6" s="1">
        <v>61.0</v>
      </c>
      <c r="I6" s="1">
        <v>131.0</v>
      </c>
      <c r="J6" s="1">
        <v>192.0</v>
      </c>
      <c r="K6" s="1">
        <v>370.0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3.0</v>
      </c>
      <c r="J7" s="1">
        <v>3.0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6.0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17.0</v>
      </c>
      <c r="C9" s="1">
        <v>23.0</v>
      </c>
      <c r="D9" s="1">
        <v>11.0</v>
      </c>
      <c r="E9" s="1">
        <v>15.0</v>
      </c>
      <c r="F9" s="1">
        <v>37.0</v>
      </c>
      <c r="G9" s="1">
        <v>38.0</v>
      </c>
      <c r="H9" s="1">
        <v>61.0</v>
      </c>
      <c r="I9" s="1">
        <v>135.0</v>
      </c>
      <c r="J9" s="1">
        <v>195.0</v>
      </c>
      <c r="K9" s="1">
        <v>370.0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24.0</v>
      </c>
      <c r="C10" s="1">
        <v>32.0</v>
      </c>
      <c r="D10" s="1">
        <v>29.0</v>
      </c>
      <c r="E10" s="1">
        <v>48.0</v>
      </c>
      <c r="F10" s="1">
        <v>47.0</v>
      </c>
      <c r="G10" s="1">
        <v>72.0</v>
      </c>
      <c r="H10" s="1">
        <v>139.0</v>
      </c>
      <c r="I10" s="1">
        <v>269.0</v>
      </c>
      <c r="J10" s="1">
        <v>646.0</v>
      </c>
      <c r="K10" s="1">
        <v>961.0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3.0</v>
      </c>
      <c r="C11" s="1">
        <v>6.0</v>
      </c>
      <c r="D11" s="1">
        <v>11.0</v>
      </c>
      <c r="E11" s="1">
        <v>16.0</v>
      </c>
      <c r="F11" s="1">
        <v>14.0</v>
      </c>
      <c r="G11" s="1">
        <v>7.0</v>
      </c>
      <c r="H11" s="1">
        <v>26.0</v>
      </c>
      <c r="I11" s="1">
        <v>56.0</v>
      </c>
      <c r="J11" s="1">
        <v>147.0</v>
      </c>
      <c r="K11" s="1">
        <v>104.0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0.0</v>
      </c>
      <c r="C12" s="1">
        <v>4.0</v>
      </c>
      <c r="D12" s="1">
        <v>11.0</v>
      </c>
      <c r="E12" s="1">
        <v>13.0</v>
      </c>
      <c r="F12" s="1">
        <v>17.0</v>
      </c>
      <c r="G12" s="1">
        <v>54.0</v>
      </c>
      <c r="H12" s="1">
        <v>64.0</v>
      </c>
      <c r="I12" s="1">
        <v>119.0</v>
      </c>
      <c r="J12" s="1">
        <v>159.0</v>
      </c>
      <c r="K12" s="1">
        <v>217.0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193.0</v>
      </c>
      <c r="C13" s="1">
        <v>131.0</v>
      </c>
      <c r="D13" s="1">
        <v>111.0</v>
      </c>
      <c r="E13" s="1">
        <v>120.0</v>
      </c>
      <c r="F13" s="1">
        <v>156.0</v>
      </c>
      <c r="G13" s="1">
        <v>313.0</v>
      </c>
      <c r="H13" s="1">
        <v>1600.0</v>
      </c>
      <c r="I13" s="1">
        <v>4450.0</v>
      </c>
      <c r="J13" s="1">
        <v>3310.0</v>
      </c>
      <c r="K13" s="1">
        <v>1790.0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34.0</v>
      </c>
      <c r="C14" s="1">
        <v>38.0</v>
      </c>
      <c r="D14" s="1">
        <v>96.0</v>
      </c>
      <c r="E14" s="1">
        <v>141.0</v>
      </c>
      <c r="F14" s="1">
        <v>185.0</v>
      </c>
      <c r="G14" s="1">
        <v>313.0</v>
      </c>
      <c r="H14" s="1">
        <v>219.0</v>
      </c>
      <c r="I14" s="1">
        <v>530.0</v>
      </c>
      <c r="J14" s="1">
        <v>1180.0</v>
      </c>
      <c r="K14" s="1">
        <v>1970.0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-27.0</v>
      </c>
      <c r="C15" s="1">
        <v>-29.0</v>
      </c>
      <c r="D15" s="1">
        <v>-34.0</v>
      </c>
      <c r="E15" s="1">
        <v>-43.0</v>
      </c>
      <c r="F15" s="1">
        <v>-25.0</v>
      </c>
      <c r="G15" s="1">
        <v>-53.0</v>
      </c>
      <c r="H15" s="1">
        <v>-22.0</v>
      </c>
      <c r="I15" s="1">
        <v>-29.0</v>
      </c>
      <c r="J15" s="1">
        <v>-48.0</v>
      </c>
      <c r="K15" s="1">
        <v>-81.0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7.0</v>
      </c>
      <c r="C16" s="1">
        <v>8.0</v>
      </c>
      <c r="D16" s="1">
        <v>62.0</v>
      </c>
      <c r="E16" s="1">
        <v>97.0</v>
      </c>
      <c r="F16" s="1">
        <v>160.0</v>
      </c>
      <c r="G16" s="1">
        <v>260.0</v>
      </c>
      <c r="H16" s="1">
        <v>197.0</v>
      </c>
      <c r="I16" s="1">
        <v>501.0</v>
      </c>
      <c r="J16" s="1">
        <v>1130.0</v>
      </c>
      <c r="K16" s="1">
        <v>1890.0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12.0</v>
      </c>
      <c r="J17" s="1">
        <v>31.0</v>
      </c>
      <c r="K17" s="1">
        <v>63.0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0.0</v>
      </c>
      <c r="C18" s="1">
        <v>8.0</v>
      </c>
      <c r="D18" s="1">
        <v>8.0</v>
      </c>
      <c r="E18" s="1">
        <v>9.0</v>
      </c>
      <c r="F18" s="1">
        <v>9.0</v>
      </c>
      <c r="G18" s="1">
        <v>8.0</v>
      </c>
      <c r="H18" s="1">
        <v>72.0</v>
      </c>
      <c r="I18" s="1">
        <v>220.0</v>
      </c>
      <c r="J18" s="1">
        <v>249.0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1.0</v>
      </c>
      <c r="C19" s="1">
        <v>4.0</v>
      </c>
      <c r="D19" s="1">
        <v>3.0</v>
      </c>
      <c r="E19" s="1">
        <v>3.0</v>
      </c>
      <c r="F19" s="1">
        <v>3.0</v>
      </c>
      <c r="G19" s="1">
        <v>5.0</v>
      </c>
      <c r="H19" s="1">
        <v>39.0</v>
      </c>
      <c r="I19" s="1">
        <v>158.0</v>
      </c>
      <c r="J19" s="1">
        <v>208.0</v>
      </c>
      <c r="K19" s="1">
        <v>189.0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12.0</v>
      </c>
      <c r="J20" s="1">
        <v>41.0</v>
      </c>
      <c r="K20" s="1">
        <v>29.0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44.0</v>
      </c>
      <c r="C21" s="1">
        <v>38.0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3.0</v>
      </c>
      <c r="C22" s="1">
        <v>55.0</v>
      </c>
      <c r="D22" s="1">
        <v>55.0</v>
      </c>
      <c r="E22" s="1">
        <v>40.0</v>
      </c>
      <c r="F22" s="1">
        <v>62.0</v>
      </c>
      <c r="G22" s="1">
        <v>184.0</v>
      </c>
      <c r="H22" s="1">
        <v>339.0</v>
      </c>
      <c r="I22" s="1">
        <v>609.0</v>
      </c>
      <c r="J22" s="1">
        <v>796.0</v>
      </c>
      <c r="K22" s="1">
        <v>940.0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206.0</v>
      </c>
      <c r="C23" s="1">
        <v>209.0</v>
      </c>
      <c r="D23" s="1">
        <v>241.0</v>
      </c>
      <c r="E23" s="1">
        <v>271.0</v>
      </c>
      <c r="F23" s="1">
        <v>390.0</v>
      </c>
      <c r="G23" s="1">
        <v>771.0</v>
      </c>
      <c r="H23" s="1">
        <v>2250.0</v>
      </c>
      <c r="I23" s="1">
        <v>5950.0</v>
      </c>
      <c r="J23" s="1">
        <v>5760.0</v>
      </c>
      <c r="K23" s="1">
        <v>4900.0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10.0</v>
      </c>
      <c r="C25" s="1">
        <v>20.0</v>
      </c>
      <c r="D25" s="1">
        <v>32.0</v>
      </c>
      <c r="E25" s="1">
        <v>42.0</v>
      </c>
      <c r="F25" s="1">
        <v>34.0</v>
      </c>
      <c r="G25" s="1">
        <v>40.0</v>
      </c>
      <c r="H25" s="1">
        <v>50.0</v>
      </c>
      <c r="I25" s="1">
        <v>92.0</v>
      </c>
      <c r="J25" s="1">
        <v>192.0</v>
      </c>
      <c r="K25" s="1">
        <v>258.0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8.0</v>
      </c>
      <c r="C26" s="1">
        <v>8.0</v>
      </c>
      <c r="D26" s="1">
        <v>7.0</v>
      </c>
      <c r="E26" s="1">
        <v>9.0</v>
      </c>
      <c r="F26" s="1">
        <v>7.0</v>
      </c>
      <c r="G26" s="1">
        <v>14.0</v>
      </c>
      <c r="H26" s="1">
        <v>46.0</v>
      </c>
      <c r="I26" s="1">
        <v>79.0</v>
      </c>
      <c r="J26" s="1">
        <v>103.0</v>
      </c>
      <c r="K26" s="1">
        <v>117.0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6.0</v>
      </c>
      <c r="C27" s="1">
        <v>2.0</v>
      </c>
      <c r="D27" s="1">
        <v>5.0</v>
      </c>
      <c r="E27" s="1">
        <v>21.0</v>
      </c>
      <c r="F27" s="1">
        <v>22.0</v>
      </c>
      <c r="G27" s="1">
        <v>42.0</v>
      </c>
      <c r="H27" s="1">
        <v>50.0</v>
      </c>
      <c r="I27" s="1">
        <v>52.0</v>
      </c>
      <c r="J27" s="1">
        <v>60.0</v>
      </c>
      <c r="K27" s="1">
        <v>76.0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58.0</v>
      </c>
      <c r="C28" s="1">
        <v>0.0</v>
      </c>
      <c r="D28" s="1">
        <v>12.0</v>
      </c>
      <c r="E28" s="1">
        <v>31.0</v>
      </c>
      <c r="F28" s="1">
        <v>68.0</v>
      </c>
      <c r="G28" s="1">
        <v>33.0</v>
      </c>
      <c r="H28" s="1">
        <v>23.0</v>
      </c>
      <c r="I28" s="1">
        <v>40.0</v>
      </c>
      <c r="J28" s="1">
        <v>60.0</v>
      </c>
      <c r="K28" s="1">
        <v>83.0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3.0</v>
      </c>
      <c r="C29" s="1">
        <v>4.0</v>
      </c>
      <c r="D29" s="1">
        <v>5.0</v>
      </c>
      <c r="E29" s="1">
        <v>8.0</v>
      </c>
      <c r="F29" s="1">
        <v>12.0</v>
      </c>
      <c r="G29" s="1">
        <v>11.0</v>
      </c>
      <c r="H29" s="1">
        <v>23.0</v>
      </c>
      <c r="I29" s="1">
        <v>116.0</v>
      </c>
      <c r="J29" s="1">
        <v>132.0</v>
      </c>
      <c r="K29" s="1">
        <v>204.0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2.0</v>
      </c>
      <c r="C30" s="1">
        <v>6.0</v>
      </c>
      <c r="D30" s="1">
        <v>3.0</v>
      </c>
      <c r="E30" s="1">
        <v>1.0</v>
      </c>
      <c r="F30" s="1">
        <v>56.0</v>
      </c>
      <c r="G30" s="1">
        <v>8.0</v>
      </c>
      <c r="H30" s="1">
        <v>29.0</v>
      </c>
      <c r="I30" s="1">
        <v>39.0</v>
      </c>
      <c r="J30" s="1">
        <v>87.0</v>
      </c>
      <c r="K30" s="1">
        <v>226.0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25.0</v>
      </c>
      <c r="C31" s="1">
        <v>42.0</v>
      </c>
      <c r="D31" s="1">
        <v>66.0</v>
      </c>
      <c r="E31" s="1">
        <v>116.0</v>
      </c>
      <c r="F31" s="1">
        <v>146.0</v>
      </c>
      <c r="G31" s="1">
        <v>151.0</v>
      </c>
      <c r="H31" s="1">
        <v>222.0</v>
      </c>
      <c r="I31" s="1">
        <v>421.0</v>
      </c>
      <c r="J31" s="1">
        <v>635.0</v>
      </c>
      <c r="K31" s="1">
        <v>965.0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2.0</v>
      </c>
      <c r="C32" s="1">
        <v>14.0</v>
      </c>
      <c r="D32" s="1">
        <v>30.0</v>
      </c>
      <c r="E32" s="1">
        <v>23.0</v>
      </c>
      <c r="F32" s="1">
        <v>94.0</v>
      </c>
      <c r="G32" s="1">
        <v>290.0</v>
      </c>
      <c r="H32" s="1">
        <v>369.0</v>
      </c>
      <c r="I32" s="1">
        <v>505.0</v>
      </c>
      <c r="J32" s="1">
        <v>455.0</v>
      </c>
      <c r="K32" s="1">
        <v>473.0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0.0</v>
      </c>
      <c r="C33" s="1">
        <v>0.0</v>
      </c>
      <c r="D33" s="1">
        <v>19.0</v>
      </c>
      <c r="E33" s="1">
        <v>26.0</v>
      </c>
      <c r="F33" s="1">
        <v>86.0</v>
      </c>
      <c r="G33" s="1">
        <v>171.0</v>
      </c>
      <c r="H33" s="1">
        <v>119.0</v>
      </c>
      <c r="I33" s="1">
        <v>213.0</v>
      </c>
      <c r="J33" s="1">
        <v>323.0</v>
      </c>
      <c r="K33" s="1">
        <v>336.0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8.0</v>
      </c>
      <c r="C34" s="1">
        <v>14.0</v>
      </c>
      <c r="D34" s="1">
        <v>17.0</v>
      </c>
      <c r="E34" s="1">
        <v>25.0</v>
      </c>
      <c r="F34" s="1">
        <v>28.0</v>
      </c>
      <c r="G34" s="1">
        <v>23.0</v>
      </c>
      <c r="H34" s="1">
        <v>32.0</v>
      </c>
      <c r="I34" s="1">
        <v>66.0</v>
      </c>
      <c r="J34" s="1">
        <v>98.0</v>
      </c>
      <c r="K34" s="1">
        <v>84.0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9.0</v>
      </c>
      <c r="C35" s="1">
        <v>12.0</v>
      </c>
      <c r="D35" s="1">
        <v>11.0</v>
      </c>
      <c r="E35" s="1">
        <v>4.0</v>
      </c>
      <c r="F35" s="1">
        <v>12.0</v>
      </c>
      <c r="G35" s="1">
        <v>1.0</v>
      </c>
      <c r="H35" s="1">
        <v>40.0</v>
      </c>
      <c r="I35" s="1">
        <v>140.0</v>
      </c>
      <c r="J35" s="1">
        <v>193.0</v>
      </c>
      <c r="K35" s="1">
        <v>147.0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46.0</v>
      </c>
      <c r="C36" s="1">
        <v>83.0</v>
      </c>
      <c r="D36" s="1">
        <v>146.0</v>
      </c>
      <c r="E36" s="1">
        <v>196.0</v>
      </c>
      <c r="F36" s="1">
        <v>356.0</v>
      </c>
      <c r="G36" s="1">
        <v>635.0</v>
      </c>
      <c r="H36" s="1">
        <v>784.0</v>
      </c>
      <c r="I36" s="1">
        <v>1340.0</v>
      </c>
      <c r="J36" s="1">
        <v>1700.0</v>
      </c>
      <c r="K36" s="1">
        <v>2000.0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1.0</v>
      </c>
      <c r="C37" s="1">
        <v>1.0</v>
      </c>
      <c r="D37" s="1">
        <v>9.0</v>
      </c>
      <c r="E37" s="1">
        <v>70.0</v>
      </c>
      <c r="F37" s="1">
        <v>31.0</v>
      </c>
      <c r="G37" s="1">
        <v>1.0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1.0</v>
      </c>
      <c r="C38" s="1">
        <v>1.0</v>
      </c>
      <c r="D38" s="1">
        <v>9.0</v>
      </c>
      <c r="E38" s="1">
        <v>70.0</v>
      </c>
      <c r="F38" s="1">
        <v>31.0</v>
      </c>
      <c r="G38" s="1">
        <v>1.0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1.0</v>
      </c>
      <c r="C39" s="1">
        <v>1.0</v>
      </c>
      <c r="D39" s="1">
        <v>1.0</v>
      </c>
      <c r="E39" s="1">
        <v>2.0</v>
      </c>
      <c r="F39" s="1">
        <v>2.0</v>
      </c>
      <c r="G39" s="1">
        <v>3.0</v>
      </c>
      <c r="H39" s="1">
        <v>4.0</v>
      </c>
      <c r="I39" s="1">
        <v>5.0</v>
      </c>
      <c r="J39" s="1">
        <v>6.0</v>
      </c>
      <c r="K39" s="1">
        <v>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1100.0</v>
      </c>
      <c r="C40" s="1">
        <v>1120.0</v>
      </c>
      <c r="D40" s="1">
        <v>1140.0</v>
      </c>
      <c r="E40" s="1">
        <v>1250.0</v>
      </c>
      <c r="F40" s="1">
        <v>1290.0</v>
      </c>
      <c r="G40" s="1">
        <v>1510.0</v>
      </c>
      <c r="H40" s="1">
        <v>3450.0</v>
      </c>
      <c r="I40" s="1">
        <v>7070.0</v>
      </c>
      <c r="J40" s="1">
        <v>7300.0</v>
      </c>
      <c r="K40" s="1">
        <v>7490.0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-938.0</v>
      </c>
      <c r="C41" s="1">
        <v>-994.0</v>
      </c>
      <c r="D41" s="1">
        <v>-1050.0</v>
      </c>
      <c r="E41" s="1">
        <v>-1180.0</v>
      </c>
      <c r="F41" s="1">
        <v>-1260.0</v>
      </c>
      <c r="G41" s="1">
        <v>-1350.0</v>
      </c>
      <c r="H41" s="1">
        <v>-1950.0</v>
      </c>
      <c r="I41" s="1">
        <v>-2400.0</v>
      </c>
      <c r="J41" s="1">
        <v>-3120.0</v>
      </c>
      <c r="K41" s="1">
        <v>-4490.0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-2.0</v>
      </c>
      <c r="C42" s="1">
        <v>-2.0</v>
      </c>
      <c r="D42" s="1">
        <v>-3.0</v>
      </c>
      <c r="E42" s="1">
        <v>-3.0</v>
      </c>
      <c r="F42" s="1">
        <v>-30.0</v>
      </c>
      <c r="G42" s="1">
        <v>-31.0</v>
      </c>
      <c r="H42" s="1">
        <v>-40.0</v>
      </c>
      <c r="I42" s="1">
        <v>-72.0</v>
      </c>
      <c r="J42" s="1">
        <v>-96.0</v>
      </c>
      <c r="K42" s="1">
        <v>-106.0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89.0</v>
      </c>
      <c r="C43" s="1">
        <v>79.0</v>
      </c>
      <c r="D43" s="1">
        <v>24.0</v>
      </c>
      <c r="E43" s="1">
        <v>2.0</v>
      </c>
      <c r="F43" s="1">
        <v>1.0</v>
      </c>
      <c r="G43" s="1">
        <v>1.0</v>
      </c>
      <c r="H43" s="1">
        <v>2.0</v>
      </c>
      <c r="I43" s="1">
        <v>-1.0</v>
      </c>
      <c r="J43" s="1">
        <v>-26.0</v>
      </c>
      <c r="K43" s="1">
        <v>-6.0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158.0</v>
      </c>
      <c r="C44" s="1">
        <v>125.0</v>
      </c>
      <c r="D44" s="1">
        <v>85.0</v>
      </c>
      <c r="E44" s="1">
        <v>73.0</v>
      </c>
      <c r="F44" s="1">
        <v>2.0</v>
      </c>
      <c r="G44" s="1">
        <v>135.0</v>
      </c>
      <c r="H44" s="1">
        <v>1470.0</v>
      </c>
      <c r="I44" s="1">
        <v>4610.0</v>
      </c>
      <c r="J44" s="1">
        <v>4059.0</v>
      </c>
      <c r="K44" s="1">
        <v>2900.0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159.0</v>
      </c>
      <c r="C45" s="1">
        <v>126.0</v>
      </c>
      <c r="D45" s="1">
        <v>94.0</v>
      </c>
      <c r="E45" s="1">
        <v>74.0</v>
      </c>
      <c r="F45" s="1">
        <v>34.0</v>
      </c>
      <c r="G45" s="1">
        <v>136.0</v>
      </c>
      <c r="H45" s="1">
        <v>1470.0</v>
      </c>
      <c r="I45" s="1">
        <v>4610.0</v>
      </c>
      <c r="J45" s="1">
        <v>4059.0</v>
      </c>
      <c r="K45" s="1">
        <v>2900.0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206.0</v>
      </c>
      <c r="C46" s="1">
        <v>209.0</v>
      </c>
      <c r="D46" s="1">
        <v>241.0</v>
      </c>
      <c r="E46" s="1">
        <v>271.0</v>
      </c>
      <c r="F46" s="1">
        <v>390.0</v>
      </c>
      <c r="G46" s="1">
        <v>771.0</v>
      </c>
      <c r="H46" s="1">
        <v>2250.0</v>
      </c>
      <c r="I46" s="1">
        <v>5950.0</v>
      </c>
      <c r="J46" s="1">
        <v>5760.0</v>
      </c>
      <c r="K46" s="1">
        <v>4900.0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173.0</v>
      </c>
      <c r="C48" s="1">
        <v>180.0</v>
      </c>
      <c r="D48" s="1">
        <v>191.0</v>
      </c>
      <c r="E48" s="1">
        <v>229.0</v>
      </c>
      <c r="F48" s="1">
        <v>234.0</v>
      </c>
      <c r="G48" s="1">
        <v>306.0</v>
      </c>
      <c r="H48" s="1">
        <v>568.0</v>
      </c>
      <c r="I48" s="1">
        <v>578.0</v>
      </c>
      <c r="J48" s="1">
        <v>593.0</v>
      </c>
      <c r="K48" s="1">
        <v>684.0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173.0</v>
      </c>
      <c r="C49" s="1">
        <v>180.0</v>
      </c>
      <c r="D49" s="1">
        <v>191.0</v>
      </c>
      <c r="E49" s="1">
        <v>228.0</v>
      </c>
      <c r="F49" s="1">
        <v>219.0</v>
      </c>
      <c r="G49" s="1">
        <v>303.0</v>
      </c>
      <c r="H49" s="1">
        <v>458.0</v>
      </c>
      <c r="I49" s="1">
        <v>578.0</v>
      </c>
      <c r="J49" s="1">
        <v>590.0</v>
      </c>
      <c r="K49" s="1">
        <v>606.0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 t="s">
        <v>118</v>
      </c>
      <c r="C50" s="1" t="s">
        <v>119</v>
      </c>
      <c r="D50" s="1" t="s">
        <v>120</v>
      </c>
      <c r="E50" s="1" t="s">
        <v>121</v>
      </c>
      <c r="F50" s="1" t="s">
        <v>122</v>
      </c>
      <c r="G50" s="1" t="s">
        <v>123</v>
      </c>
      <c r="H50" s="1" t="s">
        <v>124</v>
      </c>
      <c r="I50" s="1" t="s">
        <v>125</v>
      </c>
      <c r="J50" s="1" t="s">
        <v>126</v>
      </c>
      <c r="K50" s="1" t="s">
        <v>127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157.0</v>
      </c>
      <c r="C51" s="1">
        <v>112.0</v>
      </c>
      <c r="D51" s="1">
        <v>72.0</v>
      </c>
      <c r="E51" s="1">
        <v>60.0</v>
      </c>
      <c r="F51" s="1">
        <v>-10.0</v>
      </c>
      <c r="G51" s="1">
        <v>120.0</v>
      </c>
      <c r="H51" s="1">
        <v>1360.0</v>
      </c>
      <c r="I51" s="1">
        <v>4230.0</v>
      </c>
      <c r="J51" s="1">
        <v>3600.0</v>
      </c>
      <c r="K51" s="1">
        <v>2710.0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 t="s">
        <v>130</v>
      </c>
      <c r="C52" s="1" t="s">
        <v>131</v>
      </c>
      <c r="D52" s="1" t="s">
        <v>132</v>
      </c>
      <c r="E52" s="1" t="s">
        <v>133</v>
      </c>
      <c r="F52" s="1" t="s">
        <v>134</v>
      </c>
      <c r="G52" s="1" t="s">
        <v>135</v>
      </c>
      <c r="H52" s="1" t="s">
        <v>136</v>
      </c>
      <c r="I52" s="1" t="s">
        <v>137</v>
      </c>
      <c r="J52" s="1" t="s">
        <v>138</v>
      </c>
      <c r="K52" s="1" t="s">
        <v>139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140</v>
      </c>
      <c r="B53" s="1">
        <v>3.0</v>
      </c>
      <c r="C53" s="1">
        <v>17.0</v>
      </c>
      <c r="D53" s="1">
        <v>68.0</v>
      </c>
      <c r="E53" s="1">
        <v>104.0</v>
      </c>
      <c r="F53" s="1">
        <v>273.0</v>
      </c>
      <c r="G53" s="1">
        <v>537.0</v>
      </c>
      <c r="H53" s="1">
        <v>562.0</v>
      </c>
      <c r="I53" s="1">
        <v>810.0</v>
      </c>
      <c r="J53" s="1">
        <v>899.0</v>
      </c>
      <c r="K53" s="1">
        <v>969.0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141</v>
      </c>
      <c r="B54" s="1">
        <v>-143.0</v>
      </c>
      <c r="C54" s="1">
        <v>-46.0</v>
      </c>
      <c r="D54" s="1">
        <v>22.0</v>
      </c>
      <c r="E54" s="1">
        <v>78.0</v>
      </c>
      <c r="F54" s="1">
        <v>234.0</v>
      </c>
      <c r="G54" s="1">
        <v>398.0</v>
      </c>
      <c r="H54" s="1">
        <v>-750.0</v>
      </c>
      <c r="I54" s="1">
        <v>-3060.0</v>
      </c>
      <c r="J54" s="1">
        <v>-1260.0</v>
      </c>
      <c r="K54" s="1">
        <v>834.0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142</v>
      </c>
      <c r="B55" s="1">
        <v>11.0</v>
      </c>
      <c r="C55" s="1">
        <v>49.0</v>
      </c>
      <c r="D55" s="1">
        <v>106.0</v>
      </c>
      <c r="E55" s="1">
        <v>107.0</v>
      </c>
      <c r="F55" s="1">
        <v>126.0</v>
      </c>
      <c r="G55" s="1">
        <v>245.0</v>
      </c>
      <c r="H55" s="1">
        <v>178.0</v>
      </c>
      <c r="I55" s="1">
        <v>309.0</v>
      </c>
      <c r="J55" s="1">
        <v>541.0</v>
      </c>
      <c r="K55" s="1">
        <v>760.0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143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12.0</v>
      </c>
      <c r="J56" s="1">
        <v>22.0</v>
      </c>
      <c r="K56" s="1">
        <v>56.0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144</v>
      </c>
      <c r="B57" s="1">
        <v>5.0</v>
      </c>
      <c r="C57" s="1">
        <v>5.0</v>
      </c>
      <c r="D57" s="1">
        <v>5.0</v>
      </c>
      <c r="E57" s="1">
        <v>5.0</v>
      </c>
      <c r="F57" s="1">
        <v>5.0</v>
      </c>
      <c r="G57" s="1">
        <v>5.0</v>
      </c>
      <c r="H57" s="1">
        <v>5.0</v>
      </c>
      <c r="I57" s="1">
        <v>5.0</v>
      </c>
      <c r="J57" s="1">
        <v>5.0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145</v>
      </c>
      <c r="B58" s="1">
        <v>18.0</v>
      </c>
      <c r="C58" s="1">
        <v>23.0</v>
      </c>
      <c r="D58" s="1">
        <v>26.0</v>
      </c>
      <c r="E58" s="1">
        <v>42.0</v>
      </c>
      <c r="F58" s="1">
        <v>39.0</v>
      </c>
      <c r="G58" s="1">
        <v>57.0</v>
      </c>
      <c r="H58" s="1">
        <v>105.0</v>
      </c>
      <c r="I58" s="1">
        <v>204.0</v>
      </c>
      <c r="J58" s="1">
        <v>469.0</v>
      </c>
      <c r="K58" s="1">
        <v>586.0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146</v>
      </c>
      <c r="B59" s="1">
        <v>23.0</v>
      </c>
      <c r="C59" s="1">
        <v>5.0</v>
      </c>
      <c r="D59" s="1">
        <v>1.0</v>
      </c>
      <c r="E59" s="1">
        <v>3.0</v>
      </c>
      <c r="F59" s="1">
        <v>5.0</v>
      </c>
      <c r="G59" s="1">
        <v>12.0</v>
      </c>
      <c r="H59" s="1">
        <v>29.0</v>
      </c>
      <c r="I59" s="1">
        <v>58.0</v>
      </c>
      <c r="J59" s="1">
        <v>112.0</v>
      </c>
      <c r="K59" s="1">
        <v>150.0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147</v>
      </c>
      <c r="B60" s="1">
        <v>6.0</v>
      </c>
      <c r="C60" s="1">
        <v>3.0</v>
      </c>
      <c r="D60" s="1">
        <v>1.0</v>
      </c>
      <c r="E60" s="1">
        <v>2.0</v>
      </c>
      <c r="F60" s="1">
        <v>2.0</v>
      </c>
      <c r="G60" s="1">
        <v>2.0</v>
      </c>
      <c r="H60" s="1">
        <v>5.0</v>
      </c>
      <c r="I60" s="1">
        <v>7.0</v>
      </c>
      <c r="J60" s="1">
        <v>64.0</v>
      </c>
      <c r="K60" s="1">
        <v>226.0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148</v>
      </c>
      <c r="B61" s="1">
        <v>9.0</v>
      </c>
      <c r="C61" s="1">
        <v>9.0</v>
      </c>
      <c r="D61" s="1">
        <v>9.0</v>
      </c>
      <c r="E61" s="1">
        <v>9.0</v>
      </c>
      <c r="F61" s="1">
        <v>0.0</v>
      </c>
      <c r="G61" s="1">
        <v>0.0</v>
      </c>
      <c r="H61" s="1">
        <v>1.0</v>
      </c>
      <c r="I61" s="1">
        <v>1.0</v>
      </c>
      <c r="J61" s="1">
        <v>1.0</v>
      </c>
      <c r="K61" s="1">
        <v>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149</v>
      </c>
      <c r="B62" s="1">
        <v>20.0</v>
      </c>
      <c r="C62" s="1">
        <v>20.0</v>
      </c>
      <c r="D62" s="1">
        <v>20.0</v>
      </c>
      <c r="E62" s="1">
        <v>20.0</v>
      </c>
      <c r="F62" s="1">
        <v>21.0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150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77.0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151</v>
      </c>
      <c r="B64" s="1">
        <v>267.0</v>
      </c>
      <c r="C64" s="1">
        <v>344.0</v>
      </c>
      <c r="D64" s="1">
        <v>442.0</v>
      </c>
      <c r="E64" s="1">
        <v>536.0</v>
      </c>
      <c r="F64" s="1">
        <v>575.0</v>
      </c>
      <c r="G64" s="1">
        <v>629.0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152</v>
      </c>
      <c r="B65" s="1">
        <v>3.0</v>
      </c>
      <c r="C65" s="1">
        <v>3.0</v>
      </c>
      <c r="D65" s="1">
        <v>58.0</v>
      </c>
      <c r="E65" s="1">
        <v>98.0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153</v>
      </c>
      <c r="B66" s="1">
        <v>-1.0</v>
      </c>
      <c r="C66" s="1">
        <v>-1.0</v>
      </c>
      <c r="D66" s="1">
        <v>-4.0</v>
      </c>
      <c r="E66" s="1">
        <v>-11.0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154</v>
      </c>
      <c r="B67" s="1">
        <v>0.0</v>
      </c>
      <c r="C67" s="1">
        <v>0.0</v>
      </c>
      <c r="D67" s="1">
        <v>0.0</v>
      </c>
      <c r="E67" s="1">
        <v>24.0</v>
      </c>
      <c r="F67" s="1">
        <v>24.0</v>
      </c>
      <c r="G67" s="1">
        <v>24.0</v>
      </c>
      <c r="H67" s="1">
        <v>17.0</v>
      </c>
      <c r="I67" s="1">
        <v>3.0</v>
      </c>
      <c r="J67" s="1">
        <v>4.0</v>
      </c>
      <c r="K67" s="1">
        <v>8.0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155</v>
      </c>
      <c r="B68" s="1">
        <v>133.0</v>
      </c>
      <c r="C68" s="1">
        <v>236.0</v>
      </c>
      <c r="D68" s="1">
        <v>382.0</v>
      </c>
      <c r="E68" s="1">
        <v>500.0</v>
      </c>
      <c r="F68" s="1">
        <v>540.0</v>
      </c>
      <c r="G68" s="1">
        <v>841.0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1">
        <v>64.0</v>
      </c>
      <c r="C2" s="1">
        <v>103.0</v>
      </c>
      <c r="D2" s="1">
        <v>85.0</v>
      </c>
      <c r="E2" s="1">
        <v>133.0</v>
      </c>
      <c r="F2" s="1">
        <v>175.0</v>
      </c>
      <c r="G2" s="1">
        <v>230.0</v>
      </c>
      <c r="H2" s="1">
        <v>-93.0</v>
      </c>
      <c r="I2" s="1">
        <v>502.0</v>
      </c>
      <c r="J2" s="1">
        <v>699.0</v>
      </c>
      <c r="K2" s="1">
        <v>881.0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>
        <v>0.0</v>
      </c>
      <c r="C3" s="1">
        <v>48.0</v>
      </c>
      <c r="D3" s="1">
        <v>88.0</v>
      </c>
      <c r="E3" s="1">
        <v>28.0</v>
      </c>
      <c r="F3" s="1">
        <v>0.0</v>
      </c>
      <c r="G3" s="1">
        <v>18.0</v>
      </c>
      <c r="H3" s="1">
        <v>31.0</v>
      </c>
      <c r="I3" s="1">
        <v>78.0</v>
      </c>
      <c r="J3" s="1">
        <v>2.0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64.0</v>
      </c>
      <c r="C4" s="1">
        <v>103.0</v>
      </c>
      <c r="D4" s="1">
        <v>85.0</v>
      </c>
      <c r="E4" s="1">
        <v>133.0</v>
      </c>
      <c r="F4" s="1">
        <v>175.0</v>
      </c>
      <c r="G4" s="1">
        <v>230.0</v>
      </c>
      <c r="H4" s="1">
        <v>-93.0</v>
      </c>
      <c r="I4" s="1">
        <v>502.0</v>
      </c>
      <c r="J4" s="1">
        <v>701.0</v>
      </c>
      <c r="K4" s="1">
        <v>891.0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69.0</v>
      </c>
      <c r="C5" s="1">
        <v>103.0</v>
      </c>
      <c r="D5" s="1">
        <v>83.0</v>
      </c>
      <c r="E5" s="1">
        <v>131.0</v>
      </c>
      <c r="F5" s="1">
        <v>172.0</v>
      </c>
      <c r="G5" s="1">
        <v>202.0</v>
      </c>
      <c r="H5" s="1">
        <v>341.0</v>
      </c>
      <c r="I5" s="1">
        <v>602.0</v>
      </c>
      <c r="J5" s="1">
        <v>869.0</v>
      </c>
      <c r="K5" s="1">
        <v>1310.0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160</v>
      </c>
      <c r="B6" s="1">
        <v>-4.0</v>
      </c>
      <c r="C6" s="1">
        <v>16.0</v>
      </c>
      <c r="D6" s="1">
        <v>2.0</v>
      </c>
      <c r="E6" s="1">
        <v>1.0</v>
      </c>
      <c r="F6" s="1">
        <v>2.0</v>
      </c>
      <c r="G6" s="1">
        <v>27.0</v>
      </c>
      <c r="H6" s="1">
        <v>-434.0</v>
      </c>
      <c r="I6" s="1">
        <v>-99.0</v>
      </c>
      <c r="J6" s="1">
        <v>-168.0</v>
      </c>
      <c r="K6" s="1">
        <v>-421.0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161</v>
      </c>
      <c r="B7" s="1">
        <v>21.0</v>
      </c>
      <c r="C7" s="1">
        <v>32.0</v>
      </c>
      <c r="D7" s="1">
        <v>34.0</v>
      </c>
      <c r="E7" s="1">
        <v>45.0</v>
      </c>
      <c r="F7" s="1">
        <v>38.0</v>
      </c>
      <c r="G7" s="1">
        <v>44.0</v>
      </c>
      <c r="H7" s="1">
        <v>79.0</v>
      </c>
      <c r="I7" s="1">
        <v>180.0</v>
      </c>
      <c r="J7" s="1">
        <v>364.0</v>
      </c>
      <c r="K7" s="1">
        <v>422.0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162</v>
      </c>
      <c r="B8" s="1">
        <v>6.0</v>
      </c>
      <c r="C8" s="1">
        <v>14.0</v>
      </c>
      <c r="D8" s="1">
        <v>21.0</v>
      </c>
      <c r="E8" s="1">
        <v>28.0</v>
      </c>
      <c r="F8" s="1">
        <v>33.0</v>
      </c>
      <c r="G8" s="1">
        <v>33.0</v>
      </c>
      <c r="H8" s="1">
        <v>27.0</v>
      </c>
      <c r="I8" s="1">
        <v>64.0</v>
      </c>
      <c r="J8" s="1">
        <v>99.0</v>
      </c>
      <c r="K8" s="1">
        <v>114.0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163</v>
      </c>
      <c r="B9" s="1">
        <v>2.0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164</v>
      </c>
      <c r="B10" s="1">
        <v>0.0</v>
      </c>
      <c r="C10" s="1">
        <v>10.0</v>
      </c>
      <c r="D10" s="1">
        <v>-1.0</v>
      </c>
      <c r="E10" s="1">
        <v>0.0</v>
      </c>
      <c r="F10" s="1">
        <v>0.0</v>
      </c>
      <c r="G10" s="1">
        <v>0.0</v>
      </c>
      <c r="H10" s="1">
        <v>35.0</v>
      </c>
      <c r="I10" s="1">
        <v>71.0</v>
      </c>
      <c r="J10" s="1">
        <v>26.0</v>
      </c>
      <c r="K10" s="1">
        <v>86.0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165</v>
      </c>
      <c r="B11" s="1">
        <v>30.0</v>
      </c>
      <c r="C11" s="1">
        <v>57.0</v>
      </c>
      <c r="D11" s="1">
        <v>54.0</v>
      </c>
      <c r="E11" s="1">
        <v>73.0</v>
      </c>
      <c r="F11" s="1">
        <v>72.0</v>
      </c>
      <c r="G11" s="1">
        <v>78.0</v>
      </c>
      <c r="H11" s="1">
        <v>143.0</v>
      </c>
      <c r="I11" s="1">
        <v>317.0</v>
      </c>
      <c r="J11" s="1">
        <v>490.0</v>
      </c>
      <c r="K11" s="1">
        <v>623.0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166</v>
      </c>
      <c r="B12" s="1">
        <v>-35.0</v>
      </c>
      <c r="C12" s="1">
        <v>-57.0</v>
      </c>
      <c r="D12" s="1">
        <v>-51.0</v>
      </c>
      <c r="E12" s="1">
        <v>-72.0</v>
      </c>
      <c r="F12" s="1">
        <v>-69.0</v>
      </c>
      <c r="G12" s="1">
        <v>-50.0</v>
      </c>
      <c r="H12" s="1">
        <v>-577.0</v>
      </c>
      <c r="I12" s="1">
        <v>-416.0</v>
      </c>
      <c r="J12" s="1">
        <v>-658.0</v>
      </c>
      <c r="K12" s="1">
        <v>-1040.0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167</v>
      </c>
      <c r="B13" s="1">
        <v>-38.0</v>
      </c>
      <c r="C13" s="1">
        <v>-39.0</v>
      </c>
      <c r="D13" s="1">
        <v>-6.0</v>
      </c>
      <c r="E13" s="1">
        <v>-10.0</v>
      </c>
      <c r="F13" s="1">
        <v>-14.0</v>
      </c>
      <c r="G13" s="1">
        <v>-8.0</v>
      </c>
      <c r="H13" s="1">
        <v>-60.0</v>
      </c>
      <c r="I13" s="1">
        <v>-43.0</v>
      </c>
      <c r="J13" s="1">
        <v>-39.0</v>
      </c>
      <c r="K13" s="1">
        <v>-45.0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168</v>
      </c>
      <c r="B14" s="1">
        <v>13.0</v>
      </c>
      <c r="C14" s="1">
        <v>15.0</v>
      </c>
      <c r="D14" s="1">
        <v>9.0</v>
      </c>
      <c r="E14" s="1">
        <v>0.0</v>
      </c>
      <c r="F14" s="1">
        <v>0.0</v>
      </c>
      <c r="G14" s="1">
        <v>0.0</v>
      </c>
      <c r="H14" s="1">
        <v>0.0</v>
      </c>
      <c r="I14" s="1">
        <v>4.0</v>
      </c>
      <c r="J14" s="1">
        <v>37.0</v>
      </c>
      <c r="K14" s="1">
        <v>55.0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169</v>
      </c>
      <c r="B15" s="1">
        <v>-25.0</v>
      </c>
      <c r="C15" s="1">
        <v>-23.0</v>
      </c>
      <c r="D15" s="1">
        <v>-6.0</v>
      </c>
      <c r="E15" s="1">
        <v>-10.0</v>
      </c>
      <c r="F15" s="1">
        <v>-14.0</v>
      </c>
      <c r="G15" s="1">
        <v>-8.0</v>
      </c>
      <c r="H15" s="1">
        <v>-60.0</v>
      </c>
      <c r="I15" s="1">
        <v>-39.0</v>
      </c>
      <c r="J15" s="1">
        <v>-1.0</v>
      </c>
      <c r="K15" s="1">
        <v>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-5.0</v>
      </c>
      <c r="J16" s="1">
        <v>-20.0</v>
      </c>
      <c r="K16" s="1">
        <v>-41.0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171</v>
      </c>
      <c r="B17" s="1">
        <v>-52.0</v>
      </c>
      <c r="C17" s="1">
        <v>3.0</v>
      </c>
      <c r="D17" s="1">
        <v>34.0</v>
      </c>
      <c r="E17" s="1">
        <v>-44.0</v>
      </c>
      <c r="F17" s="1">
        <v>-3.0</v>
      </c>
      <c r="G17" s="1">
        <v>-26.0</v>
      </c>
      <c r="H17" s="1">
        <v>0.0</v>
      </c>
      <c r="I17" s="1">
        <v>-60.0</v>
      </c>
      <c r="J17" s="1">
        <v>-1.0</v>
      </c>
      <c r="K17" s="1">
        <v>-13.0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172</v>
      </c>
      <c r="B18" s="1">
        <v>-87.0</v>
      </c>
      <c r="C18" s="1">
        <v>-54.0</v>
      </c>
      <c r="D18" s="1">
        <v>-57.0</v>
      </c>
      <c r="E18" s="1">
        <v>-127.0</v>
      </c>
      <c r="F18" s="1">
        <v>-87.0</v>
      </c>
      <c r="G18" s="1">
        <v>-84.0</v>
      </c>
      <c r="H18" s="1">
        <v>-637.0</v>
      </c>
      <c r="I18" s="1">
        <v>-461.0</v>
      </c>
      <c r="J18" s="1">
        <v>-681.0</v>
      </c>
      <c r="K18" s="1">
        <v>-1080.0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173</v>
      </c>
      <c r="B19" s="1">
        <v>0.0</v>
      </c>
      <c r="C19" s="1">
        <v>-1.0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174</v>
      </c>
      <c r="B20" s="1">
        <v>1.0</v>
      </c>
      <c r="C20" s="1">
        <v>-11.0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-249.0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6.0</v>
      </c>
      <c r="J21" s="1">
        <v>-19.0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-6.0</v>
      </c>
      <c r="I22" s="1">
        <v>-10.0</v>
      </c>
      <c r="J22" s="1">
        <v>-5.0</v>
      </c>
      <c r="K22" s="1">
        <v>-20.0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177</v>
      </c>
      <c r="B23" s="1">
        <v>-2.0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178</v>
      </c>
      <c r="B24" s="1">
        <v>55.0</v>
      </c>
      <c r="C24" s="1">
        <v>0.0</v>
      </c>
      <c r="D24" s="1">
        <v>0.0</v>
      </c>
      <c r="E24" s="1">
        <v>0.0</v>
      </c>
      <c r="F24" s="1">
        <v>0.0</v>
      </c>
      <c r="G24" s="1">
        <v>-50.0</v>
      </c>
      <c r="H24" s="1">
        <v>16.0</v>
      </c>
      <c r="I24" s="1">
        <v>-11.0</v>
      </c>
      <c r="J24" s="1">
        <v>-17.0</v>
      </c>
      <c r="K24" s="1">
        <v>-30.0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179</v>
      </c>
      <c r="B25" s="1">
        <v>-88.0</v>
      </c>
      <c r="C25" s="1">
        <v>-55.0</v>
      </c>
      <c r="D25" s="1">
        <v>-57.0</v>
      </c>
      <c r="E25" s="1">
        <v>-127.0</v>
      </c>
      <c r="F25" s="1">
        <v>-87.0</v>
      </c>
      <c r="G25" s="1">
        <v>-85.0</v>
      </c>
      <c r="H25" s="1">
        <v>-627.0</v>
      </c>
      <c r="I25" s="1">
        <v>-476.0</v>
      </c>
      <c r="J25" s="1">
        <v>-723.0</v>
      </c>
      <c r="K25" s="1">
        <v>-1380.0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180</v>
      </c>
      <c r="B26" s="1">
        <v>-32.0</v>
      </c>
      <c r="C26" s="1">
        <v>0.0</v>
      </c>
      <c r="D26" s="1">
        <v>-39.0</v>
      </c>
      <c r="E26" s="1">
        <v>0.0</v>
      </c>
      <c r="F26" s="1">
        <v>-9.0</v>
      </c>
      <c r="G26" s="1">
        <v>0.0</v>
      </c>
      <c r="H26" s="1">
        <v>-30.0</v>
      </c>
      <c r="I26" s="1">
        <v>-16.0</v>
      </c>
      <c r="J26" s="1">
        <v>83.0</v>
      </c>
      <c r="K26" s="1">
        <v>-7.0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181</v>
      </c>
      <c r="B27" s="1">
        <v>-88.0</v>
      </c>
      <c r="C27" s="1">
        <v>-55.0</v>
      </c>
      <c r="D27" s="1">
        <v>-57.0</v>
      </c>
      <c r="E27" s="1">
        <v>-127.0</v>
      </c>
      <c r="F27" s="1">
        <v>-78.0</v>
      </c>
      <c r="G27" s="1">
        <v>-85.0</v>
      </c>
      <c r="H27" s="1">
        <v>-596.0</v>
      </c>
      <c r="I27" s="1">
        <v>-460.0</v>
      </c>
      <c r="J27" s="1">
        <v>-724.0</v>
      </c>
      <c r="K27" s="1">
        <v>-1370.0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182</v>
      </c>
      <c r="B28" s="1">
        <v>-88.0</v>
      </c>
      <c r="C28" s="1">
        <v>-55.0</v>
      </c>
      <c r="D28" s="1">
        <v>-57.0</v>
      </c>
      <c r="E28" s="1">
        <v>-127.0</v>
      </c>
      <c r="F28" s="1">
        <v>-78.0</v>
      </c>
      <c r="G28" s="1">
        <v>-85.0</v>
      </c>
      <c r="H28" s="1">
        <v>-596.0</v>
      </c>
      <c r="I28" s="1">
        <v>-460.0</v>
      </c>
      <c r="J28" s="1">
        <v>-724.0</v>
      </c>
      <c r="K28" s="1">
        <v>-1370.0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183</v>
      </c>
      <c r="B29" s="1">
        <v>-88.0</v>
      </c>
      <c r="C29" s="1">
        <v>-55.0</v>
      </c>
      <c r="D29" s="1">
        <v>-57.0</v>
      </c>
      <c r="E29" s="1">
        <v>-127.0</v>
      </c>
      <c r="F29" s="1">
        <v>-78.0</v>
      </c>
      <c r="G29" s="1">
        <v>-85.0</v>
      </c>
      <c r="H29" s="1">
        <v>-596.0</v>
      </c>
      <c r="I29" s="1">
        <v>-460.0</v>
      </c>
      <c r="J29" s="1">
        <v>-724.0</v>
      </c>
      <c r="K29" s="1">
        <v>-1370.0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184</v>
      </c>
      <c r="B30" s="1">
        <v>15.0</v>
      </c>
      <c r="C30" s="1">
        <v>10.0</v>
      </c>
      <c r="D30" s="1">
        <v>10.0</v>
      </c>
      <c r="E30" s="1">
        <v>3.0</v>
      </c>
      <c r="F30" s="1">
        <v>5.0</v>
      </c>
      <c r="G30" s="1">
        <v>5.0</v>
      </c>
      <c r="H30" s="1">
        <v>2.0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185</v>
      </c>
      <c r="B31" s="1">
        <v>-88.0</v>
      </c>
      <c r="C31" s="1">
        <v>-55.0</v>
      </c>
      <c r="D31" s="1">
        <v>-57.0</v>
      </c>
      <c r="E31" s="1">
        <v>-130.0</v>
      </c>
      <c r="F31" s="1">
        <v>-78.0</v>
      </c>
      <c r="G31" s="1">
        <v>-85.0</v>
      </c>
      <c r="H31" s="1">
        <v>-596.0</v>
      </c>
      <c r="I31" s="1">
        <v>-460.0</v>
      </c>
      <c r="J31" s="1">
        <v>-724.0</v>
      </c>
      <c r="K31" s="1">
        <v>-1370.0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>
        <v>-88.0</v>
      </c>
      <c r="C32" s="1">
        <v>-55.0</v>
      </c>
      <c r="D32" s="1">
        <v>-57.0</v>
      </c>
      <c r="E32" s="1">
        <v>-130.0</v>
      </c>
      <c r="F32" s="1">
        <v>-78.0</v>
      </c>
      <c r="G32" s="1">
        <v>-85.0</v>
      </c>
      <c r="H32" s="1">
        <v>-596.0</v>
      </c>
      <c r="I32" s="1">
        <v>-460.0</v>
      </c>
      <c r="J32" s="1">
        <v>-724.0</v>
      </c>
      <c r="K32" s="1">
        <v>-1370.0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188</v>
      </c>
      <c r="B34" s="1" t="s">
        <v>189</v>
      </c>
      <c r="C34" s="1" t="s">
        <v>190</v>
      </c>
      <c r="D34" s="1" t="s">
        <v>190</v>
      </c>
      <c r="E34" s="1" t="s">
        <v>191</v>
      </c>
      <c r="F34" s="1" t="s">
        <v>192</v>
      </c>
      <c r="G34" s="1" t="s">
        <v>192</v>
      </c>
      <c r="H34" s="1" t="s">
        <v>193</v>
      </c>
      <c r="I34" s="1" t="s">
        <v>194</v>
      </c>
      <c r="J34" s="1" t="s">
        <v>195</v>
      </c>
      <c r="K34" s="1" t="s">
        <v>196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197</v>
      </c>
      <c r="B35" s="1" t="s">
        <v>189</v>
      </c>
      <c r="C35" s="1" t="s">
        <v>190</v>
      </c>
      <c r="D35" s="1" t="s">
        <v>190</v>
      </c>
      <c r="E35" s="1" t="s">
        <v>191</v>
      </c>
      <c r="F35" s="1" t="s">
        <v>192</v>
      </c>
      <c r="G35" s="1" t="s">
        <v>192</v>
      </c>
      <c r="H35" s="1" t="s">
        <v>193</v>
      </c>
      <c r="I35" s="1" t="s">
        <v>194</v>
      </c>
      <c r="J35" s="1" t="s">
        <v>195</v>
      </c>
      <c r="K35" s="1" t="s">
        <v>196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198</v>
      </c>
      <c r="B36" s="1">
        <v>159.0</v>
      </c>
      <c r="C36" s="1">
        <v>176.0</v>
      </c>
      <c r="D36" s="1">
        <v>181.0</v>
      </c>
      <c r="E36" s="1">
        <v>216.0</v>
      </c>
      <c r="F36" s="1">
        <v>219.0</v>
      </c>
      <c r="G36" s="1">
        <v>237.0</v>
      </c>
      <c r="H36" s="1">
        <v>355.0</v>
      </c>
      <c r="I36" s="1">
        <v>558.0</v>
      </c>
      <c r="J36" s="1">
        <v>580.0</v>
      </c>
      <c r="K36" s="1">
        <v>595.0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199</v>
      </c>
      <c r="B37" s="1" t="s">
        <v>189</v>
      </c>
      <c r="C37" s="1" t="s">
        <v>190</v>
      </c>
      <c r="D37" s="1" t="s">
        <v>190</v>
      </c>
      <c r="E37" s="1" t="s">
        <v>191</v>
      </c>
      <c r="F37" s="1" t="s">
        <v>192</v>
      </c>
      <c r="G37" s="1" t="s">
        <v>192</v>
      </c>
      <c r="H37" s="1" t="s">
        <v>193</v>
      </c>
      <c r="I37" s="1" t="s">
        <v>194</v>
      </c>
      <c r="J37" s="1" t="s">
        <v>195</v>
      </c>
      <c r="K37" s="1" t="s">
        <v>196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200</v>
      </c>
      <c r="B38" s="1" t="s">
        <v>189</v>
      </c>
      <c r="C38" s="1" t="s">
        <v>190</v>
      </c>
      <c r="D38" s="1" t="s">
        <v>190</v>
      </c>
      <c r="E38" s="1" t="s">
        <v>191</v>
      </c>
      <c r="F38" s="1" t="s">
        <v>192</v>
      </c>
      <c r="G38" s="1" t="s">
        <v>192</v>
      </c>
      <c r="H38" s="1" t="s">
        <v>193</v>
      </c>
      <c r="I38" s="1" t="s">
        <v>194</v>
      </c>
      <c r="J38" s="1" t="s">
        <v>195</v>
      </c>
      <c r="K38" s="1" t="s">
        <v>196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201</v>
      </c>
      <c r="B39" s="1">
        <v>159.0</v>
      </c>
      <c r="C39" s="1">
        <v>176.0</v>
      </c>
      <c r="D39" s="1">
        <v>181.0</v>
      </c>
      <c r="E39" s="1">
        <v>216.0</v>
      </c>
      <c r="F39" s="1">
        <v>219.0</v>
      </c>
      <c r="G39" s="1">
        <v>237.0</v>
      </c>
      <c r="H39" s="1">
        <v>355.0</v>
      </c>
      <c r="I39" s="1">
        <v>558.0</v>
      </c>
      <c r="J39" s="1">
        <v>580.0</v>
      </c>
      <c r="K39" s="1">
        <v>595.0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202</v>
      </c>
      <c r="B40" s="1" t="s">
        <v>203</v>
      </c>
      <c r="C40" s="1" t="s">
        <v>204</v>
      </c>
      <c r="D40" s="1" t="s">
        <v>205</v>
      </c>
      <c r="E40" s="1" t="s">
        <v>206</v>
      </c>
      <c r="F40" s="1" t="s">
        <v>207</v>
      </c>
      <c r="G40" s="1" t="s">
        <v>208</v>
      </c>
      <c r="H40" s="1" t="s">
        <v>209</v>
      </c>
      <c r="I40" s="1" t="s">
        <v>210</v>
      </c>
      <c r="J40" s="1" t="s">
        <v>211</v>
      </c>
      <c r="K40" s="1" t="s">
        <v>212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213</v>
      </c>
      <c r="B41" s="1" t="s">
        <v>203</v>
      </c>
      <c r="C41" s="1" t="s">
        <v>204</v>
      </c>
      <c r="D41" s="1" t="s">
        <v>205</v>
      </c>
      <c r="E41" s="1" t="s">
        <v>206</v>
      </c>
      <c r="F41" s="1" t="s">
        <v>207</v>
      </c>
      <c r="G41" s="1" t="s">
        <v>208</v>
      </c>
      <c r="H41" s="1" t="s">
        <v>209</v>
      </c>
      <c r="I41" s="1" t="s">
        <v>210</v>
      </c>
      <c r="J41" s="1" t="s">
        <v>211</v>
      </c>
      <c r="K41" s="1" t="s">
        <v>212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214</v>
      </c>
      <c r="B43" s="1">
        <v>-31.0</v>
      </c>
      <c r="C43" s="1">
        <v>-54.0</v>
      </c>
      <c r="D43" s="1">
        <v>-46.0</v>
      </c>
      <c r="E43" s="1">
        <v>-62.0</v>
      </c>
      <c r="F43" s="1">
        <v>-57.0</v>
      </c>
      <c r="G43" s="1">
        <v>-42.0</v>
      </c>
      <c r="H43" s="1">
        <v>-561.0</v>
      </c>
      <c r="I43" s="1">
        <v>-393.0</v>
      </c>
      <c r="J43" s="1">
        <v>-606.0</v>
      </c>
      <c r="K43" s="1">
        <v>-973.0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215</v>
      </c>
      <c r="B44" s="1">
        <v>-33.0</v>
      </c>
      <c r="C44" s="1">
        <v>-56.0</v>
      </c>
      <c r="D44" s="1">
        <v>-50.0</v>
      </c>
      <c r="E44" s="1">
        <v>-71.0</v>
      </c>
      <c r="F44" s="1">
        <v>-68.0</v>
      </c>
      <c r="G44" s="1">
        <v>-49.0</v>
      </c>
      <c r="H44" s="1">
        <v>-575.0</v>
      </c>
      <c r="I44" s="1">
        <v>-413.0</v>
      </c>
      <c r="J44" s="1">
        <v>-637.0</v>
      </c>
      <c r="K44" s="1">
        <v>-1020.0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216</v>
      </c>
      <c r="B45" s="1">
        <v>-35.0</v>
      </c>
      <c r="C45" s="1">
        <v>-57.0</v>
      </c>
      <c r="D45" s="1">
        <v>-51.0</v>
      </c>
      <c r="E45" s="1">
        <v>-72.0</v>
      </c>
      <c r="F45" s="1">
        <v>-69.0</v>
      </c>
      <c r="G45" s="1">
        <v>-50.0</v>
      </c>
      <c r="H45" s="1">
        <v>-577.0</v>
      </c>
      <c r="I45" s="1">
        <v>-416.0</v>
      </c>
      <c r="J45" s="1">
        <v>-658.0</v>
      </c>
      <c r="K45" s="1">
        <v>-1040.0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217</v>
      </c>
      <c r="B46" s="1">
        <v>-29.0</v>
      </c>
      <c r="C46" s="1">
        <v>-48.0</v>
      </c>
      <c r="D46" s="1">
        <v>-33.0</v>
      </c>
      <c r="E46" s="1">
        <v>-48.0</v>
      </c>
      <c r="F46" s="1">
        <v>-41.0</v>
      </c>
      <c r="G46" s="1">
        <v>-11.0</v>
      </c>
      <c r="H46" s="1">
        <v>-539.0</v>
      </c>
      <c r="I46" s="1">
        <v>-354.0</v>
      </c>
      <c r="J46" s="1">
        <v>-539.0</v>
      </c>
      <c r="K46" s="1">
        <v>-878.0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218</v>
      </c>
      <c r="B47" s="1">
        <v>64.0</v>
      </c>
      <c r="C47" s="1">
        <v>103.0</v>
      </c>
      <c r="D47" s="1">
        <v>85.0</v>
      </c>
      <c r="E47" s="1">
        <v>103.0</v>
      </c>
      <c r="F47" s="1">
        <v>175.0</v>
      </c>
      <c r="G47" s="1">
        <v>230.0</v>
      </c>
      <c r="H47" s="1">
        <v>-93.0</v>
      </c>
      <c r="I47" s="1">
        <v>502.0</v>
      </c>
      <c r="J47" s="1">
        <v>701.0</v>
      </c>
      <c r="K47" s="1">
        <v>891.0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219</v>
      </c>
      <c r="B48" s="1" t="s">
        <v>220</v>
      </c>
      <c r="C48" s="1">
        <v>0.0</v>
      </c>
      <c r="D48" s="1" t="s">
        <v>221</v>
      </c>
      <c r="E48" s="1">
        <v>0.0</v>
      </c>
      <c r="F48" s="1" t="s">
        <v>222</v>
      </c>
      <c r="G48" s="1">
        <v>0.0</v>
      </c>
      <c r="H48" s="1" t="s">
        <v>223</v>
      </c>
      <c r="I48" s="1" t="s">
        <v>224</v>
      </c>
      <c r="J48" s="1" t="s">
        <v>225</v>
      </c>
      <c r="K48" s="1" t="s">
        <v>226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227</v>
      </c>
      <c r="B49" s="1">
        <v>-32.0</v>
      </c>
      <c r="C49" s="1">
        <v>0.0</v>
      </c>
      <c r="D49" s="1">
        <v>-39.0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66.0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228</v>
      </c>
      <c r="B50" s="1">
        <v>-32.0</v>
      </c>
      <c r="C50" s="1">
        <v>0.0</v>
      </c>
      <c r="D50" s="1">
        <v>-39.0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66.0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229</v>
      </c>
      <c r="B51" s="1">
        <v>0.0</v>
      </c>
      <c r="C51" s="1">
        <v>0.0</v>
      </c>
      <c r="D51" s="1">
        <v>0.0</v>
      </c>
      <c r="E51" s="1">
        <v>0.0</v>
      </c>
      <c r="F51" s="1">
        <v>-9.0</v>
      </c>
      <c r="G51" s="1" t="s">
        <v>230</v>
      </c>
      <c r="H51" s="1">
        <v>-30.0</v>
      </c>
      <c r="I51" s="1">
        <v>-16.0</v>
      </c>
      <c r="J51" s="1">
        <v>-86.0</v>
      </c>
      <c r="K51" s="1">
        <v>-2.0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231</v>
      </c>
      <c r="B52" s="1">
        <v>0.0</v>
      </c>
      <c r="C52" s="1">
        <v>0.0</v>
      </c>
      <c r="D52" s="1">
        <v>0.0</v>
      </c>
      <c r="E52" s="1">
        <v>0.0</v>
      </c>
      <c r="F52" s="1" t="s">
        <v>230</v>
      </c>
      <c r="G52" s="1" t="s">
        <v>230</v>
      </c>
      <c r="H52" s="1" t="s">
        <v>230</v>
      </c>
      <c r="I52" s="1">
        <v>34.0</v>
      </c>
      <c r="J52" s="1">
        <v>1.0</v>
      </c>
      <c r="K52" s="1">
        <v>-8.0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232</v>
      </c>
      <c r="B53" s="1">
        <v>0.0</v>
      </c>
      <c r="C53" s="1">
        <v>0.0</v>
      </c>
      <c r="D53" s="1">
        <v>0.0</v>
      </c>
      <c r="E53" s="1">
        <v>0.0</v>
      </c>
      <c r="F53" s="1">
        <v>-9.0</v>
      </c>
      <c r="G53" s="1" t="s">
        <v>230</v>
      </c>
      <c r="H53" s="1">
        <v>-30.0</v>
      </c>
      <c r="I53" s="1">
        <v>-16.0</v>
      </c>
      <c r="J53" s="1">
        <v>17.0</v>
      </c>
      <c r="K53" s="1">
        <v>-8.0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233</v>
      </c>
      <c r="B54" s="1">
        <v>-54.0</v>
      </c>
      <c r="C54" s="1">
        <v>-33.0</v>
      </c>
      <c r="D54" s="1">
        <v>-36.0</v>
      </c>
      <c r="E54" s="1">
        <v>-79.0</v>
      </c>
      <c r="F54" s="1">
        <v>-54.0</v>
      </c>
      <c r="G54" s="1">
        <v>-53.0</v>
      </c>
      <c r="H54" s="1">
        <v>-398.0</v>
      </c>
      <c r="I54" s="1">
        <v>-288.0</v>
      </c>
      <c r="J54" s="1">
        <v>-426.0</v>
      </c>
      <c r="K54" s="1">
        <v>-672.0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234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5.0</v>
      </c>
      <c r="J55" s="1">
        <v>13.0</v>
      </c>
      <c r="K55" s="1">
        <v>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235</v>
      </c>
      <c r="B56" s="1">
        <v>0.0</v>
      </c>
      <c r="C56" s="1">
        <v>0.0</v>
      </c>
      <c r="D56" s="1">
        <v>0.0</v>
      </c>
      <c r="E56" s="1">
        <v>0.0</v>
      </c>
      <c r="F56" s="1">
        <v>6.0</v>
      </c>
      <c r="G56" s="1">
        <v>4.0</v>
      </c>
      <c r="H56" s="1">
        <v>0.0</v>
      </c>
      <c r="I56" s="1">
        <v>9.0</v>
      </c>
      <c r="J56" s="1">
        <v>21.0</v>
      </c>
      <c r="K56" s="1">
        <v>17.0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236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237</v>
      </c>
      <c r="B58" s="1">
        <v>9.0</v>
      </c>
      <c r="C58" s="1">
        <v>15.0</v>
      </c>
      <c r="D58" s="1">
        <v>22.0</v>
      </c>
      <c r="E58" s="1">
        <v>29.0</v>
      </c>
      <c r="F58" s="1">
        <v>33.0</v>
      </c>
      <c r="G58" s="1">
        <v>33.0</v>
      </c>
      <c r="H58" s="1">
        <v>27.0</v>
      </c>
      <c r="I58" s="1">
        <v>64.0</v>
      </c>
      <c r="J58" s="1">
        <v>99.0</v>
      </c>
      <c r="K58" s="1">
        <v>114.0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238</v>
      </c>
      <c r="B59" s="1">
        <v>1.0</v>
      </c>
      <c r="C59" s="1">
        <v>6.0</v>
      </c>
      <c r="D59" s="1">
        <v>13.0</v>
      </c>
      <c r="E59" s="1">
        <v>13.0</v>
      </c>
      <c r="F59" s="1">
        <v>15.0</v>
      </c>
      <c r="G59" s="1">
        <v>30.0</v>
      </c>
      <c r="H59" s="1">
        <v>22.0</v>
      </c>
      <c r="I59" s="1">
        <v>38.0</v>
      </c>
      <c r="J59" s="1">
        <v>67.0</v>
      </c>
      <c r="K59" s="1">
        <v>95.0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239</v>
      </c>
      <c r="B60" s="1">
        <v>1.0</v>
      </c>
      <c r="C60" s="1">
        <v>1.0</v>
      </c>
      <c r="D60" s="1">
        <v>17.0</v>
      </c>
      <c r="E60" s="1">
        <v>12.0</v>
      </c>
      <c r="F60" s="1">
        <v>9.0</v>
      </c>
      <c r="G60" s="1">
        <v>4.0</v>
      </c>
      <c r="H60" s="1">
        <v>21.0</v>
      </c>
      <c r="I60" s="1">
        <v>21.0</v>
      </c>
      <c r="J60" s="1">
        <v>33.0</v>
      </c>
      <c r="K60" s="1">
        <v>43.0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240</v>
      </c>
      <c r="B61" s="1">
        <v>14.0</v>
      </c>
      <c r="C61" s="1">
        <v>4.0</v>
      </c>
      <c r="D61" s="1">
        <v>-4.0</v>
      </c>
      <c r="E61" s="1">
        <v>81.0</v>
      </c>
      <c r="F61" s="1">
        <v>6.0</v>
      </c>
      <c r="G61" s="1">
        <v>25.0</v>
      </c>
      <c r="H61" s="1">
        <v>52.0</v>
      </c>
      <c r="I61" s="1">
        <v>16.0</v>
      </c>
      <c r="J61" s="1">
        <v>34.0</v>
      </c>
      <c r="K61" s="1">
        <v>51.0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241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7.0</v>
      </c>
      <c r="K62" s="1">
        <v>11.0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242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6.0</v>
      </c>
      <c r="K63" s="1">
        <v>9.0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243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156.0</v>
      </c>
      <c r="K64" s="1">
        <v>129.0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244</v>
      </c>
      <c r="B65" s="1">
        <v>4.0</v>
      </c>
      <c r="C65" s="1">
        <v>7.0</v>
      </c>
      <c r="D65" s="1">
        <v>9.0</v>
      </c>
      <c r="E65" s="1">
        <v>9.0</v>
      </c>
      <c r="F65" s="1">
        <v>8.0</v>
      </c>
      <c r="G65" s="1">
        <v>10.0</v>
      </c>
      <c r="H65" s="1">
        <v>17.0</v>
      </c>
      <c r="I65" s="1">
        <v>76.0</v>
      </c>
      <c r="J65" s="1">
        <v>9.0</v>
      </c>
      <c r="K65" s="1">
        <v>12.0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245</v>
      </c>
      <c r="B66" s="1">
        <v>4.0</v>
      </c>
      <c r="C66" s="1">
        <v>7.0</v>
      </c>
      <c r="D66" s="1">
        <v>9.0</v>
      </c>
      <c r="E66" s="1">
        <v>9.0</v>
      </c>
      <c r="F66" s="1">
        <v>8.0</v>
      </c>
      <c r="G66" s="1">
        <v>10.0</v>
      </c>
      <c r="H66" s="1">
        <v>17.0</v>
      </c>
      <c r="I66" s="1">
        <v>76.0</v>
      </c>
      <c r="J66" s="1">
        <v>180.0</v>
      </c>
      <c r="K66" s="1">
        <v>163.0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247</v>
      </c>
      <c r="B3" s="1" t="s">
        <v>248</v>
      </c>
      <c r="C3" s="1" t="s">
        <v>249</v>
      </c>
      <c r="D3" s="1" t="s">
        <v>250</v>
      </c>
      <c r="E3" s="1" t="s">
        <v>251</v>
      </c>
      <c r="F3" s="1" t="s">
        <v>252</v>
      </c>
      <c r="G3" s="1" t="s">
        <v>253</v>
      </c>
      <c r="H3" s="1" t="s">
        <v>254</v>
      </c>
      <c r="I3" s="1" t="s">
        <v>255</v>
      </c>
      <c r="J3" s="1" t="s">
        <v>256</v>
      </c>
      <c r="K3" s="1" t="s">
        <v>257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258</v>
      </c>
      <c r="B4" s="1" t="s">
        <v>259</v>
      </c>
      <c r="C4" s="1" t="s">
        <v>260</v>
      </c>
      <c r="D4" s="1" t="s">
        <v>261</v>
      </c>
      <c r="E4" s="1" t="s">
        <v>262</v>
      </c>
      <c r="F4" s="1" t="s">
        <v>263</v>
      </c>
      <c r="G4" s="1" t="s">
        <v>264</v>
      </c>
      <c r="H4" s="1" t="s">
        <v>265</v>
      </c>
      <c r="I4" s="1" t="s">
        <v>266</v>
      </c>
      <c r="J4" s="1" t="s">
        <v>267</v>
      </c>
      <c r="K4" s="1" t="s">
        <v>268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269</v>
      </c>
      <c r="B5" s="1" t="s">
        <v>270</v>
      </c>
      <c r="C5" s="1" t="s">
        <v>271</v>
      </c>
      <c r="D5" s="1" t="s">
        <v>272</v>
      </c>
      <c r="E5" s="1" t="s">
        <v>273</v>
      </c>
      <c r="F5" s="1" t="s">
        <v>274</v>
      </c>
      <c r="G5" s="1" t="s">
        <v>275</v>
      </c>
      <c r="H5" s="1" t="s">
        <v>276</v>
      </c>
      <c r="I5" s="1" t="s">
        <v>277</v>
      </c>
      <c r="J5" s="1" t="s">
        <v>278</v>
      </c>
      <c r="K5" s="1" t="s">
        <v>279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280</v>
      </c>
      <c r="B6" s="1" t="s">
        <v>281</v>
      </c>
      <c r="C6" s="1" t="s">
        <v>282</v>
      </c>
      <c r="D6" s="1" t="s">
        <v>283</v>
      </c>
      <c r="E6" s="1" t="s">
        <v>284</v>
      </c>
      <c r="F6" s="1" t="s">
        <v>285</v>
      </c>
      <c r="G6" s="1" t="s">
        <v>286</v>
      </c>
      <c r="H6" s="1" t="s">
        <v>287</v>
      </c>
      <c r="I6" s="1" t="s">
        <v>277</v>
      </c>
      <c r="J6" s="1" t="s">
        <v>278</v>
      </c>
      <c r="K6" s="1" t="s">
        <v>279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289</v>
      </c>
      <c r="B8" s="1" t="s">
        <v>290</v>
      </c>
      <c r="C8" s="1" t="s">
        <v>291</v>
      </c>
      <c r="D8" s="1" t="s">
        <v>292</v>
      </c>
      <c r="E8" s="1" t="s">
        <v>293</v>
      </c>
      <c r="F8" s="1" t="s">
        <v>294</v>
      </c>
      <c r="G8" s="1" t="s">
        <v>295</v>
      </c>
      <c r="H8" s="1" t="s">
        <v>296</v>
      </c>
      <c r="I8" s="1" t="s">
        <v>297</v>
      </c>
      <c r="J8" s="1" t="s">
        <v>298</v>
      </c>
      <c r="K8" s="1" t="s">
        <v>299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300</v>
      </c>
      <c r="B9" s="1" t="s">
        <v>301</v>
      </c>
      <c r="C9" s="1" t="s">
        <v>302</v>
      </c>
      <c r="D9" s="1" t="s">
        <v>303</v>
      </c>
      <c r="E9" s="1" t="s">
        <v>304</v>
      </c>
      <c r="F9" s="1" t="s">
        <v>305</v>
      </c>
      <c r="G9" s="1" t="s">
        <v>306</v>
      </c>
      <c r="H9" s="1" t="s">
        <v>307</v>
      </c>
      <c r="I9" s="1" t="s">
        <v>308</v>
      </c>
      <c r="J9" s="1" t="s">
        <v>309</v>
      </c>
      <c r="K9" s="1" t="s">
        <v>310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311</v>
      </c>
      <c r="B10" s="1" t="s">
        <v>312</v>
      </c>
      <c r="C10" s="1" t="s">
        <v>313</v>
      </c>
      <c r="D10" s="1" t="s">
        <v>314</v>
      </c>
      <c r="E10" s="1" t="s">
        <v>315</v>
      </c>
      <c r="F10" s="1" t="s">
        <v>316</v>
      </c>
      <c r="G10" s="1" t="s">
        <v>317</v>
      </c>
      <c r="H10" s="1" t="s">
        <v>318</v>
      </c>
      <c r="I10" s="1" t="s">
        <v>319</v>
      </c>
      <c r="J10" s="1" t="s">
        <v>320</v>
      </c>
      <c r="K10" s="1" t="s">
        <v>321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322</v>
      </c>
      <c r="B11" s="1" t="s">
        <v>323</v>
      </c>
      <c r="C11" s="1" t="s">
        <v>324</v>
      </c>
      <c r="D11" s="1" t="s">
        <v>325</v>
      </c>
      <c r="E11" s="1" t="s">
        <v>326</v>
      </c>
      <c r="F11" s="1" t="s">
        <v>327</v>
      </c>
      <c r="G11" s="1" t="s">
        <v>328</v>
      </c>
      <c r="H11" s="1" t="s">
        <v>329</v>
      </c>
      <c r="I11" s="1" t="s">
        <v>330</v>
      </c>
      <c r="J11" s="1" t="s">
        <v>331</v>
      </c>
      <c r="K11" s="1" t="s">
        <v>332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333</v>
      </c>
      <c r="B12" s="1" t="s">
        <v>334</v>
      </c>
      <c r="C12" s="1" t="s">
        <v>335</v>
      </c>
      <c r="D12" s="1" t="s">
        <v>336</v>
      </c>
      <c r="E12" s="1" t="s">
        <v>337</v>
      </c>
      <c r="F12" s="1" t="s">
        <v>338</v>
      </c>
      <c r="G12" s="1" t="s">
        <v>339</v>
      </c>
      <c r="H12" s="1" t="s">
        <v>340</v>
      </c>
      <c r="I12" s="1" t="s">
        <v>341</v>
      </c>
      <c r="J12" s="1" t="s">
        <v>342</v>
      </c>
      <c r="K12" s="1" t="s">
        <v>343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344</v>
      </c>
      <c r="B13" s="1" t="s">
        <v>345</v>
      </c>
      <c r="C13" s="1" t="s">
        <v>346</v>
      </c>
      <c r="D13" s="1" t="s">
        <v>347</v>
      </c>
      <c r="E13" s="1" t="s">
        <v>348</v>
      </c>
      <c r="F13" s="1" t="s">
        <v>349</v>
      </c>
      <c r="G13" s="1" t="s">
        <v>350</v>
      </c>
      <c r="H13" s="1" t="s">
        <v>351</v>
      </c>
      <c r="I13" s="1" t="s">
        <v>352</v>
      </c>
      <c r="J13" s="1" t="s">
        <v>353</v>
      </c>
      <c r="K13" s="1" t="s">
        <v>354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355</v>
      </c>
      <c r="B14" s="1" t="s">
        <v>345</v>
      </c>
      <c r="C14" s="1" t="s">
        <v>346</v>
      </c>
      <c r="D14" s="1" t="s">
        <v>347</v>
      </c>
      <c r="E14" s="1" t="s">
        <v>348</v>
      </c>
      <c r="F14" s="1" t="s">
        <v>349</v>
      </c>
      <c r="G14" s="1" t="s">
        <v>350</v>
      </c>
      <c r="H14" s="1" t="s">
        <v>351</v>
      </c>
      <c r="I14" s="1" t="s">
        <v>352</v>
      </c>
      <c r="J14" s="1" t="s">
        <v>353</v>
      </c>
      <c r="K14" s="1" t="s">
        <v>354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356</v>
      </c>
      <c r="B15" s="1" t="s">
        <v>357</v>
      </c>
      <c r="C15" s="1" t="s">
        <v>358</v>
      </c>
      <c r="D15" s="1" t="s">
        <v>359</v>
      </c>
      <c r="E15" s="1" t="s">
        <v>360</v>
      </c>
      <c r="F15" s="1" t="s">
        <v>361</v>
      </c>
      <c r="G15" s="1" t="s">
        <v>362</v>
      </c>
      <c r="H15" s="1" t="s">
        <v>363</v>
      </c>
      <c r="I15" s="1" t="s">
        <v>352</v>
      </c>
      <c r="J15" s="1" t="s">
        <v>353</v>
      </c>
      <c r="K15" s="1" t="s">
        <v>354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364</v>
      </c>
      <c r="B16" s="1" t="s">
        <v>365</v>
      </c>
      <c r="C16" s="1" t="s">
        <v>366</v>
      </c>
      <c r="D16" s="1" t="s">
        <v>367</v>
      </c>
      <c r="E16" s="1" t="s">
        <v>368</v>
      </c>
      <c r="F16" s="1" t="s">
        <v>369</v>
      </c>
      <c r="G16" s="1" t="s">
        <v>370</v>
      </c>
      <c r="H16" s="1" t="s">
        <v>371</v>
      </c>
      <c r="I16" s="1" t="s">
        <v>372</v>
      </c>
      <c r="J16" s="1" t="s">
        <v>373</v>
      </c>
      <c r="K16" s="1" t="s">
        <v>374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375</v>
      </c>
      <c r="B17" s="1" t="s">
        <v>376</v>
      </c>
      <c r="C17" s="1" t="s">
        <v>377</v>
      </c>
      <c r="D17" s="1" t="s">
        <v>378</v>
      </c>
      <c r="E17" s="1" t="s">
        <v>379</v>
      </c>
      <c r="F17" s="1" t="s">
        <v>380</v>
      </c>
      <c r="G17" s="1" t="s">
        <v>381</v>
      </c>
      <c r="H17" s="1" t="s">
        <v>382</v>
      </c>
      <c r="I17" s="1" t="s">
        <v>383</v>
      </c>
      <c r="J17" s="1" t="s">
        <v>384</v>
      </c>
      <c r="K17" s="1" t="s">
        <v>385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386</v>
      </c>
      <c r="B18" s="1" t="s">
        <v>387</v>
      </c>
      <c r="C18" s="1" t="s">
        <v>388</v>
      </c>
      <c r="D18" s="1" t="s">
        <v>389</v>
      </c>
      <c r="E18" s="1" t="s">
        <v>390</v>
      </c>
      <c r="F18" s="1" t="s">
        <v>391</v>
      </c>
      <c r="G18" s="1" t="s">
        <v>392</v>
      </c>
      <c r="H18" s="1" t="s">
        <v>393</v>
      </c>
      <c r="I18" s="1" t="s">
        <v>394</v>
      </c>
      <c r="J18" s="1" t="s">
        <v>395</v>
      </c>
      <c r="K18" s="1" t="s">
        <v>396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397</v>
      </c>
      <c r="B20" s="1" t="s">
        <v>398</v>
      </c>
      <c r="C20" s="1" t="s">
        <v>399</v>
      </c>
      <c r="D20" s="1" t="s">
        <v>132</v>
      </c>
      <c r="E20" s="1" t="s">
        <v>400</v>
      </c>
      <c r="F20" s="1" t="s">
        <v>398</v>
      </c>
      <c r="G20" s="1" t="s">
        <v>135</v>
      </c>
      <c r="H20" s="1" t="s">
        <v>401</v>
      </c>
      <c r="I20" s="1" t="s">
        <v>402</v>
      </c>
      <c r="J20" s="1" t="s">
        <v>402</v>
      </c>
      <c r="K20" s="1" t="s">
        <v>403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404</v>
      </c>
      <c r="B21" s="1" t="s">
        <v>405</v>
      </c>
      <c r="C21" s="1" t="s">
        <v>406</v>
      </c>
      <c r="D21" s="1" t="s">
        <v>407</v>
      </c>
      <c r="E21" s="1" t="s">
        <v>408</v>
      </c>
      <c r="F21" s="1" t="s">
        <v>409</v>
      </c>
      <c r="G21" s="1" t="s">
        <v>410</v>
      </c>
      <c r="H21" s="1" t="s">
        <v>411</v>
      </c>
      <c r="I21" s="1" t="s">
        <v>412</v>
      </c>
      <c r="J21" s="1" t="s">
        <v>413</v>
      </c>
      <c r="K21" s="1" t="s">
        <v>414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415</v>
      </c>
      <c r="B22" s="1" t="s">
        <v>416</v>
      </c>
      <c r="C22" s="1" t="s">
        <v>417</v>
      </c>
      <c r="D22" s="1" t="s">
        <v>223</v>
      </c>
      <c r="E22" s="1" t="s">
        <v>418</v>
      </c>
      <c r="F22" s="1" t="s">
        <v>419</v>
      </c>
      <c r="G22" s="1" t="s">
        <v>420</v>
      </c>
      <c r="H22" s="1" t="s">
        <v>421</v>
      </c>
      <c r="I22" s="1" t="s">
        <v>422</v>
      </c>
      <c r="J22" s="1" t="s">
        <v>423</v>
      </c>
      <c r="K22" s="1" t="s">
        <v>424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425</v>
      </c>
      <c r="B23" s="1" t="s">
        <v>426</v>
      </c>
      <c r="C23" s="1" t="s">
        <v>427</v>
      </c>
      <c r="D23" s="1" t="s">
        <v>428</v>
      </c>
      <c r="E23" s="1" t="s">
        <v>429</v>
      </c>
      <c r="F23" s="1" t="s">
        <v>430</v>
      </c>
      <c r="G23" s="1" t="s">
        <v>431</v>
      </c>
      <c r="H23" s="1" t="s">
        <v>432</v>
      </c>
      <c r="I23" s="1" t="s">
        <v>433</v>
      </c>
      <c r="J23" s="1" t="s">
        <v>434</v>
      </c>
      <c r="K23" s="1" t="s">
        <v>435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437</v>
      </c>
      <c r="B25" s="1" t="s">
        <v>438</v>
      </c>
      <c r="C25" s="1" t="s">
        <v>439</v>
      </c>
      <c r="D25" s="1" t="s">
        <v>440</v>
      </c>
      <c r="E25" s="1" t="s">
        <v>441</v>
      </c>
      <c r="F25" s="1" t="s">
        <v>442</v>
      </c>
      <c r="G25" s="1" t="s">
        <v>443</v>
      </c>
      <c r="H25" s="1" t="s">
        <v>444</v>
      </c>
      <c r="I25" s="1" t="s">
        <v>445</v>
      </c>
      <c r="J25" s="1" t="s">
        <v>446</v>
      </c>
      <c r="K25" s="1" t="s">
        <v>447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448</v>
      </c>
      <c r="B26" s="1" t="s">
        <v>449</v>
      </c>
      <c r="C26" s="1" t="s">
        <v>450</v>
      </c>
      <c r="D26" s="1" t="s">
        <v>451</v>
      </c>
      <c r="E26" s="1" t="s">
        <v>452</v>
      </c>
      <c r="F26" s="1" t="s">
        <v>400</v>
      </c>
      <c r="G26" s="1" t="s">
        <v>453</v>
      </c>
      <c r="H26" s="1" t="s">
        <v>454</v>
      </c>
      <c r="I26" s="1" t="s">
        <v>455</v>
      </c>
      <c r="J26" s="1" t="s">
        <v>456</v>
      </c>
      <c r="K26" s="1" t="s">
        <v>400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457</v>
      </c>
      <c r="B27" s="1" t="s">
        <v>458</v>
      </c>
      <c r="C27" s="1" t="s">
        <v>459</v>
      </c>
      <c r="D27" s="1" t="s">
        <v>460</v>
      </c>
      <c r="E27" s="1" t="s">
        <v>210</v>
      </c>
      <c r="F27" s="1" t="s">
        <v>461</v>
      </c>
      <c r="G27" s="1" t="s">
        <v>462</v>
      </c>
      <c r="H27" s="1" t="s">
        <v>463</v>
      </c>
      <c r="I27" s="1" t="s">
        <v>464</v>
      </c>
      <c r="J27" s="1" t="s">
        <v>465</v>
      </c>
      <c r="K27" s="1" t="s">
        <v>466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467</v>
      </c>
      <c r="B28" s="1" t="s">
        <v>468</v>
      </c>
      <c r="C28" s="1" t="s">
        <v>469</v>
      </c>
      <c r="D28" s="1" t="s">
        <v>470</v>
      </c>
      <c r="E28" s="1" t="s">
        <v>471</v>
      </c>
      <c r="F28" s="1" t="s">
        <v>472</v>
      </c>
      <c r="G28" s="1" t="s">
        <v>473</v>
      </c>
      <c r="H28" s="1" t="s">
        <v>474</v>
      </c>
      <c r="I28" s="1" t="s">
        <v>475</v>
      </c>
      <c r="J28" s="1" t="s">
        <v>476</v>
      </c>
      <c r="K28" s="1" t="s">
        <v>477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478</v>
      </c>
      <c r="B29" s="1" t="s">
        <v>479</v>
      </c>
      <c r="C29" s="1" t="s">
        <v>480</v>
      </c>
      <c r="D29" s="1" t="s">
        <v>481</v>
      </c>
      <c r="E29" s="1" t="s">
        <v>482</v>
      </c>
      <c r="F29" s="1" t="s">
        <v>483</v>
      </c>
      <c r="G29" s="1" t="s">
        <v>484</v>
      </c>
      <c r="H29" s="1" t="s">
        <v>485</v>
      </c>
      <c r="I29" s="1" t="s">
        <v>486</v>
      </c>
      <c r="J29" s="1" t="s">
        <v>487</v>
      </c>
      <c r="K29" s="1" t="s">
        <v>488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489</v>
      </c>
      <c r="B30" s="1" t="s">
        <v>490</v>
      </c>
      <c r="C30" s="1" t="s">
        <v>491</v>
      </c>
      <c r="D30" s="1" t="s">
        <v>492</v>
      </c>
      <c r="E30" s="1" t="s">
        <v>493</v>
      </c>
      <c r="F30" s="1" t="s">
        <v>494</v>
      </c>
      <c r="G30" s="1" t="s">
        <v>495</v>
      </c>
      <c r="H30" s="1" t="s">
        <v>496</v>
      </c>
      <c r="I30" s="1" t="s">
        <v>497</v>
      </c>
      <c r="J30" s="1" t="s">
        <v>498</v>
      </c>
      <c r="K30" s="1" t="s">
        <v>499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500</v>
      </c>
      <c r="B31" s="1" t="s">
        <v>501</v>
      </c>
      <c r="C31" s="1" t="s">
        <v>502</v>
      </c>
      <c r="D31" s="1" t="s">
        <v>503</v>
      </c>
      <c r="E31" s="1" t="s">
        <v>504</v>
      </c>
      <c r="F31" s="1" t="s">
        <v>505</v>
      </c>
      <c r="G31" s="1" t="s">
        <v>506</v>
      </c>
      <c r="H31" s="1" t="s">
        <v>507</v>
      </c>
      <c r="I31" s="1" t="s">
        <v>508</v>
      </c>
      <c r="J31" s="1" t="s">
        <v>509</v>
      </c>
      <c r="K31" s="1" t="s">
        <v>510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512</v>
      </c>
      <c r="B33" s="1" t="s">
        <v>513</v>
      </c>
      <c r="C33" s="1" t="s">
        <v>514</v>
      </c>
      <c r="D33" s="1" t="s">
        <v>515</v>
      </c>
      <c r="E33" s="1" t="s">
        <v>516</v>
      </c>
      <c r="F33" s="1" t="s">
        <v>517</v>
      </c>
      <c r="G33" s="1" t="s">
        <v>518</v>
      </c>
      <c r="H33" s="1" t="s">
        <v>519</v>
      </c>
      <c r="I33" s="1" t="s">
        <v>520</v>
      </c>
      <c r="J33" s="1" t="s">
        <v>521</v>
      </c>
      <c r="K33" s="1" t="s">
        <v>522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523</v>
      </c>
      <c r="B34" s="1" t="s">
        <v>524</v>
      </c>
      <c r="C34" s="1" t="s">
        <v>525</v>
      </c>
      <c r="D34" s="1" t="s">
        <v>526</v>
      </c>
      <c r="E34" s="1" t="s">
        <v>527</v>
      </c>
      <c r="F34" s="1" t="s">
        <v>528</v>
      </c>
      <c r="G34" s="1" t="s">
        <v>529</v>
      </c>
      <c r="H34" s="1" t="s">
        <v>530</v>
      </c>
      <c r="I34" s="1" t="s">
        <v>531</v>
      </c>
      <c r="J34" s="1" t="s">
        <v>532</v>
      </c>
      <c r="K34" s="1" t="s">
        <v>533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534</v>
      </c>
      <c r="B35" s="1" t="s">
        <v>535</v>
      </c>
      <c r="C35" s="1" t="s">
        <v>536</v>
      </c>
      <c r="D35" s="1" t="s">
        <v>537</v>
      </c>
      <c r="E35" s="1" t="s">
        <v>538</v>
      </c>
      <c r="F35" s="1" t="s">
        <v>539</v>
      </c>
      <c r="G35" s="1" t="s">
        <v>540</v>
      </c>
      <c r="H35" s="1" t="s">
        <v>541</v>
      </c>
      <c r="I35" s="1" t="s">
        <v>542</v>
      </c>
      <c r="J35" s="1" t="s">
        <v>543</v>
      </c>
      <c r="K35" s="1" t="s">
        <v>544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545</v>
      </c>
      <c r="B36" s="1" t="s">
        <v>546</v>
      </c>
      <c r="C36" s="1" t="s">
        <v>547</v>
      </c>
      <c r="D36" s="1" t="s">
        <v>548</v>
      </c>
      <c r="E36" s="1" t="s">
        <v>549</v>
      </c>
      <c r="F36" s="1" t="s">
        <v>550</v>
      </c>
      <c r="G36" s="1" t="s">
        <v>551</v>
      </c>
      <c r="H36" s="1" t="s">
        <v>552</v>
      </c>
      <c r="I36" s="1" t="s">
        <v>553</v>
      </c>
      <c r="J36" s="1" t="s">
        <v>554</v>
      </c>
      <c r="K36" s="1" t="s">
        <v>555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556</v>
      </c>
      <c r="B37" s="1" t="s">
        <v>557</v>
      </c>
      <c r="C37" s="1" t="s">
        <v>303</v>
      </c>
      <c r="D37" s="1" t="s">
        <v>558</v>
      </c>
      <c r="E37" s="1" t="s">
        <v>559</v>
      </c>
      <c r="F37" s="1" t="s">
        <v>560</v>
      </c>
      <c r="G37" s="1" t="s">
        <v>561</v>
      </c>
      <c r="H37" s="1" t="s">
        <v>562</v>
      </c>
      <c r="I37" s="1" t="s">
        <v>563</v>
      </c>
      <c r="J37" s="1" t="s">
        <v>564</v>
      </c>
      <c r="K37" s="1" t="s">
        <v>565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566</v>
      </c>
      <c r="B38" s="1" t="s">
        <v>567</v>
      </c>
      <c r="C38" s="1" t="s">
        <v>568</v>
      </c>
      <c r="D38" s="1" t="s">
        <v>569</v>
      </c>
      <c r="E38" s="1" t="s">
        <v>570</v>
      </c>
      <c r="F38" s="1" t="s">
        <v>571</v>
      </c>
      <c r="G38" s="1" t="s">
        <v>572</v>
      </c>
      <c r="H38" s="1" t="s">
        <v>573</v>
      </c>
      <c r="I38" s="1" t="s">
        <v>574</v>
      </c>
      <c r="J38" s="1" t="s">
        <v>575</v>
      </c>
      <c r="K38" s="1" t="s">
        <v>576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577</v>
      </c>
      <c r="B39" s="1" t="s">
        <v>578</v>
      </c>
      <c r="C39" s="1" t="s">
        <v>579</v>
      </c>
      <c r="D39" s="1" t="s">
        <v>580</v>
      </c>
      <c r="E39" s="1" t="s">
        <v>581</v>
      </c>
      <c r="F39" s="1" t="s">
        <v>582</v>
      </c>
      <c r="G39" s="1" t="s">
        <v>583</v>
      </c>
      <c r="H39" s="1" t="s">
        <v>584</v>
      </c>
      <c r="I39" s="1" t="s">
        <v>585</v>
      </c>
      <c r="J39" s="1" t="s">
        <v>586</v>
      </c>
      <c r="K39" s="1" t="s">
        <v>587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588</v>
      </c>
      <c r="B40" s="1" t="s">
        <v>589</v>
      </c>
      <c r="C40" s="1" t="s">
        <v>590</v>
      </c>
      <c r="D40" s="1" t="s">
        <v>591</v>
      </c>
      <c r="E40" s="1" t="s">
        <v>592</v>
      </c>
      <c r="F40" s="1" t="s">
        <v>593</v>
      </c>
      <c r="G40" s="1" t="s">
        <v>594</v>
      </c>
      <c r="H40" s="1" t="s">
        <v>595</v>
      </c>
      <c r="I40" s="1" t="s">
        <v>596</v>
      </c>
      <c r="J40" s="1" t="s">
        <v>597</v>
      </c>
      <c r="K40" s="1" t="s">
        <v>598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599</v>
      </c>
      <c r="B41" s="1" t="s">
        <v>600</v>
      </c>
      <c r="C41" s="1" t="s">
        <v>190</v>
      </c>
      <c r="D41" s="1" t="s">
        <v>601</v>
      </c>
      <c r="E41" s="1" t="s">
        <v>602</v>
      </c>
      <c r="F41" s="1" t="s">
        <v>603</v>
      </c>
      <c r="G41" s="1" t="s">
        <v>604</v>
      </c>
      <c r="H41" s="1" t="s">
        <v>605</v>
      </c>
      <c r="I41" s="1" t="s">
        <v>606</v>
      </c>
      <c r="J41" s="1" t="s">
        <v>607</v>
      </c>
      <c r="K41" s="1" t="s">
        <v>608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609</v>
      </c>
      <c r="B42" s="1" t="s">
        <v>610</v>
      </c>
      <c r="C42" s="1" t="s">
        <v>611</v>
      </c>
      <c r="D42" s="1" t="s">
        <v>612</v>
      </c>
      <c r="E42" s="1" t="s">
        <v>613</v>
      </c>
      <c r="F42" s="1" t="s">
        <v>614</v>
      </c>
      <c r="G42" s="1" t="s">
        <v>615</v>
      </c>
      <c r="H42" s="1" t="s">
        <v>616</v>
      </c>
      <c r="I42" s="1" t="s">
        <v>617</v>
      </c>
      <c r="J42" s="1" t="s">
        <v>618</v>
      </c>
      <c r="K42" s="1" t="s">
        <v>619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620</v>
      </c>
      <c r="B43" s="1" t="s">
        <v>621</v>
      </c>
      <c r="C43" s="1" t="s">
        <v>622</v>
      </c>
      <c r="D43" s="1" t="s">
        <v>623</v>
      </c>
      <c r="E43" s="1" t="s">
        <v>624</v>
      </c>
      <c r="F43" s="1" t="s">
        <v>625</v>
      </c>
      <c r="G43" s="1" t="s">
        <v>626</v>
      </c>
      <c r="H43" s="1" t="s">
        <v>627</v>
      </c>
      <c r="I43" s="1" t="s">
        <v>601</v>
      </c>
      <c r="J43" s="1" t="s">
        <v>628</v>
      </c>
      <c r="K43" s="1" t="s">
        <v>629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630</v>
      </c>
      <c r="B44" s="1" t="s">
        <v>631</v>
      </c>
      <c r="C44" s="1" t="s">
        <v>632</v>
      </c>
      <c r="D44" s="1" t="s">
        <v>633</v>
      </c>
      <c r="E44" s="1" t="s">
        <v>634</v>
      </c>
      <c r="F44" s="1" t="s">
        <v>635</v>
      </c>
      <c r="G44" s="1" t="s">
        <v>636</v>
      </c>
      <c r="H44" s="1" t="s">
        <v>637</v>
      </c>
      <c r="I44" s="1" t="s">
        <v>638</v>
      </c>
      <c r="J44" s="1" t="s">
        <v>639</v>
      </c>
      <c r="K44" s="1" t="s">
        <v>640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642</v>
      </c>
      <c r="B46" s="1" t="s">
        <v>643</v>
      </c>
      <c r="C46" s="1" t="s">
        <v>644</v>
      </c>
      <c r="D46" s="1" t="s">
        <v>645</v>
      </c>
      <c r="E46" s="1" t="s">
        <v>646</v>
      </c>
      <c r="F46" s="1" t="s">
        <v>647</v>
      </c>
      <c r="G46" s="1" t="s">
        <v>648</v>
      </c>
      <c r="H46" s="1" t="s">
        <v>649</v>
      </c>
      <c r="I46" s="1" t="s">
        <v>650</v>
      </c>
      <c r="J46" s="1" t="s">
        <v>651</v>
      </c>
      <c r="K46" s="1" t="s">
        <v>652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653</v>
      </c>
      <c r="B47" s="1" t="s">
        <v>654</v>
      </c>
      <c r="C47" s="1" t="s">
        <v>655</v>
      </c>
      <c r="D47" s="1">
        <v>0.0</v>
      </c>
      <c r="E47" s="1" t="s">
        <v>656</v>
      </c>
      <c r="F47" s="1" t="s">
        <v>657</v>
      </c>
      <c r="G47" s="1" t="s">
        <v>658</v>
      </c>
      <c r="H47" s="1">
        <v>0.0</v>
      </c>
      <c r="I47" s="1" t="s">
        <v>659</v>
      </c>
      <c r="J47" s="1" t="s">
        <v>660</v>
      </c>
      <c r="K47" s="1" t="s">
        <v>661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662</v>
      </c>
      <c r="B48" s="1" t="s">
        <v>663</v>
      </c>
      <c r="C48" s="1" t="s">
        <v>664</v>
      </c>
      <c r="D48" s="1" t="s">
        <v>665</v>
      </c>
      <c r="E48" s="1" t="s">
        <v>666</v>
      </c>
      <c r="F48" s="1" t="s">
        <v>667</v>
      </c>
      <c r="G48" s="1" t="s">
        <v>668</v>
      </c>
      <c r="H48" s="1">
        <v>0.0</v>
      </c>
      <c r="I48" s="1" t="s">
        <v>669</v>
      </c>
      <c r="J48" s="1" t="s">
        <v>670</v>
      </c>
      <c r="K48" s="1" t="s">
        <v>671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672</v>
      </c>
      <c r="B49" s="1" t="s">
        <v>673</v>
      </c>
      <c r="C49" s="1" t="s">
        <v>674</v>
      </c>
      <c r="D49" s="1" t="s">
        <v>675</v>
      </c>
      <c r="E49" s="1" t="s">
        <v>676</v>
      </c>
      <c r="F49" s="1" t="s">
        <v>677</v>
      </c>
      <c r="G49" s="1" t="s">
        <v>678</v>
      </c>
      <c r="H49" s="1">
        <v>0.0</v>
      </c>
      <c r="I49" s="1" t="s">
        <v>679</v>
      </c>
      <c r="J49" s="1" t="s">
        <v>680</v>
      </c>
      <c r="K49" s="1" t="s">
        <v>681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682</v>
      </c>
      <c r="B50" s="1" t="s">
        <v>683</v>
      </c>
      <c r="C50" s="1" t="s">
        <v>684</v>
      </c>
      <c r="D50" s="1" t="s">
        <v>685</v>
      </c>
      <c r="E50" s="1">
        <v>40.0</v>
      </c>
      <c r="F50" s="1" t="s">
        <v>686</v>
      </c>
      <c r="G50" s="1" t="s">
        <v>687</v>
      </c>
      <c r="H50" s="1">
        <v>0.0</v>
      </c>
      <c r="I50" s="1" t="s">
        <v>688</v>
      </c>
      <c r="J50" s="1" t="s">
        <v>689</v>
      </c>
      <c r="K50" s="1" t="s">
        <v>690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691</v>
      </c>
      <c r="B51" s="1" t="s">
        <v>692</v>
      </c>
      <c r="C51" s="1" t="s">
        <v>693</v>
      </c>
      <c r="D51" s="1" t="s">
        <v>694</v>
      </c>
      <c r="E51" s="1" t="s">
        <v>695</v>
      </c>
      <c r="F51" s="1" t="s">
        <v>696</v>
      </c>
      <c r="G51" s="1" t="s">
        <v>697</v>
      </c>
      <c r="H51" s="1" t="s">
        <v>698</v>
      </c>
      <c r="I51" s="1" t="s">
        <v>699</v>
      </c>
      <c r="J51" s="1" t="s">
        <v>700</v>
      </c>
      <c r="K51" s="1" t="s">
        <v>701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702</v>
      </c>
      <c r="B52" s="1" t="s">
        <v>692</v>
      </c>
      <c r="C52" s="1" t="s">
        <v>693</v>
      </c>
      <c r="D52" s="1" t="s">
        <v>694</v>
      </c>
      <c r="E52" s="1" t="s">
        <v>695</v>
      </c>
      <c r="F52" s="1" t="s">
        <v>696</v>
      </c>
      <c r="G52" s="1" t="s">
        <v>697</v>
      </c>
      <c r="H52" s="1" t="s">
        <v>698</v>
      </c>
      <c r="I52" s="1" t="s">
        <v>699</v>
      </c>
      <c r="J52" s="1" t="s">
        <v>700</v>
      </c>
      <c r="K52" s="1" t="s">
        <v>701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703</v>
      </c>
      <c r="B53" s="1" t="s">
        <v>704</v>
      </c>
      <c r="C53" s="1" t="s">
        <v>705</v>
      </c>
      <c r="D53" s="1" t="s">
        <v>706</v>
      </c>
      <c r="E53" s="1" t="s">
        <v>707</v>
      </c>
      <c r="F53" s="1" t="s">
        <v>708</v>
      </c>
      <c r="G53" s="1" t="s">
        <v>709</v>
      </c>
      <c r="H53" s="1" t="s">
        <v>710</v>
      </c>
      <c r="I53" s="1" t="s">
        <v>711</v>
      </c>
      <c r="J53" s="1" t="s">
        <v>712</v>
      </c>
      <c r="K53" s="1" t="s">
        <v>713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714</v>
      </c>
      <c r="B54" s="1" t="s">
        <v>715</v>
      </c>
      <c r="C54" s="1" t="s">
        <v>716</v>
      </c>
      <c r="D54" s="1" t="s">
        <v>131</v>
      </c>
      <c r="E54" s="1" t="s">
        <v>717</v>
      </c>
      <c r="F54" s="1" t="s">
        <v>718</v>
      </c>
      <c r="G54" s="1" t="s">
        <v>719</v>
      </c>
      <c r="H54" s="1" t="s">
        <v>720</v>
      </c>
      <c r="I54" s="1" t="s">
        <v>721</v>
      </c>
      <c r="J54" s="1" t="s">
        <v>722</v>
      </c>
      <c r="K54" s="1" t="s">
        <v>723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724</v>
      </c>
      <c r="B55" s="1" t="s">
        <v>725</v>
      </c>
      <c r="C55" s="1" t="s">
        <v>726</v>
      </c>
      <c r="D55" s="1" t="s">
        <v>727</v>
      </c>
      <c r="E55" s="1" t="s">
        <v>728</v>
      </c>
      <c r="F55" s="1" t="s">
        <v>729</v>
      </c>
      <c r="G55" s="1" t="s">
        <v>730</v>
      </c>
      <c r="H55" s="1" t="s">
        <v>731</v>
      </c>
      <c r="I55" s="1" t="s">
        <v>732</v>
      </c>
      <c r="J55" s="1" t="s">
        <v>733</v>
      </c>
      <c r="K55" s="1" t="s">
        <v>734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735</v>
      </c>
      <c r="B56" s="1" t="s">
        <v>736</v>
      </c>
      <c r="C56" s="1" t="s">
        <v>737</v>
      </c>
      <c r="D56" s="1" t="s">
        <v>738</v>
      </c>
      <c r="E56" s="1" t="s">
        <v>739</v>
      </c>
      <c r="F56" s="1" t="s">
        <v>740</v>
      </c>
      <c r="G56" s="1" t="s">
        <v>741</v>
      </c>
      <c r="H56" s="1" t="s">
        <v>742</v>
      </c>
      <c r="I56" s="1" t="s">
        <v>743</v>
      </c>
      <c r="J56" s="1" t="s">
        <v>744</v>
      </c>
      <c r="K56" s="1" t="s">
        <v>745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746</v>
      </c>
      <c r="B57" s="1" t="s">
        <v>747</v>
      </c>
      <c r="C57" s="1" t="s">
        <v>748</v>
      </c>
      <c r="D57" s="1" t="s">
        <v>749</v>
      </c>
      <c r="E57" s="1" t="s">
        <v>750</v>
      </c>
      <c r="F57" s="1" t="s">
        <v>751</v>
      </c>
      <c r="G57" s="1" t="s">
        <v>752</v>
      </c>
      <c r="H57" s="1" t="s">
        <v>753</v>
      </c>
      <c r="I57" s="1" t="s">
        <v>754</v>
      </c>
      <c r="J57" s="1" t="s">
        <v>755</v>
      </c>
      <c r="K57" s="1">
        <v>67.0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756</v>
      </c>
      <c r="B58" s="1" t="s">
        <v>757</v>
      </c>
      <c r="C58" s="1" t="s">
        <v>758</v>
      </c>
      <c r="D58" s="1" t="s">
        <v>759</v>
      </c>
      <c r="E58" s="1" t="s">
        <v>760</v>
      </c>
      <c r="F58" s="1" t="s">
        <v>761</v>
      </c>
      <c r="G58" s="1" t="s">
        <v>762</v>
      </c>
      <c r="H58" s="1" t="s">
        <v>763</v>
      </c>
      <c r="I58" s="1" t="s">
        <v>764</v>
      </c>
      <c r="J58" s="1" t="s">
        <v>765</v>
      </c>
      <c r="K58" s="1" t="s">
        <v>766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767</v>
      </c>
      <c r="B59" s="1" t="s">
        <v>768</v>
      </c>
      <c r="C59" s="1" t="s">
        <v>769</v>
      </c>
      <c r="D59" s="1" t="s">
        <v>770</v>
      </c>
      <c r="E59" s="1" t="s">
        <v>771</v>
      </c>
      <c r="F59" s="1" t="s">
        <v>772</v>
      </c>
      <c r="G59" s="1">
        <v>0.0</v>
      </c>
      <c r="H59" s="1">
        <v>0.0</v>
      </c>
      <c r="I59" s="1" t="s">
        <v>773</v>
      </c>
      <c r="J59" s="1" t="s">
        <v>774</v>
      </c>
      <c r="K59" s="1" t="s">
        <v>775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776</v>
      </c>
      <c r="B60" s="1" t="s">
        <v>777</v>
      </c>
      <c r="C60" s="1" t="s">
        <v>778</v>
      </c>
      <c r="D60" s="1" t="s">
        <v>779</v>
      </c>
      <c r="E60" s="1" t="s">
        <v>780</v>
      </c>
      <c r="F60" s="1" t="s">
        <v>781</v>
      </c>
      <c r="G60" s="1">
        <v>0.0</v>
      </c>
      <c r="H60" s="1">
        <v>0.0</v>
      </c>
      <c r="I60" s="1" t="s">
        <v>782</v>
      </c>
      <c r="J60" s="1" t="s">
        <v>783</v>
      </c>
      <c r="K60" s="1" t="s">
        <v>784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785</v>
      </c>
      <c r="B61" s="1" t="s">
        <v>786</v>
      </c>
      <c r="C61" s="1" t="s">
        <v>787</v>
      </c>
      <c r="D61" s="1" t="s">
        <v>788</v>
      </c>
      <c r="E61" s="1" t="s">
        <v>789</v>
      </c>
      <c r="F61" s="1" t="s">
        <v>790</v>
      </c>
      <c r="G61" s="1" t="s">
        <v>791</v>
      </c>
      <c r="H61" s="1" t="s">
        <v>792</v>
      </c>
      <c r="I61" s="1" t="s">
        <v>793</v>
      </c>
      <c r="J61" s="1" t="s">
        <v>794</v>
      </c>
      <c r="K61" s="1" t="s">
        <v>795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796</v>
      </c>
      <c r="B62" s="1">
        <v>0.0</v>
      </c>
      <c r="C62" s="1" t="s">
        <v>797</v>
      </c>
      <c r="D62" s="1">
        <v>0.0</v>
      </c>
      <c r="E62" s="1" t="s">
        <v>798</v>
      </c>
      <c r="F62" s="1" t="s">
        <v>799</v>
      </c>
      <c r="G62" s="1" t="s">
        <v>800</v>
      </c>
      <c r="H62" s="1" t="s">
        <v>801</v>
      </c>
      <c r="I62" s="1" t="s">
        <v>802</v>
      </c>
      <c r="J62" s="1" t="s">
        <v>803</v>
      </c>
      <c r="K62" s="1" t="s">
        <v>804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805</v>
      </c>
      <c r="B63" s="1" t="s">
        <v>806</v>
      </c>
      <c r="C63" s="1" t="s">
        <v>807</v>
      </c>
      <c r="D63" s="1" t="s">
        <v>808</v>
      </c>
      <c r="E63" s="1" t="s">
        <v>809</v>
      </c>
      <c r="F63" s="1" t="s">
        <v>810</v>
      </c>
      <c r="G63" s="1" t="s">
        <v>811</v>
      </c>
      <c r="H63" s="1" t="s">
        <v>812</v>
      </c>
      <c r="I63" s="1" t="s">
        <v>813</v>
      </c>
      <c r="J63" s="1" t="s">
        <v>814</v>
      </c>
      <c r="K63" s="1" t="s">
        <v>815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816</v>
      </c>
      <c r="B64" s="1" t="s">
        <v>817</v>
      </c>
      <c r="C64" s="1" t="s">
        <v>818</v>
      </c>
      <c r="D64" s="1" t="s">
        <v>819</v>
      </c>
      <c r="E64" s="1" t="s">
        <v>820</v>
      </c>
      <c r="F64" s="1" t="s">
        <v>821</v>
      </c>
      <c r="G64" s="1" t="s">
        <v>822</v>
      </c>
      <c r="H64" s="1" t="s">
        <v>823</v>
      </c>
      <c r="I64" s="1" t="s">
        <v>824</v>
      </c>
      <c r="J64" s="1" t="s">
        <v>825</v>
      </c>
      <c r="K64" s="1" t="s">
        <v>826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828</v>
      </c>
      <c r="B66" s="1" t="s">
        <v>829</v>
      </c>
      <c r="C66" s="1" t="s">
        <v>830</v>
      </c>
      <c r="D66" s="1" t="s">
        <v>831</v>
      </c>
      <c r="E66" s="1" t="s">
        <v>832</v>
      </c>
      <c r="F66" s="1" t="s">
        <v>833</v>
      </c>
      <c r="G66" s="1" t="s">
        <v>834</v>
      </c>
      <c r="H66" s="1" t="s">
        <v>835</v>
      </c>
      <c r="I66" s="1" t="s">
        <v>836</v>
      </c>
      <c r="J66" s="1" t="s">
        <v>837</v>
      </c>
      <c r="K66" s="1" t="s">
        <v>838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839</v>
      </c>
      <c r="B67" s="1" t="s">
        <v>840</v>
      </c>
      <c r="C67" s="1" t="s">
        <v>841</v>
      </c>
      <c r="D67" s="1" t="s">
        <v>576</v>
      </c>
      <c r="E67" s="1" t="s">
        <v>842</v>
      </c>
      <c r="F67" s="1" t="s">
        <v>625</v>
      </c>
      <c r="G67" s="1" t="s">
        <v>208</v>
      </c>
      <c r="H67" s="1" t="s">
        <v>843</v>
      </c>
      <c r="I67" s="1" t="s">
        <v>844</v>
      </c>
      <c r="J67" s="1" t="s">
        <v>845</v>
      </c>
      <c r="K67" s="1" t="s">
        <v>846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847</v>
      </c>
      <c r="B68" s="1" t="s">
        <v>848</v>
      </c>
      <c r="C68" s="1" t="s">
        <v>849</v>
      </c>
      <c r="D68" s="1" t="s">
        <v>850</v>
      </c>
      <c r="E68" s="1" t="s">
        <v>851</v>
      </c>
      <c r="F68" s="1" t="s">
        <v>852</v>
      </c>
      <c r="G68" s="1" t="s">
        <v>853</v>
      </c>
      <c r="H68" s="1" t="s">
        <v>854</v>
      </c>
      <c r="I68" s="1" t="s">
        <v>855</v>
      </c>
      <c r="J68" s="1" t="s">
        <v>856</v>
      </c>
      <c r="K68" s="1" t="s">
        <v>857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858</v>
      </c>
      <c r="B69" s="1" t="s">
        <v>859</v>
      </c>
      <c r="C69" s="1" t="s">
        <v>860</v>
      </c>
      <c r="D69" s="1" t="s">
        <v>861</v>
      </c>
      <c r="E69" s="1" t="s">
        <v>862</v>
      </c>
      <c r="F69" s="1" t="s">
        <v>863</v>
      </c>
      <c r="G69" s="1" t="s">
        <v>864</v>
      </c>
      <c r="H69" s="1" t="s">
        <v>865</v>
      </c>
      <c r="I69" s="1" t="s">
        <v>866</v>
      </c>
      <c r="J69" s="1" t="s">
        <v>867</v>
      </c>
      <c r="K69" s="1" t="s">
        <v>868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869</v>
      </c>
      <c r="B70" s="1" t="s">
        <v>870</v>
      </c>
      <c r="C70" s="1" t="s">
        <v>871</v>
      </c>
      <c r="D70" s="1" t="s">
        <v>872</v>
      </c>
      <c r="E70" s="1" t="s">
        <v>873</v>
      </c>
      <c r="F70" s="1" t="s">
        <v>874</v>
      </c>
      <c r="G70" s="1" t="s">
        <v>875</v>
      </c>
      <c r="H70" s="1" t="s">
        <v>876</v>
      </c>
      <c r="I70" s="1" t="s">
        <v>877</v>
      </c>
      <c r="J70" s="1" t="s">
        <v>878</v>
      </c>
      <c r="K70" s="1" t="s">
        <v>879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880</v>
      </c>
      <c r="B71" s="1" t="s">
        <v>881</v>
      </c>
      <c r="C71" s="1" t="s">
        <v>882</v>
      </c>
      <c r="D71" s="1" t="s">
        <v>883</v>
      </c>
      <c r="E71" s="1" t="s">
        <v>884</v>
      </c>
      <c r="F71" s="1" t="s">
        <v>885</v>
      </c>
      <c r="G71" s="1" t="s">
        <v>886</v>
      </c>
      <c r="H71" s="1" t="s">
        <v>887</v>
      </c>
      <c r="I71" s="1" t="s">
        <v>888</v>
      </c>
      <c r="J71" s="1" t="s">
        <v>889</v>
      </c>
      <c r="K71" s="1" t="s">
        <v>890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891</v>
      </c>
      <c r="B72" s="1" t="s">
        <v>881</v>
      </c>
      <c r="C72" s="1" t="s">
        <v>882</v>
      </c>
      <c r="D72" s="1" t="s">
        <v>883</v>
      </c>
      <c r="E72" s="1" t="s">
        <v>884</v>
      </c>
      <c r="F72" s="1" t="s">
        <v>885</v>
      </c>
      <c r="G72" s="1" t="s">
        <v>886</v>
      </c>
      <c r="H72" s="1" t="s">
        <v>887</v>
      </c>
      <c r="I72" s="1" t="s">
        <v>888</v>
      </c>
      <c r="J72" s="1" t="s">
        <v>889</v>
      </c>
      <c r="K72" s="1" t="s">
        <v>890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892</v>
      </c>
      <c r="B73" s="1" t="s">
        <v>893</v>
      </c>
      <c r="C73" s="1" t="s">
        <v>894</v>
      </c>
      <c r="D73" s="1" t="s">
        <v>895</v>
      </c>
      <c r="E73" s="1" t="s">
        <v>884</v>
      </c>
      <c r="F73" s="1" t="s">
        <v>896</v>
      </c>
      <c r="G73" s="1" t="s">
        <v>897</v>
      </c>
      <c r="H73" s="1" t="s">
        <v>898</v>
      </c>
      <c r="I73" s="1" t="s">
        <v>899</v>
      </c>
      <c r="J73" s="1" t="s">
        <v>900</v>
      </c>
      <c r="K73" s="1" t="s">
        <v>901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902</v>
      </c>
      <c r="B74" s="1" t="s">
        <v>903</v>
      </c>
      <c r="C74" s="1" t="s">
        <v>904</v>
      </c>
      <c r="D74" s="1" t="s">
        <v>905</v>
      </c>
      <c r="E74" s="1" t="s">
        <v>906</v>
      </c>
      <c r="F74" s="1" t="s">
        <v>907</v>
      </c>
      <c r="G74" s="1" t="s">
        <v>908</v>
      </c>
      <c r="H74" s="1" t="s">
        <v>909</v>
      </c>
      <c r="I74" s="1" t="s">
        <v>910</v>
      </c>
      <c r="J74" s="1" t="s">
        <v>911</v>
      </c>
      <c r="K74" s="1" t="s">
        <v>912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913</v>
      </c>
      <c r="B75" s="1" t="s">
        <v>914</v>
      </c>
      <c r="C75" s="1" t="s">
        <v>915</v>
      </c>
      <c r="D75" s="1" t="s">
        <v>916</v>
      </c>
      <c r="E75" s="1" t="s">
        <v>917</v>
      </c>
      <c r="F75" s="1" t="s">
        <v>918</v>
      </c>
      <c r="G75" s="1" t="s">
        <v>919</v>
      </c>
      <c r="H75" s="1" t="s">
        <v>920</v>
      </c>
      <c r="I75" s="1" t="s">
        <v>921</v>
      </c>
      <c r="J75" s="1" t="s">
        <v>922</v>
      </c>
      <c r="K75" s="1" t="s">
        <v>923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924</v>
      </c>
      <c r="B76" s="1" t="s">
        <v>925</v>
      </c>
      <c r="C76" s="1" t="s">
        <v>926</v>
      </c>
      <c r="D76" s="1" t="s">
        <v>927</v>
      </c>
      <c r="E76" s="1" t="s">
        <v>928</v>
      </c>
      <c r="F76" s="1" t="s">
        <v>929</v>
      </c>
      <c r="G76" s="1" t="s">
        <v>930</v>
      </c>
      <c r="H76" s="1" t="s">
        <v>931</v>
      </c>
      <c r="I76" s="1" t="s">
        <v>734</v>
      </c>
      <c r="J76" s="1" t="s">
        <v>932</v>
      </c>
      <c r="K76" s="1" t="s">
        <v>933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934</v>
      </c>
      <c r="B77" s="1" t="s">
        <v>935</v>
      </c>
      <c r="C77" s="1" t="s">
        <v>936</v>
      </c>
      <c r="D77" s="1" t="s">
        <v>937</v>
      </c>
      <c r="E77" s="1" t="s">
        <v>938</v>
      </c>
      <c r="F77" s="1" t="s">
        <v>939</v>
      </c>
      <c r="G77" s="1" t="s">
        <v>940</v>
      </c>
      <c r="H77" s="1" t="s">
        <v>941</v>
      </c>
      <c r="I77" s="1" t="s">
        <v>942</v>
      </c>
      <c r="J77" s="1" t="s">
        <v>943</v>
      </c>
      <c r="K77" s="1" t="s">
        <v>944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945</v>
      </c>
      <c r="B78" s="1" t="s">
        <v>501</v>
      </c>
      <c r="C78" s="1" t="s">
        <v>946</v>
      </c>
      <c r="D78" s="1" t="s">
        <v>947</v>
      </c>
      <c r="E78" s="1" t="s">
        <v>948</v>
      </c>
      <c r="F78" s="1" t="s">
        <v>949</v>
      </c>
      <c r="G78" s="1" t="s">
        <v>950</v>
      </c>
      <c r="H78" s="1" t="s">
        <v>951</v>
      </c>
      <c r="I78" s="1" t="s">
        <v>952</v>
      </c>
      <c r="J78" s="1" t="s">
        <v>953</v>
      </c>
      <c r="K78" s="1" t="s">
        <v>954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955</v>
      </c>
      <c r="B79" s="1" t="s">
        <v>956</v>
      </c>
      <c r="C79" s="1" t="s">
        <v>957</v>
      </c>
      <c r="D79" s="1" t="s">
        <v>958</v>
      </c>
      <c r="E79" s="1" t="s">
        <v>262</v>
      </c>
      <c r="F79" s="1" t="s">
        <v>959</v>
      </c>
      <c r="G79" s="1" t="s">
        <v>960</v>
      </c>
      <c r="H79" s="1">
        <v>0.0</v>
      </c>
      <c r="I79" s="1" t="s">
        <v>961</v>
      </c>
      <c r="J79" s="1" t="s">
        <v>962</v>
      </c>
      <c r="K79" s="1" t="s">
        <v>963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964</v>
      </c>
      <c r="B80" s="1" t="s">
        <v>965</v>
      </c>
      <c r="C80" s="1" t="s">
        <v>966</v>
      </c>
      <c r="D80" s="1" t="s">
        <v>967</v>
      </c>
      <c r="E80" s="1" t="s">
        <v>968</v>
      </c>
      <c r="F80" s="1" t="s">
        <v>969</v>
      </c>
      <c r="G80" s="1" t="s">
        <v>970</v>
      </c>
      <c r="H80" s="1">
        <v>0.0</v>
      </c>
      <c r="I80" s="1" t="s">
        <v>971</v>
      </c>
      <c r="J80" s="1" t="s">
        <v>972</v>
      </c>
      <c r="K80" s="1" t="s">
        <v>973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974</v>
      </c>
      <c r="B81" s="1" t="s">
        <v>975</v>
      </c>
      <c r="C81" s="1" t="s">
        <v>976</v>
      </c>
      <c r="D81" s="1" t="s">
        <v>977</v>
      </c>
      <c r="E81" s="1" t="s">
        <v>978</v>
      </c>
      <c r="F81" s="1" t="s">
        <v>979</v>
      </c>
      <c r="G81" s="1" t="s">
        <v>980</v>
      </c>
      <c r="H81" s="1" t="s">
        <v>981</v>
      </c>
      <c r="I81" s="1" t="s">
        <v>982</v>
      </c>
      <c r="J81" s="1" t="s">
        <v>983</v>
      </c>
      <c r="K81" s="1" t="s">
        <v>984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985</v>
      </c>
      <c r="B82" s="1" t="s">
        <v>986</v>
      </c>
      <c r="C82" s="1" t="s">
        <v>987</v>
      </c>
      <c r="D82" s="1" t="s">
        <v>988</v>
      </c>
      <c r="E82" s="1" t="s">
        <v>989</v>
      </c>
      <c r="F82" s="1" t="s">
        <v>990</v>
      </c>
      <c r="G82" s="1" t="s">
        <v>991</v>
      </c>
      <c r="H82" s="1" t="s">
        <v>992</v>
      </c>
      <c r="I82" s="1" t="s">
        <v>993</v>
      </c>
      <c r="J82" s="1" t="s">
        <v>994</v>
      </c>
      <c r="K82" s="1" t="s">
        <v>995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996</v>
      </c>
      <c r="B83" s="1" t="s">
        <v>997</v>
      </c>
      <c r="C83" s="1" t="s">
        <v>998</v>
      </c>
      <c r="D83" s="1" t="s">
        <v>999</v>
      </c>
      <c r="E83" s="1" t="s">
        <v>1000</v>
      </c>
      <c r="F83" s="1" t="s">
        <v>1001</v>
      </c>
      <c r="G83" s="1" t="s">
        <v>1002</v>
      </c>
      <c r="H83" s="1" t="s">
        <v>1003</v>
      </c>
      <c r="I83" s="1" t="s">
        <v>1004</v>
      </c>
      <c r="J83" s="1" t="s">
        <v>1005</v>
      </c>
      <c r="K83" s="1" t="s">
        <v>1006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1007</v>
      </c>
      <c r="B84" s="1" t="s">
        <v>1008</v>
      </c>
      <c r="C84" s="1" t="s">
        <v>1009</v>
      </c>
      <c r="D84" s="1" t="s">
        <v>1010</v>
      </c>
      <c r="E84" s="1" t="s">
        <v>1011</v>
      </c>
      <c r="F84" s="1" t="s">
        <v>431</v>
      </c>
      <c r="G84" s="1" t="s">
        <v>1012</v>
      </c>
      <c r="H84" s="1" t="s">
        <v>1013</v>
      </c>
      <c r="I84" s="1" t="s">
        <v>1014</v>
      </c>
      <c r="J84" s="1" t="s">
        <v>1015</v>
      </c>
      <c r="K84" s="1" t="s">
        <v>1016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1018</v>
      </c>
      <c r="B86" s="1" t="s">
        <v>1019</v>
      </c>
      <c r="C86" s="1" t="s">
        <v>1020</v>
      </c>
      <c r="D86" s="1" t="s">
        <v>1021</v>
      </c>
      <c r="E86" s="1" t="s">
        <v>1022</v>
      </c>
      <c r="F86" s="1" t="s">
        <v>1023</v>
      </c>
      <c r="G86" s="1" t="s">
        <v>1024</v>
      </c>
      <c r="H86" s="1" t="s">
        <v>1025</v>
      </c>
      <c r="I86" s="1" t="s">
        <v>1026</v>
      </c>
      <c r="J86" s="1" t="s">
        <v>1027</v>
      </c>
      <c r="K86" s="1" t="s">
        <v>1028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1029</v>
      </c>
      <c r="B87" s="1" t="s">
        <v>1030</v>
      </c>
      <c r="C87" s="1" t="s">
        <v>1031</v>
      </c>
      <c r="D87" s="1" t="s">
        <v>1032</v>
      </c>
      <c r="E87" s="1" t="s">
        <v>708</v>
      </c>
      <c r="F87" s="1">
        <v>154.0</v>
      </c>
      <c r="G87" s="1" t="s">
        <v>1033</v>
      </c>
      <c r="H87" s="1" t="s">
        <v>1034</v>
      </c>
      <c r="I87" s="1" t="s">
        <v>1035</v>
      </c>
      <c r="J87" s="1" t="s">
        <v>1036</v>
      </c>
      <c r="K87" s="1" t="s">
        <v>624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1037</v>
      </c>
      <c r="B88" s="1" t="s">
        <v>1038</v>
      </c>
      <c r="C88" s="1" t="s">
        <v>1039</v>
      </c>
      <c r="D88" s="1" t="s">
        <v>1040</v>
      </c>
      <c r="E88" s="1" t="s">
        <v>1041</v>
      </c>
      <c r="F88" s="1" t="s">
        <v>1042</v>
      </c>
      <c r="G88" s="1" t="s">
        <v>1043</v>
      </c>
      <c r="H88" s="1" t="s">
        <v>1044</v>
      </c>
      <c r="I88" s="1" t="s">
        <v>1045</v>
      </c>
      <c r="J88" s="1" t="s">
        <v>1046</v>
      </c>
      <c r="K88" s="1" t="s">
        <v>1047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1048</v>
      </c>
      <c r="B89" s="1" t="s">
        <v>1049</v>
      </c>
      <c r="C89" s="1" t="s">
        <v>1050</v>
      </c>
      <c r="D89" s="1" t="s">
        <v>1051</v>
      </c>
      <c r="E89" s="1" t="s">
        <v>1052</v>
      </c>
      <c r="F89" s="1" t="s">
        <v>1053</v>
      </c>
      <c r="G89" s="1" t="s">
        <v>1054</v>
      </c>
      <c r="H89" s="1" t="s">
        <v>1055</v>
      </c>
      <c r="I89" s="1" t="s">
        <v>1056</v>
      </c>
      <c r="J89" s="1" t="s">
        <v>1057</v>
      </c>
      <c r="K89" s="1" t="s">
        <v>1058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1059</v>
      </c>
      <c r="B90" s="1" t="s">
        <v>1060</v>
      </c>
      <c r="C90" s="1" t="s">
        <v>1061</v>
      </c>
      <c r="D90" s="1" t="s">
        <v>1062</v>
      </c>
      <c r="E90" s="1" t="s">
        <v>1063</v>
      </c>
      <c r="F90" s="1" t="s">
        <v>638</v>
      </c>
      <c r="G90" s="1" t="s">
        <v>627</v>
      </c>
      <c r="H90" s="1" t="s">
        <v>1064</v>
      </c>
      <c r="I90" s="1" t="s">
        <v>1065</v>
      </c>
      <c r="J90" s="1" t="s">
        <v>1066</v>
      </c>
      <c r="K90" s="1" t="s">
        <v>1067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1068</v>
      </c>
      <c r="B91" s="1" t="s">
        <v>1069</v>
      </c>
      <c r="C91" s="1" t="s">
        <v>1070</v>
      </c>
      <c r="D91" s="1" t="s">
        <v>1071</v>
      </c>
      <c r="E91" s="1" t="s">
        <v>1072</v>
      </c>
      <c r="F91" s="1" t="s">
        <v>1073</v>
      </c>
      <c r="G91" s="1" t="s">
        <v>1074</v>
      </c>
      <c r="H91" s="1" t="s">
        <v>1075</v>
      </c>
      <c r="I91" s="1" t="s">
        <v>1076</v>
      </c>
      <c r="J91" s="1" t="s">
        <v>1077</v>
      </c>
      <c r="K91" s="1" t="s">
        <v>1078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1079</v>
      </c>
      <c r="B92" s="1" t="s">
        <v>1069</v>
      </c>
      <c r="C92" s="1" t="s">
        <v>1070</v>
      </c>
      <c r="D92" s="1" t="s">
        <v>1071</v>
      </c>
      <c r="E92" s="1" t="s">
        <v>1072</v>
      </c>
      <c r="F92" s="1" t="s">
        <v>1073</v>
      </c>
      <c r="G92" s="1" t="s">
        <v>1074</v>
      </c>
      <c r="H92" s="1" t="s">
        <v>1075</v>
      </c>
      <c r="I92" s="1" t="s">
        <v>1076</v>
      </c>
      <c r="J92" s="1" t="s">
        <v>1077</v>
      </c>
      <c r="K92" s="1" t="s">
        <v>1078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1080</v>
      </c>
      <c r="B93" s="1" t="s">
        <v>1081</v>
      </c>
      <c r="C93" s="1" t="s">
        <v>1082</v>
      </c>
      <c r="D93" s="1" t="s">
        <v>1083</v>
      </c>
      <c r="E93" s="1" t="s">
        <v>1084</v>
      </c>
      <c r="F93" s="1" t="s">
        <v>1085</v>
      </c>
      <c r="G93" s="1" t="s">
        <v>1086</v>
      </c>
      <c r="H93" s="1" t="s">
        <v>1087</v>
      </c>
      <c r="I93" s="1" t="s">
        <v>1088</v>
      </c>
      <c r="J93" s="1" t="s">
        <v>1089</v>
      </c>
      <c r="K93" s="1" t="s">
        <v>1090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1091</v>
      </c>
      <c r="B94" s="1" t="s">
        <v>1092</v>
      </c>
      <c r="C94" s="1" t="s">
        <v>1093</v>
      </c>
      <c r="D94" s="1" t="s">
        <v>1094</v>
      </c>
      <c r="E94" s="1" t="s">
        <v>1095</v>
      </c>
      <c r="F94" s="1" t="s">
        <v>1096</v>
      </c>
      <c r="G94" s="1" t="s">
        <v>1097</v>
      </c>
      <c r="H94" s="1" t="s">
        <v>1098</v>
      </c>
      <c r="I94" s="1" t="s">
        <v>1099</v>
      </c>
      <c r="J94" s="1" t="s">
        <v>1100</v>
      </c>
      <c r="K94" s="1" t="s">
        <v>1101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1102</v>
      </c>
      <c r="B95" s="1" t="s">
        <v>1103</v>
      </c>
      <c r="C95" s="1" t="s">
        <v>1104</v>
      </c>
      <c r="D95" s="1" t="s">
        <v>1105</v>
      </c>
      <c r="E95" s="1" t="s">
        <v>1106</v>
      </c>
      <c r="F95" s="1" t="s">
        <v>1107</v>
      </c>
      <c r="G95" s="1" t="s">
        <v>1108</v>
      </c>
      <c r="H95" s="1" t="s">
        <v>1109</v>
      </c>
      <c r="I95" s="1" t="s">
        <v>836</v>
      </c>
      <c r="J95" s="1" t="s">
        <v>1110</v>
      </c>
      <c r="K95" s="1" t="s">
        <v>1111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1112</v>
      </c>
      <c r="B96" s="1" t="s">
        <v>1113</v>
      </c>
      <c r="C96" s="1" t="s">
        <v>1114</v>
      </c>
      <c r="D96" s="1" t="s">
        <v>1115</v>
      </c>
      <c r="E96" s="1" t="s">
        <v>1116</v>
      </c>
      <c r="F96" s="1" t="s">
        <v>1117</v>
      </c>
      <c r="G96" s="1" t="s">
        <v>1118</v>
      </c>
      <c r="H96" s="1" t="s">
        <v>1119</v>
      </c>
      <c r="I96" s="1" t="s">
        <v>1120</v>
      </c>
      <c r="J96" s="1" t="s">
        <v>1121</v>
      </c>
      <c r="K96" s="1" t="s">
        <v>1122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1123</v>
      </c>
      <c r="B97" s="1" t="s">
        <v>1124</v>
      </c>
      <c r="C97" s="1" t="s">
        <v>1125</v>
      </c>
      <c r="D97" s="1" t="s">
        <v>1126</v>
      </c>
      <c r="E97" s="1" t="s">
        <v>1127</v>
      </c>
      <c r="F97" s="1" t="s">
        <v>1128</v>
      </c>
      <c r="G97" s="1" t="s">
        <v>1129</v>
      </c>
      <c r="H97" s="1" t="s">
        <v>1130</v>
      </c>
      <c r="I97" s="1" t="s">
        <v>1131</v>
      </c>
      <c r="J97" s="1" t="s">
        <v>1132</v>
      </c>
      <c r="K97" s="1" t="s">
        <v>1133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1134</v>
      </c>
      <c r="B98" s="1" t="s">
        <v>1135</v>
      </c>
      <c r="C98" s="1" t="s">
        <v>1136</v>
      </c>
      <c r="D98" s="1" t="s">
        <v>1137</v>
      </c>
      <c r="E98" s="1" t="s">
        <v>1138</v>
      </c>
      <c r="F98" s="1" t="s">
        <v>1139</v>
      </c>
      <c r="G98" s="1" t="s">
        <v>1140</v>
      </c>
      <c r="H98" s="1" t="s">
        <v>483</v>
      </c>
      <c r="I98" s="1" t="s">
        <v>1141</v>
      </c>
      <c r="J98" s="1" t="s">
        <v>846</v>
      </c>
      <c r="K98" s="1" t="s">
        <v>1142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1143</v>
      </c>
      <c r="B99" s="1" t="s">
        <v>1144</v>
      </c>
      <c r="C99" s="1" t="s">
        <v>1145</v>
      </c>
      <c r="D99" s="1" t="s">
        <v>1146</v>
      </c>
      <c r="E99" s="1" t="s">
        <v>1147</v>
      </c>
      <c r="F99" s="1" t="s">
        <v>1148</v>
      </c>
      <c r="G99" s="1" t="s">
        <v>1149</v>
      </c>
      <c r="H99" s="1" t="s">
        <v>1150</v>
      </c>
      <c r="I99" s="1" t="s">
        <v>1151</v>
      </c>
      <c r="J99" s="1" t="s">
        <v>1152</v>
      </c>
      <c r="K99" s="1" t="s">
        <v>1153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1154</v>
      </c>
      <c r="B100" s="1">
        <v>76.0</v>
      </c>
      <c r="C100" s="1" t="s">
        <v>1155</v>
      </c>
      <c r="D100" s="1" t="s">
        <v>1156</v>
      </c>
      <c r="E100" s="1" t="s">
        <v>1157</v>
      </c>
      <c r="F100" s="1" t="s">
        <v>1158</v>
      </c>
      <c r="G100" s="1" t="s">
        <v>872</v>
      </c>
      <c r="H100" s="1" t="s">
        <v>1159</v>
      </c>
      <c r="I100" s="1">
        <v>0.0</v>
      </c>
      <c r="J100" s="1">
        <v>215.0</v>
      </c>
      <c r="K100" s="1" t="s">
        <v>1160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1161</v>
      </c>
      <c r="B101" s="1" t="s">
        <v>1162</v>
      </c>
      <c r="C101" s="1" t="s">
        <v>1163</v>
      </c>
      <c r="D101" s="1" t="s">
        <v>1164</v>
      </c>
      <c r="E101" s="1" t="s">
        <v>1165</v>
      </c>
      <c r="F101" s="1" t="s">
        <v>1166</v>
      </c>
      <c r="G101" s="1" t="s">
        <v>1167</v>
      </c>
      <c r="H101" s="1" t="s">
        <v>1168</v>
      </c>
      <c r="I101" s="1" t="s">
        <v>1169</v>
      </c>
      <c r="J101" s="1" t="s">
        <v>1170</v>
      </c>
      <c r="K101" s="1" t="s">
        <v>1171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1172</v>
      </c>
      <c r="B102" s="1" t="s">
        <v>1173</v>
      </c>
      <c r="C102" s="1" t="s">
        <v>1174</v>
      </c>
      <c r="D102" s="1" t="s">
        <v>1175</v>
      </c>
      <c r="E102" s="1" t="s">
        <v>1176</v>
      </c>
      <c r="F102" s="1" t="s">
        <v>1177</v>
      </c>
      <c r="G102" s="1" t="s">
        <v>1178</v>
      </c>
      <c r="H102" s="1" t="s">
        <v>1179</v>
      </c>
      <c r="I102" s="1" t="s">
        <v>1180</v>
      </c>
      <c r="J102" s="1" t="s">
        <v>1181</v>
      </c>
      <c r="K102" s="1" t="s">
        <v>1182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1183</v>
      </c>
      <c r="B103" s="1" t="s">
        <v>1184</v>
      </c>
      <c r="C103" s="1" t="s">
        <v>1185</v>
      </c>
      <c r="D103" s="1" t="s">
        <v>1186</v>
      </c>
      <c r="E103" s="1" t="s">
        <v>1187</v>
      </c>
      <c r="F103" s="1" t="s">
        <v>1188</v>
      </c>
      <c r="G103" s="1" t="s">
        <v>1189</v>
      </c>
      <c r="H103" s="1" t="s">
        <v>1190</v>
      </c>
      <c r="I103" s="1" t="s">
        <v>1191</v>
      </c>
      <c r="J103" s="1" t="s">
        <v>1192</v>
      </c>
      <c r="K103" s="1" t="s">
        <v>1193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1194</v>
      </c>
      <c r="B104" s="1" t="s">
        <v>1195</v>
      </c>
      <c r="C104" s="1" t="s">
        <v>1196</v>
      </c>
      <c r="D104" s="1" t="s">
        <v>1197</v>
      </c>
      <c r="E104" s="1" t="s">
        <v>1198</v>
      </c>
      <c r="F104" s="1" t="s">
        <v>1199</v>
      </c>
      <c r="G104" s="1" t="s">
        <v>1200</v>
      </c>
      <c r="H104" s="1" t="s">
        <v>1201</v>
      </c>
      <c r="I104" s="1" t="s">
        <v>1202</v>
      </c>
      <c r="J104" s="1" t="s">
        <v>508</v>
      </c>
      <c r="K104" s="1" t="s">
        <v>1100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1203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1204</v>
      </c>
      <c r="B106" s="1" t="s">
        <v>1205</v>
      </c>
      <c r="C106" s="1" t="s">
        <v>1206</v>
      </c>
      <c r="D106" s="1" t="s">
        <v>1160</v>
      </c>
      <c r="E106" s="1" t="s">
        <v>1207</v>
      </c>
      <c r="F106" s="1" t="s">
        <v>1208</v>
      </c>
      <c r="G106" s="1" t="s">
        <v>1209</v>
      </c>
      <c r="H106" s="1" t="s">
        <v>1210</v>
      </c>
      <c r="I106" s="1" t="s">
        <v>1211</v>
      </c>
      <c r="J106" s="1" t="s">
        <v>1212</v>
      </c>
      <c r="K106" s="1" t="s">
        <v>1213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1214</v>
      </c>
      <c r="B107" s="1" t="s">
        <v>1215</v>
      </c>
      <c r="C107" s="1" t="s">
        <v>1216</v>
      </c>
      <c r="D107" s="1" t="s">
        <v>1217</v>
      </c>
      <c r="E107" s="1" t="s">
        <v>1218</v>
      </c>
      <c r="F107" s="1" t="s">
        <v>1219</v>
      </c>
      <c r="G107" s="1" t="s">
        <v>1220</v>
      </c>
      <c r="H107" s="1" t="s">
        <v>1221</v>
      </c>
      <c r="I107" s="1" t="s">
        <v>1222</v>
      </c>
      <c r="J107" s="1" t="s">
        <v>1187</v>
      </c>
      <c r="K107" s="1" t="s">
        <v>1223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1224</v>
      </c>
      <c r="B108" s="1" t="s">
        <v>1225</v>
      </c>
      <c r="C108" s="1" t="s">
        <v>1226</v>
      </c>
      <c r="D108" s="1" t="s">
        <v>1227</v>
      </c>
      <c r="E108" s="1" t="s">
        <v>1228</v>
      </c>
      <c r="F108" s="1" t="s">
        <v>1229</v>
      </c>
      <c r="G108" s="1" t="s">
        <v>1230</v>
      </c>
      <c r="H108" s="1" t="s">
        <v>1231</v>
      </c>
      <c r="I108" s="1" t="s">
        <v>1232</v>
      </c>
      <c r="J108" s="1" t="s">
        <v>1233</v>
      </c>
      <c r="K108" s="1" t="s">
        <v>1234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1235</v>
      </c>
      <c r="B109" s="1" t="s">
        <v>1236</v>
      </c>
      <c r="C109" s="1" t="s">
        <v>1237</v>
      </c>
      <c r="D109" s="1" t="s">
        <v>1238</v>
      </c>
      <c r="E109" s="1" t="s">
        <v>1239</v>
      </c>
      <c r="F109" s="1" t="s">
        <v>1240</v>
      </c>
      <c r="G109" s="1" t="s">
        <v>1241</v>
      </c>
      <c r="H109" s="1" t="s">
        <v>1242</v>
      </c>
      <c r="I109" s="1" t="s">
        <v>1243</v>
      </c>
      <c r="J109" s="1" t="s">
        <v>1244</v>
      </c>
      <c r="K109" s="1" t="s">
        <v>1245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1246</v>
      </c>
      <c r="B110" s="1" t="s">
        <v>1247</v>
      </c>
      <c r="C110" s="1" t="s">
        <v>1248</v>
      </c>
      <c r="D110" s="1" t="s">
        <v>1249</v>
      </c>
      <c r="E110" s="1" t="s">
        <v>1250</v>
      </c>
      <c r="F110" s="1" t="s">
        <v>1251</v>
      </c>
      <c r="G110" s="1" t="s">
        <v>1252</v>
      </c>
      <c r="H110" s="1" t="s">
        <v>1253</v>
      </c>
      <c r="I110" s="1" t="s">
        <v>1254</v>
      </c>
      <c r="J110" s="1" t="s">
        <v>1255</v>
      </c>
      <c r="K110" s="1" t="s">
        <v>1256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1257</v>
      </c>
      <c r="B111" s="1" t="s">
        <v>1258</v>
      </c>
      <c r="C111" s="1" t="s">
        <v>1259</v>
      </c>
      <c r="D111" s="1" t="s">
        <v>1260</v>
      </c>
      <c r="E111" s="1" t="s">
        <v>1261</v>
      </c>
      <c r="F111" s="1" t="s">
        <v>1262</v>
      </c>
      <c r="G111" s="1" t="s">
        <v>1263</v>
      </c>
      <c r="H111" s="1" t="s">
        <v>1264</v>
      </c>
      <c r="I111" s="1" t="s">
        <v>1265</v>
      </c>
      <c r="J111" s="1" t="s">
        <v>1266</v>
      </c>
      <c r="K111" s="1" t="s">
        <v>1267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1268</v>
      </c>
      <c r="B112" s="1" t="s">
        <v>1258</v>
      </c>
      <c r="C112" s="1" t="s">
        <v>1259</v>
      </c>
      <c r="D112" s="1" t="s">
        <v>1260</v>
      </c>
      <c r="E112" s="1" t="s">
        <v>1261</v>
      </c>
      <c r="F112" s="1" t="s">
        <v>1262</v>
      </c>
      <c r="G112" s="1" t="s">
        <v>1263</v>
      </c>
      <c r="H112" s="1" t="s">
        <v>1264</v>
      </c>
      <c r="I112" s="1" t="s">
        <v>1265</v>
      </c>
      <c r="J112" s="1" t="s">
        <v>1266</v>
      </c>
      <c r="K112" s="1" t="s">
        <v>1267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1269</v>
      </c>
      <c r="B113" s="1" t="s">
        <v>1270</v>
      </c>
      <c r="C113" s="1" t="s">
        <v>1271</v>
      </c>
      <c r="D113" s="1" t="s">
        <v>1272</v>
      </c>
      <c r="E113" s="1" t="s">
        <v>1261</v>
      </c>
      <c r="F113" s="1" t="s">
        <v>1273</v>
      </c>
      <c r="G113" s="1" t="s">
        <v>459</v>
      </c>
      <c r="H113" s="1" t="s">
        <v>1274</v>
      </c>
      <c r="I113" s="1" t="s">
        <v>1275</v>
      </c>
      <c r="J113" s="1" t="s">
        <v>303</v>
      </c>
      <c r="K113" s="1" t="s">
        <v>1276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1277</v>
      </c>
      <c r="B114" s="1" t="s">
        <v>1278</v>
      </c>
      <c r="C114" s="1" t="s">
        <v>1279</v>
      </c>
      <c r="D114" s="1" t="s">
        <v>1280</v>
      </c>
      <c r="E114" s="1" t="s">
        <v>1281</v>
      </c>
      <c r="F114" s="1" t="s">
        <v>591</v>
      </c>
      <c r="G114" s="1" t="s">
        <v>1282</v>
      </c>
      <c r="H114" s="1" t="s">
        <v>1283</v>
      </c>
      <c r="I114" s="1" t="s">
        <v>1284</v>
      </c>
      <c r="J114" s="1" t="s">
        <v>1285</v>
      </c>
      <c r="K114" s="1" t="s">
        <v>1286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1287</v>
      </c>
      <c r="B115" s="1" t="s">
        <v>1288</v>
      </c>
      <c r="C115" s="1" t="s">
        <v>1289</v>
      </c>
      <c r="D115" s="1" t="s">
        <v>1290</v>
      </c>
      <c r="E115" s="1" t="s">
        <v>1291</v>
      </c>
      <c r="F115" s="1" t="s">
        <v>1292</v>
      </c>
      <c r="G115" s="1" t="s">
        <v>1293</v>
      </c>
      <c r="H115" s="1" t="s">
        <v>1294</v>
      </c>
      <c r="I115" s="1" t="s">
        <v>1295</v>
      </c>
      <c r="J115" s="1" t="s">
        <v>1296</v>
      </c>
      <c r="K115" s="1" t="s">
        <v>1297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1298</v>
      </c>
      <c r="B116" s="1" t="s">
        <v>1299</v>
      </c>
      <c r="C116" s="1" t="s">
        <v>1300</v>
      </c>
      <c r="D116" s="1" t="s">
        <v>1301</v>
      </c>
      <c r="E116" s="1" t="s">
        <v>1302</v>
      </c>
      <c r="F116" s="1" t="s">
        <v>1303</v>
      </c>
      <c r="G116" s="1" t="s">
        <v>1304</v>
      </c>
      <c r="H116" s="1" t="s">
        <v>1305</v>
      </c>
      <c r="I116" s="1" t="s">
        <v>1306</v>
      </c>
      <c r="J116" s="1" t="s">
        <v>1307</v>
      </c>
      <c r="K116" s="1" t="s">
        <v>1308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1309</v>
      </c>
      <c r="B117" s="1" t="s">
        <v>1310</v>
      </c>
      <c r="C117" s="1" t="s">
        <v>1311</v>
      </c>
      <c r="D117" s="1" t="s">
        <v>1312</v>
      </c>
      <c r="E117" s="1" t="s">
        <v>1313</v>
      </c>
      <c r="F117" s="1" t="s">
        <v>1314</v>
      </c>
      <c r="G117" s="1" t="s">
        <v>1315</v>
      </c>
      <c r="H117" s="1" t="s">
        <v>1316</v>
      </c>
      <c r="I117" s="1" t="s">
        <v>1317</v>
      </c>
      <c r="J117" s="1" t="s">
        <v>1318</v>
      </c>
      <c r="K117" s="1">
        <v>64.0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1319</v>
      </c>
      <c r="B118" s="1" t="s">
        <v>1320</v>
      </c>
      <c r="C118" s="1" t="s">
        <v>1321</v>
      </c>
      <c r="D118" s="1" t="s">
        <v>1322</v>
      </c>
      <c r="E118" s="1" t="s">
        <v>1323</v>
      </c>
      <c r="F118" s="1" t="s">
        <v>1324</v>
      </c>
      <c r="G118" s="1" t="s">
        <v>1325</v>
      </c>
      <c r="H118" s="1" t="s">
        <v>1326</v>
      </c>
      <c r="I118" s="1" t="s">
        <v>1327</v>
      </c>
      <c r="J118" s="1" t="s">
        <v>1328</v>
      </c>
      <c r="K118" s="1" t="s">
        <v>1329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1330</v>
      </c>
      <c r="B119" s="1" t="s">
        <v>1331</v>
      </c>
      <c r="C119" s="1" t="s">
        <v>1332</v>
      </c>
      <c r="D119" s="1" t="s">
        <v>1333</v>
      </c>
      <c r="E119" s="1" t="s">
        <v>1334</v>
      </c>
      <c r="F119" s="1" t="s">
        <v>1335</v>
      </c>
      <c r="G119" s="1" t="s">
        <v>1336</v>
      </c>
      <c r="H119" s="1" t="s">
        <v>1337</v>
      </c>
      <c r="I119" s="1" t="s">
        <v>1338</v>
      </c>
      <c r="J119" s="1" t="s">
        <v>1339</v>
      </c>
      <c r="K119" s="1" t="s">
        <v>1340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1341</v>
      </c>
      <c r="B120" s="1" t="s">
        <v>1342</v>
      </c>
      <c r="C120" s="1" t="s">
        <v>1343</v>
      </c>
      <c r="D120" s="1" t="s">
        <v>1344</v>
      </c>
      <c r="E120" s="1" t="s">
        <v>1345</v>
      </c>
      <c r="F120" s="1" t="s">
        <v>1346</v>
      </c>
      <c r="G120" s="1" t="s">
        <v>1347</v>
      </c>
      <c r="H120" s="1" t="s">
        <v>1348</v>
      </c>
      <c r="I120" s="1" t="s">
        <v>1349</v>
      </c>
      <c r="J120" s="1" t="s">
        <v>1350</v>
      </c>
      <c r="K120" s="1" t="s">
        <v>1351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1352</v>
      </c>
      <c r="B121" s="1" t="s">
        <v>1353</v>
      </c>
      <c r="C121" s="1">
        <v>3.0</v>
      </c>
      <c r="D121" s="1" t="s">
        <v>1354</v>
      </c>
      <c r="E121" s="1" t="s">
        <v>1355</v>
      </c>
      <c r="F121" s="1" t="s">
        <v>1356</v>
      </c>
      <c r="G121" s="1" t="s">
        <v>1357</v>
      </c>
      <c r="H121" s="1" t="s">
        <v>1358</v>
      </c>
      <c r="I121" s="1" t="s">
        <v>1359</v>
      </c>
      <c r="J121" s="1" t="s">
        <v>1360</v>
      </c>
      <c r="K121" s="1" t="s">
        <v>1191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1361</v>
      </c>
      <c r="B122" s="1" t="s">
        <v>1362</v>
      </c>
      <c r="C122" s="1" t="s">
        <v>1363</v>
      </c>
      <c r="D122" s="1" t="s">
        <v>1364</v>
      </c>
      <c r="E122" s="1" t="s">
        <v>1365</v>
      </c>
      <c r="F122" s="1" t="s">
        <v>1366</v>
      </c>
      <c r="G122" s="1" t="s">
        <v>1367</v>
      </c>
      <c r="H122" s="1" t="s">
        <v>1368</v>
      </c>
      <c r="I122" s="1" t="s">
        <v>1369</v>
      </c>
      <c r="J122" s="1" t="s">
        <v>1370</v>
      </c>
      <c r="K122" s="1" t="s">
        <v>1371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1372</v>
      </c>
      <c r="B123" s="1" t="s">
        <v>1373</v>
      </c>
      <c r="C123" s="1" t="s">
        <v>1374</v>
      </c>
      <c r="D123" s="1" t="s">
        <v>920</v>
      </c>
      <c r="E123" s="1" t="s">
        <v>1375</v>
      </c>
      <c r="F123" s="1" t="s">
        <v>1376</v>
      </c>
      <c r="G123" s="1" t="s">
        <v>1377</v>
      </c>
      <c r="H123" s="1" t="s">
        <v>1378</v>
      </c>
      <c r="I123" s="1" t="s">
        <v>1379</v>
      </c>
      <c r="J123" s="1" t="s">
        <v>1380</v>
      </c>
      <c r="K123" s="1" t="s">
        <v>1381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1382</v>
      </c>
      <c r="B124" s="1" t="s">
        <v>1383</v>
      </c>
      <c r="C124" s="1" t="s">
        <v>1384</v>
      </c>
      <c r="D124" s="1" t="s">
        <v>1385</v>
      </c>
      <c r="E124" s="1" t="s">
        <v>1386</v>
      </c>
      <c r="F124" s="1" t="s">
        <v>1387</v>
      </c>
      <c r="G124" s="1" t="s">
        <v>1388</v>
      </c>
      <c r="H124" s="1" t="s">
        <v>1389</v>
      </c>
      <c r="I124" s="1" t="s">
        <v>1390</v>
      </c>
      <c r="J124" s="1" t="s">
        <v>1391</v>
      </c>
      <c r="K124" s="1" t="s">
        <v>1392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1393</v>
      </c>
      <c r="C1" s="1" t="s">
        <v>1394</v>
      </c>
      <c r="D1" s="1" t="s">
        <v>1395</v>
      </c>
      <c r="E1" s="1" t="s">
        <v>1396</v>
      </c>
      <c r="F1" s="1" t="s">
        <v>1397</v>
      </c>
      <c r="G1" s="1" t="s">
        <v>1398</v>
      </c>
      <c r="H1" s="1" t="s">
        <v>1399</v>
      </c>
      <c r="I1" s="1" t="s">
        <v>1400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1401</v>
      </c>
      <c r="B2" s="1" t="s">
        <v>1402</v>
      </c>
      <c r="C2" s="1" t="s">
        <v>1403</v>
      </c>
      <c r="D2" s="1" t="s">
        <v>1404</v>
      </c>
      <c r="E2" s="1" t="s">
        <v>1405</v>
      </c>
      <c r="F2" s="1" t="s">
        <v>1406</v>
      </c>
      <c r="G2" s="1" t="s">
        <v>1407</v>
      </c>
      <c r="H2" s="1" t="s">
        <v>1407</v>
      </c>
      <c r="I2" s="1" t="s">
        <v>1408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1409</v>
      </c>
      <c r="B3" s="1" t="s">
        <v>1408</v>
      </c>
      <c r="C3" s="1" t="s">
        <v>1410</v>
      </c>
      <c r="D3" s="1" t="s">
        <v>1411</v>
      </c>
      <c r="E3" s="1" t="s">
        <v>1412</v>
      </c>
      <c r="F3" s="1" t="s">
        <v>1413</v>
      </c>
      <c r="G3" s="1" t="s">
        <v>1414</v>
      </c>
      <c r="H3" s="1" t="s">
        <v>1415</v>
      </c>
      <c r="I3" s="1" t="s">
        <v>1408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1416</v>
      </c>
      <c r="B4" s="1" t="s">
        <v>1417</v>
      </c>
      <c r="C4" s="1" t="s">
        <v>1418</v>
      </c>
      <c r="D4" s="1" t="s">
        <v>1419</v>
      </c>
      <c r="E4" s="1" t="s">
        <v>1420</v>
      </c>
      <c r="F4" s="1" t="s">
        <v>1421</v>
      </c>
      <c r="G4" s="1" t="s">
        <v>1422</v>
      </c>
      <c r="H4" s="1" t="s">
        <v>1423</v>
      </c>
      <c r="I4" s="1" t="s">
        <v>1424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1409</v>
      </c>
      <c r="B5" s="1" t="s">
        <v>1408</v>
      </c>
      <c r="C5" s="1" t="s">
        <v>1425</v>
      </c>
      <c r="D5" s="1" t="s">
        <v>1426</v>
      </c>
      <c r="E5" s="1" t="s">
        <v>1427</v>
      </c>
      <c r="F5" s="1" t="s">
        <v>1428</v>
      </c>
      <c r="G5" s="1" t="s">
        <v>1429</v>
      </c>
      <c r="H5" s="1" t="s">
        <v>1430</v>
      </c>
      <c r="I5" s="1" t="s">
        <v>1431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1432</v>
      </c>
      <c r="B6" s="1" t="s">
        <v>1433</v>
      </c>
      <c r="C6" s="1" t="s">
        <v>1434</v>
      </c>
      <c r="D6" s="1" t="s">
        <v>1435</v>
      </c>
      <c r="E6" s="1" t="s">
        <v>1436</v>
      </c>
      <c r="F6" s="1" t="s">
        <v>1437</v>
      </c>
      <c r="G6" s="1" t="s">
        <v>1438</v>
      </c>
      <c r="H6" s="1" t="s">
        <v>1439</v>
      </c>
      <c r="I6" s="1" t="s">
        <v>1440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1441</v>
      </c>
      <c r="B7" s="1" t="s">
        <v>1442</v>
      </c>
      <c r="C7" s="1" t="s">
        <v>1443</v>
      </c>
      <c r="D7" s="1" t="s">
        <v>1444</v>
      </c>
      <c r="E7" s="1" t="s">
        <v>1445</v>
      </c>
      <c r="F7" s="1" t="s">
        <v>1446</v>
      </c>
      <c r="G7" s="1" t="s">
        <v>1447</v>
      </c>
      <c r="H7" s="1" t="s">
        <v>1448</v>
      </c>
      <c r="I7" s="1" t="s">
        <v>1449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1450</v>
      </c>
      <c r="B8" s="1" t="s">
        <v>1408</v>
      </c>
      <c r="C8" s="1" t="s">
        <v>1451</v>
      </c>
      <c r="D8" s="1" t="s">
        <v>1452</v>
      </c>
      <c r="E8" s="1" t="s">
        <v>1453</v>
      </c>
      <c r="F8" s="1" t="s">
        <v>1451</v>
      </c>
      <c r="G8" s="1" t="s">
        <v>1454</v>
      </c>
      <c r="H8" s="1" t="s">
        <v>1455</v>
      </c>
      <c r="I8" s="1" t="s">
        <v>1456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1457</v>
      </c>
      <c r="B9" s="1" t="s">
        <v>1458</v>
      </c>
      <c r="C9" s="1" t="s">
        <v>1459</v>
      </c>
      <c r="D9" s="1" t="s">
        <v>1460</v>
      </c>
      <c r="E9" s="1" t="s">
        <v>1443</v>
      </c>
      <c r="F9" s="1" t="s">
        <v>1461</v>
      </c>
      <c r="G9" s="1" t="s">
        <v>1462</v>
      </c>
      <c r="H9" s="1" t="s">
        <v>1463</v>
      </c>
      <c r="I9" s="1" t="s">
        <v>1464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1465</v>
      </c>
      <c r="B10" s="1" t="s">
        <v>1466</v>
      </c>
      <c r="C10" s="1" t="s">
        <v>1467</v>
      </c>
      <c r="D10" s="1" t="s">
        <v>1468</v>
      </c>
      <c r="E10" s="1" t="s">
        <v>1469</v>
      </c>
      <c r="F10" s="1" t="s">
        <v>1470</v>
      </c>
      <c r="G10" s="1" t="s">
        <v>1466</v>
      </c>
      <c r="H10" s="1" t="s">
        <v>1471</v>
      </c>
      <c r="I10" s="1" t="s">
        <v>1472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1473</v>
      </c>
      <c r="B11" s="1" t="s">
        <v>1474</v>
      </c>
      <c r="C11" s="1" t="s">
        <v>1408</v>
      </c>
      <c r="D11" s="1" t="s">
        <v>1475</v>
      </c>
      <c r="E11" s="1" t="s">
        <v>1476</v>
      </c>
      <c r="F11" s="1" t="s">
        <v>1477</v>
      </c>
      <c r="G11" s="1" t="s">
        <v>1478</v>
      </c>
      <c r="H11" s="1" t="s">
        <v>1479</v>
      </c>
      <c r="I11" s="1" t="s">
        <v>1480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1481</v>
      </c>
      <c r="B12" s="1" t="s">
        <v>1482</v>
      </c>
      <c r="C12" s="1" t="s">
        <v>1483</v>
      </c>
      <c r="D12" s="1" t="s">
        <v>1484</v>
      </c>
      <c r="E12" s="1" t="s">
        <v>1485</v>
      </c>
      <c r="F12" s="1" t="s">
        <v>1486</v>
      </c>
      <c r="G12" s="1" t="s">
        <v>1487</v>
      </c>
      <c r="H12" s="1" t="s">
        <v>1488</v>
      </c>
      <c r="I12" s="1" t="s">
        <v>1489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1490</v>
      </c>
      <c r="B13" s="1" t="s">
        <v>1491</v>
      </c>
      <c r="C13" s="1" t="s">
        <v>1492</v>
      </c>
      <c r="D13" s="1" t="s">
        <v>1493</v>
      </c>
      <c r="E13" s="1" t="s">
        <v>1494</v>
      </c>
      <c r="F13" s="1" t="s">
        <v>1495</v>
      </c>
      <c r="G13" s="1" t="s">
        <v>1496</v>
      </c>
      <c r="H13" s="1" t="s">
        <v>1497</v>
      </c>
      <c r="I13" s="1" t="s">
        <v>1498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1499</v>
      </c>
      <c r="B14" s="1" t="s">
        <v>1500</v>
      </c>
      <c r="C14" s="1" t="s">
        <v>1501</v>
      </c>
      <c r="D14" s="1" t="s">
        <v>1502</v>
      </c>
      <c r="E14" s="1" t="s">
        <v>1503</v>
      </c>
      <c r="F14" s="1" t="s">
        <v>1504</v>
      </c>
      <c r="G14" s="1" t="s">
        <v>1505</v>
      </c>
      <c r="H14" s="1" t="s">
        <v>1506</v>
      </c>
      <c r="I14" s="1" t="s">
        <v>1507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1508</v>
      </c>
      <c r="B15" s="1" t="s">
        <v>1408</v>
      </c>
      <c r="C15" s="1" t="s">
        <v>1408</v>
      </c>
      <c r="D15" s="1" t="s">
        <v>1408</v>
      </c>
      <c r="E15" s="1" t="s">
        <v>1408</v>
      </c>
      <c r="F15" s="1" t="s">
        <v>1408</v>
      </c>
      <c r="G15" s="1" t="s">
        <v>1408</v>
      </c>
      <c r="H15" s="1" t="s">
        <v>1408</v>
      </c>
      <c r="I15" s="1" t="s">
        <v>1408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1509</v>
      </c>
      <c r="B16" s="1" t="s">
        <v>1408</v>
      </c>
      <c r="C16" s="1" t="s">
        <v>1408</v>
      </c>
      <c r="D16" s="1" t="s">
        <v>1408</v>
      </c>
      <c r="E16" s="1" t="s">
        <v>1408</v>
      </c>
      <c r="F16" s="1" t="s">
        <v>1408</v>
      </c>
      <c r="G16" s="1" t="s">
        <v>1408</v>
      </c>
      <c r="H16" s="1" t="s">
        <v>1408</v>
      </c>
      <c r="I16" s="1" t="s">
        <v>1408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1510</v>
      </c>
      <c r="B17" s="1" t="s">
        <v>192</v>
      </c>
      <c r="C17" s="1" t="s">
        <v>1511</v>
      </c>
      <c r="D17" s="1" t="s">
        <v>194</v>
      </c>
      <c r="E17" s="1" t="s">
        <v>195</v>
      </c>
      <c r="F17" s="1" t="s">
        <v>196</v>
      </c>
      <c r="G17" s="1" t="s">
        <v>1512</v>
      </c>
      <c r="H17" s="1" t="s">
        <v>1513</v>
      </c>
      <c r="I17" s="1" t="s">
        <v>1514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1515</v>
      </c>
      <c r="B18" s="1" t="s">
        <v>1408</v>
      </c>
      <c r="C18" s="1" t="s">
        <v>1408</v>
      </c>
      <c r="D18" s="1" t="s">
        <v>1408</v>
      </c>
      <c r="E18" s="1" t="s">
        <v>1408</v>
      </c>
      <c r="F18" s="1" t="s">
        <v>1408</v>
      </c>
      <c r="G18" s="1" t="s">
        <v>1408</v>
      </c>
      <c r="H18" s="1" t="s">
        <v>1408</v>
      </c>
      <c r="I18" s="1" t="s">
        <v>1408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1516</v>
      </c>
      <c r="B19" s="1" t="s">
        <v>1517</v>
      </c>
      <c r="C19" s="1" t="s">
        <v>1518</v>
      </c>
      <c r="D19" s="1" t="s">
        <v>1519</v>
      </c>
      <c r="E19" s="1" t="s">
        <v>1520</v>
      </c>
      <c r="F19" s="1" t="s">
        <v>1521</v>
      </c>
      <c r="G19" s="1" t="s">
        <v>1522</v>
      </c>
      <c r="H19" s="1" t="s">
        <v>1523</v>
      </c>
      <c r="I19" s="1" t="s">
        <v>1524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1525</v>
      </c>
      <c r="B20" s="1" t="s">
        <v>1526</v>
      </c>
      <c r="C20" s="1" t="s">
        <v>1408</v>
      </c>
      <c r="D20" s="1" t="s">
        <v>1527</v>
      </c>
      <c r="E20" s="1" t="s">
        <v>1528</v>
      </c>
      <c r="F20" s="1" t="s">
        <v>1529</v>
      </c>
      <c r="G20" s="1" t="s">
        <v>1530</v>
      </c>
      <c r="H20" s="1" t="s">
        <v>1531</v>
      </c>
      <c r="I20" s="1" t="s">
        <v>1532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1533</v>
      </c>
      <c r="B21" s="1" t="s">
        <v>1534</v>
      </c>
      <c r="C21" s="1" t="s">
        <v>1535</v>
      </c>
      <c r="D21" s="1" t="s">
        <v>1536</v>
      </c>
      <c r="E21" s="1" t="s">
        <v>1537</v>
      </c>
      <c r="F21" s="1" t="s">
        <v>1538</v>
      </c>
      <c r="G21" s="1" t="s">
        <v>1539</v>
      </c>
      <c r="H21" s="1" t="s">
        <v>1540</v>
      </c>
      <c r="I21" s="1" t="s">
        <v>1541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1542</v>
      </c>
      <c r="B22" s="1" t="s">
        <v>1543</v>
      </c>
      <c r="C22" s="1" t="s">
        <v>1544</v>
      </c>
      <c r="D22" s="1" t="s">
        <v>1545</v>
      </c>
      <c r="E22" s="1" t="s">
        <v>1546</v>
      </c>
      <c r="F22" s="1" t="s">
        <v>1547</v>
      </c>
      <c r="G22" s="1" t="s">
        <v>1548</v>
      </c>
      <c r="H22" s="1" t="s">
        <v>1549</v>
      </c>
      <c r="I22" s="1" t="s">
        <v>1550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1551</v>
      </c>
      <c r="B23" s="1" t="s">
        <v>1552</v>
      </c>
      <c r="C23" s="1" t="s">
        <v>1553</v>
      </c>
      <c r="D23" s="1" t="s">
        <v>1554</v>
      </c>
      <c r="E23" s="1" t="s">
        <v>1555</v>
      </c>
      <c r="F23" s="1" t="s">
        <v>1556</v>
      </c>
      <c r="G23" s="1" t="s">
        <v>1557</v>
      </c>
      <c r="H23" s="1" t="s">
        <v>1558</v>
      </c>
      <c r="I23" s="1" t="s">
        <v>1559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1560</v>
      </c>
      <c r="B24" s="1" t="s">
        <v>1561</v>
      </c>
      <c r="C24" s="1" t="s">
        <v>1562</v>
      </c>
      <c r="D24" s="1" t="s">
        <v>1563</v>
      </c>
      <c r="E24" s="1" t="s">
        <v>1564</v>
      </c>
      <c r="F24" s="1" t="s">
        <v>1565</v>
      </c>
      <c r="G24" s="1" t="s">
        <v>1566</v>
      </c>
      <c r="H24" s="1" t="s">
        <v>1566</v>
      </c>
      <c r="I24" s="1" t="s">
        <v>1566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1567</v>
      </c>
      <c r="B25" s="1" t="s">
        <v>1568</v>
      </c>
      <c r="C25" s="1" t="s">
        <v>1569</v>
      </c>
      <c r="D25" s="1" t="s">
        <v>1570</v>
      </c>
      <c r="E25" s="1" t="s">
        <v>1571</v>
      </c>
      <c r="F25" s="1" t="s">
        <v>1572</v>
      </c>
      <c r="G25" s="1" t="s">
        <v>1573</v>
      </c>
      <c r="H25" s="1" t="s">
        <v>1573</v>
      </c>
      <c r="I25" s="1" t="s">
        <v>1408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1574</v>
      </c>
      <c r="B26" s="1" t="s">
        <v>1575</v>
      </c>
      <c r="C26" s="1" t="s">
        <v>1576</v>
      </c>
      <c r="D26" s="1" t="s">
        <v>1577</v>
      </c>
      <c r="E26" s="1" t="s">
        <v>1578</v>
      </c>
      <c r="F26" s="1" t="s">
        <v>1579</v>
      </c>
      <c r="G26" s="1" t="s">
        <v>1408</v>
      </c>
      <c r="H26" s="1" t="s">
        <v>1408</v>
      </c>
      <c r="I26" s="1" t="s">
        <v>1408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1580</v>
      </c>
      <c r="B2" s="1" t="s">
        <v>1581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1582</v>
      </c>
      <c r="B3" s="1" t="s">
        <v>1583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1584</v>
      </c>
      <c r="B4" s="1" t="s">
        <v>1585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1586</v>
      </c>
      <c r="B5" s="1" t="s">
        <v>1587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1588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1589</v>
      </c>
      <c r="B7" s="1" t="s">
        <v>1590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1591</v>
      </c>
      <c r="B8" s="4" t="s">
        <v>1592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1593</v>
      </c>
      <c r="B9" s="1" t="s">
        <v>1594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1595</v>
      </c>
      <c r="B10" s="1" t="s">
        <v>1596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1597</v>
      </c>
      <c r="B11" s="1" t="s">
        <v>1594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1598</v>
      </c>
      <c r="B12" s="1" t="s">
        <v>1599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1600</v>
      </c>
      <c r="B13" s="1" t="s">
        <v>1601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1602</v>
      </c>
      <c r="B14" s="1" t="s">
        <v>1599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1603</v>
      </c>
      <c r="B15" s="1" t="s">
        <v>1604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1605</v>
      </c>
      <c r="B16" s="1">
        <v>3868.0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1606</v>
      </c>
      <c r="B17" s="1" t="s">
        <v>1607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1608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1609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1610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1611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1612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1613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1614</v>
      </c>
      <c r="B24" s="1">
        <v>1.6724448E9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1615</v>
      </c>
      <c r="B25" s="4" t="s">
        <v>1616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1617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1618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1619</v>
      </c>
      <c r="B28" s="1">
        <v>2.87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1620</v>
      </c>
      <c r="B29" s="1">
        <v>2.84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1621</v>
      </c>
      <c r="B30" s="1">
        <v>2.63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1622</v>
      </c>
      <c r="B31" s="1">
        <v>2.84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1623</v>
      </c>
      <c r="B32" s="1">
        <v>2.87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1624</v>
      </c>
      <c r="B33" s="1">
        <v>2.84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1625</v>
      </c>
      <c r="B34" s="1">
        <v>2.63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1626</v>
      </c>
      <c r="B35" s="1">
        <v>2.84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1627</v>
      </c>
      <c r="B36" s="1">
        <v>1.81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1628</v>
      </c>
      <c r="B37" s="1">
        <v>-4.5217915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1629</v>
      </c>
      <c r="B38" s="1">
        <v>5.8567724E7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1630</v>
      </c>
      <c r="B39" s="1">
        <v>5.8567724E7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1631</v>
      </c>
      <c r="B40" s="1">
        <v>6.2935438E7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1632</v>
      </c>
      <c r="B41" s="1">
        <v>7.581465E7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1633</v>
      </c>
      <c r="B42" s="1">
        <v>7.581465E7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1634</v>
      </c>
      <c r="B43" s="1">
        <v>2.7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1635</v>
      </c>
      <c r="B44" s="1">
        <v>2.76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1636</v>
      </c>
      <c r="B45" s="1">
        <v>600.0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1637</v>
      </c>
      <c r="B46" s="1">
        <v>11700.0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1638</v>
      </c>
      <c r="B47" s="1">
        <v>2.469344E9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1639</v>
      </c>
      <c r="B48" s="1">
        <v>1.6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1640</v>
      </c>
      <c r="B49" s="1">
        <v>5.14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1641</v>
      </c>
      <c r="B50" s="1">
        <v>3.7442384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1642</v>
      </c>
      <c r="B51" s="1">
        <v>2.2736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1643</v>
      </c>
      <c r="B52" s="1">
        <v>2.45095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1644</v>
      </c>
      <c r="B53" s="1" t="s">
        <v>1645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1646</v>
      </c>
      <c r="B54" s="1">
        <v>3.308584704E9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1647</v>
      </c>
      <c r="B55" s="1">
        <v>-2.1405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1648</v>
      </c>
      <c r="B56" s="1">
        <v>8.48297012E8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1649</v>
      </c>
      <c r="B57" s="1">
        <v>9.11196992E8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1650</v>
      </c>
      <c r="B58" s="1">
        <v>2.12686488E8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1651</v>
      </c>
      <c r="B59" s="1">
        <v>2.16188653E8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1652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1653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1654</v>
      </c>
      <c r="B62" s="1">
        <v>0.2334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1655</v>
      </c>
      <c r="B63" s="1">
        <v>0.06763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1656</v>
      </c>
      <c r="B64" s="1">
        <v>0.48811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1657</v>
      </c>
      <c r="B65" s="1">
        <v>3.09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1658</v>
      </c>
      <c r="B66" s="1">
        <v>0.2343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1659</v>
      </c>
      <c r="B67" s="1">
        <v>9.11196992E8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1660</v>
      </c>
      <c r="B68" s="1">
        <v>3.441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1661</v>
      </c>
      <c r="B69" s="1">
        <v>0.7875618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1662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1663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1664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1665</v>
      </c>
      <c r="B73" s="1">
        <v>-1.411672064E9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1666</v>
      </c>
      <c r="B74" s="1">
        <v>-1.99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1667</v>
      </c>
      <c r="B75" s="1">
        <v>-0.57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1668</v>
      </c>
      <c r="B76" s="1" t="s">
        <v>1669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1670</v>
      </c>
      <c r="B77" s="1">
        <v>1.3058496E9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1671</v>
      </c>
      <c r="B78" s="1">
        <v>5.017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1672</v>
      </c>
      <c r="B79" s="1">
        <v>-3.347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1673</v>
      </c>
      <c r="B80" s="1">
        <v>-0.055921078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1674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1675</v>
      </c>
      <c r="B82" s="1" t="s">
        <v>1676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1677</v>
      </c>
      <c r="B83" s="1" t="s">
        <v>1678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1679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1680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1681</v>
      </c>
      <c r="B86" s="1" t="s">
        <v>1682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1683</v>
      </c>
      <c r="B87" s="1" t="s">
        <v>1684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1685</v>
      </c>
      <c r="B88" s="1">
        <v>9.412038E8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1686</v>
      </c>
      <c r="B89" s="1" t="s">
        <v>1687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1688</v>
      </c>
      <c r="B90" s="1" t="s">
        <v>1689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1690</v>
      </c>
      <c r="B91" s="1" t="s">
        <v>1691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1692</v>
      </c>
      <c r="B92" s="1" t="s">
        <v>1693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1694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1695</v>
      </c>
      <c r="B94" s="1">
        <v>2.71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1696</v>
      </c>
      <c r="B95" s="1">
        <v>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1697</v>
      </c>
      <c r="B96" s="1">
        <v>1.4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1698</v>
      </c>
      <c r="B97" s="1">
        <v>2.73095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1699</v>
      </c>
      <c r="B98" s="1">
        <v>2.0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1700</v>
      </c>
      <c r="B99" s="1">
        <v>2.77778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1701</v>
      </c>
      <c r="B100" s="1" t="s">
        <v>1702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1703</v>
      </c>
      <c r="B101" s="1">
        <v>21.0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1704</v>
      </c>
      <c r="B102" s="1">
        <v>9.394E7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1705</v>
      </c>
      <c r="B103" s="1">
        <v>0.103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1706</v>
      </c>
      <c r="B104" s="1">
        <v>-9.88470976E8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1707</v>
      </c>
      <c r="B105" s="1">
        <v>9.28625024E8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1708</v>
      </c>
      <c r="B106" s="1">
        <v>0.517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1709</v>
      </c>
      <c r="B107" s="1">
        <v>2.076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1710</v>
      </c>
      <c r="B108" s="1">
        <v>6.59505024E8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1711</v>
      </c>
      <c r="B109" s="1">
        <v>30.654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1712</v>
      </c>
      <c r="B110" s="1">
        <v>0.929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1713</v>
      </c>
      <c r="B111" s="1">
        <v>-0.13184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1714</v>
      </c>
      <c r="B112" s="1">
        <v>-0.4318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1715</v>
      </c>
      <c r="B113" s="1">
        <v>-5.43832E8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1716</v>
      </c>
      <c r="B114" s="1">
        <v>-1.068539392E9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1717</v>
      </c>
      <c r="B115" s="1">
        <v>-8.40052992E8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1718</v>
      </c>
      <c r="B116" s="1">
        <v>-0.126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1719</v>
      </c>
      <c r="B117" s="1">
        <v>-0.82461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1720</v>
      </c>
      <c r="B118" s="1">
        <v>-1.4988099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1721</v>
      </c>
      <c r="B119" s="1">
        <v>-1.21639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1722</v>
      </c>
      <c r="B120" s="1" t="s">
        <v>1645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1723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67</v>
      </c>
      <c r="B3" s="1">
        <v>-29.0</v>
      </c>
      <c r="C3" s="1">
        <v>-34.0</v>
      </c>
      <c r="D3" s="1">
        <v>-67.0</v>
      </c>
      <c r="E3" s="1">
        <v>-86.0</v>
      </c>
      <c r="F3" s="1">
        <v>-71.0</v>
      </c>
      <c r="G3" s="1">
        <v>-59.0</v>
      </c>
      <c r="H3" s="1">
        <v>-419.0</v>
      </c>
      <c r="I3" s="1">
        <v>-463.0</v>
      </c>
      <c r="J3" s="1">
        <v>-1030.0</v>
      </c>
      <c r="K3" s="1">
        <v>-1330.0</v>
      </c>
      <c r="L3" s="1">
        <f>IF(K3*FORECAST(L2,B3:K3,B2:K2)&gt;0,FORECAST(L2,B3:K3,B2:K2),K3)*$X$1</f>
        <v>-1080.4</v>
      </c>
      <c r="M3" s="1">
        <f>IF(L3*FORECAST(M2,B3:L3,B2:L2)&gt;0,FORECAST(M2,B3:L3,B2:L2),L3)*$X$1</f>
        <v>-1211.6</v>
      </c>
      <c r="N3" s="1">
        <f>IF(M3*FORECAST(N2,B3:M3,B2:M2)&gt;0,FORECAST(N2,B3:M3,B2:M2),M3)*$X$1</f>
        <v>-1342.8</v>
      </c>
      <c r="O3" s="1">
        <f>IF(N3*FORECAST(O2,B3:N3,B2:N2)&gt;0,FORECAST(O2,B3:N3,B2:N2),N3)*$X$1</f>
        <v>-1474</v>
      </c>
      <c r="P3" s="1">
        <f>IF(O3*FORECAST(P2,B3:O3,B2:O2)&gt;0,FORECAST(P2,B3:O3,B2:O2),O3)*$X$1</f>
        <v>-1605.2</v>
      </c>
      <c r="Q3" s="1">
        <f>IF(P3*FORECAST(Q2,B3:P3,B2:P2)&gt;0,FORECAST(Q2,B3:P3,B2:P2),P3)*$X$1</f>
        <v>-1736.4</v>
      </c>
      <c r="R3" s="1">
        <f>IF(Q3*FORECAST(R2,B3:Q3,B2:Q2)&gt;0,FORECAST(R2,B3:Q3,B2:Q2),Q3)*$X$1</f>
        <v>-1867.6</v>
      </c>
      <c r="S3" s="5">
        <f>IF(R3*FORECAST(S2,B3:R3,B2:R2)&gt;0,FORECAST(S2,B3:R3,B2:R2),R3)*$X$1</f>
        <v>-1998.8</v>
      </c>
      <c r="T3" s="5">
        <f>IF(S3*FORECAST(T2,B3:S3,B2:S2)&gt;0,FORECAST(T2,B3:S3,B2:S2),S3)*$X$1</f>
        <v>-2130</v>
      </c>
      <c r="U3" s="5">
        <f>IF(T3*FORECAST(U2,B3:T3,B2:T2)&gt;0,FORECAST(U2,B3:T3,B2:T2),T3)*$X$1</f>
        <v>-2261.2</v>
      </c>
      <c r="V3" s="5">
        <f>IF(U3*FORECAST(V2,B3:U3,B2:U2)&gt;0,FORECAST(V2,B3:U3,B2:U2),U3)*$X$1</f>
        <v>-2392.4</v>
      </c>
      <c r="W3" s="5">
        <f>IF(V3*FORECAST(W2,B3:V3,B2:V2)&gt;0,FORECAST(W2,B3:V3,B2:V2),V3)*$X$1</f>
        <v>-2523.6</v>
      </c>
      <c r="X3" s="2"/>
      <c r="Y3" s="2"/>
      <c r="Z3" s="2"/>
    </row>
    <row r="4">
      <c r="A4" s="3" t="s">
        <v>140</v>
      </c>
      <c r="B4" s="1">
        <v>-143.0</v>
      </c>
      <c r="C4" s="1">
        <v>-46.0</v>
      </c>
      <c r="D4" s="1">
        <v>22.0</v>
      </c>
      <c r="E4" s="1">
        <v>78.0</v>
      </c>
      <c r="F4" s="1">
        <v>234.0</v>
      </c>
      <c r="G4" s="1">
        <v>398.0</v>
      </c>
      <c r="H4" s="1">
        <v>-750.0</v>
      </c>
      <c r="I4" s="1">
        <v>-3060.0</v>
      </c>
      <c r="J4" s="1">
        <v>-1260.0</v>
      </c>
      <c r="K4" s="1">
        <v>834.0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1724</v>
      </c>
      <c r="B5" s="1">
        <v>159.0</v>
      </c>
      <c r="C5" s="1">
        <v>176.0</v>
      </c>
      <c r="D5" s="1">
        <v>181.0</v>
      </c>
      <c r="E5" s="1">
        <v>216.0</v>
      </c>
      <c r="F5" s="1">
        <v>219.0</v>
      </c>
      <c r="G5" s="1">
        <v>237.0</v>
      </c>
      <c r="H5" s="1">
        <v>355.0</v>
      </c>
      <c r="I5" s="1">
        <v>558.0</v>
      </c>
      <c r="J5" s="1">
        <v>580.0</v>
      </c>
      <c r="K5" s="1">
        <v>595.0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1725</v>
      </c>
      <c r="L7" s="1">
        <f>IF(W3*FORECAST(W2,B3:W3,B2:W2)&gt;0,FORECAST(W2,B3:W3,B2:W2),V3)*$X$1 * (1+0.02)/(0.0846-0.02)</f>
        <v>-39846.31579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1726</v>
      </c>
      <c r="L8" s="6">
        <f t="array" ref="L8">NPV(0.0846,M3:W3)</f>
        <v>-12306.0666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1727</v>
      </c>
      <c r="L9" s="6">
        <f t="array" ref="L9">NPV(0.0846,M16:W16)</f>
        <v>-16308.8212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1728</v>
      </c>
      <c r="L10" s="6">
        <f>L8 + L9</f>
        <v>-28614.8878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834.0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1729</v>
      </c>
      <c r="L12" s="6">
        <f>L10 - L11</f>
        <v>-29448.8878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1730</v>
      </c>
      <c r="L13" s="1">
        <v>595.0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-49.49392907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(1+0.02)/(0.0846-0.02)</f>
        <v>-39846.31579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-88.0</v>
      </c>
      <c r="C3" s="1">
        <v>-55.0</v>
      </c>
      <c r="D3" s="1">
        <v>-57.0</v>
      </c>
      <c r="E3" s="1">
        <v>-127.0</v>
      </c>
      <c r="F3" s="1">
        <v>-78.0</v>
      </c>
      <c r="G3" s="1">
        <v>-85.0</v>
      </c>
      <c r="H3" s="1">
        <v>-596.0</v>
      </c>
      <c r="I3" s="1">
        <v>-460.0</v>
      </c>
      <c r="J3" s="1">
        <v>-724.0</v>
      </c>
      <c r="K3" s="1">
        <v>-1370.0</v>
      </c>
      <c r="L3" s="1">
        <f>IF(K3*FORECAST(L2,B3:K3,B2:K2)&gt;0,FORECAST(L2,B3:K3,B2:K2),K3)*$X$1</f>
        <v>-1019</v>
      </c>
      <c r="M3" s="1">
        <f>IF(L3*FORECAST(M2,B3:L3,B2:L2)&gt;0,FORECAST(M2,B3:L3,B2:L2),L3)*$X$1</f>
        <v>-1138.090909</v>
      </c>
      <c r="N3" s="1">
        <f>IF(M3*FORECAST(N2,B3:M3,B2:M2)&gt;0,FORECAST(N2,B3:M3,B2:M2),M3)*$X$1</f>
        <v>-1257.181818</v>
      </c>
      <c r="O3" s="1">
        <f>IF(N3*FORECAST(O2,B3:N3,B2:N2)&gt;0,FORECAST(O2,B3:N3,B2:N2),N3)*$X$1</f>
        <v>-1376.272727</v>
      </c>
      <c r="P3" s="1">
        <f>IF(O3*FORECAST(P2,B3:O3,B2:O2)&gt;0,FORECAST(P2,B3:O3,B2:O2),O3)*$X$1</f>
        <v>-1495.363636</v>
      </c>
      <c r="Q3" s="1">
        <f>IF(P3*FORECAST(Q2,B3:P3,B2:P2)&gt;0,FORECAST(Q2,B3:P3,B2:P2),P3)*$X$1</f>
        <v>-1614.454545</v>
      </c>
      <c r="R3" s="1">
        <f>IF(Q3*FORECAST(R2,B3:Q3,B2:Q2)&gt;0,FORECAST(R2,B3:Q3,B2:Q2),Q3)*$X$1</f>
        <v>-1733.545455</v>
      </c>
      <c r="S3" s="5">
        <f>IF(R3*FORECAST(S2,B3:R3,B2:R2)&gt;0,FORECAST(S2,B3:R3,B2:R2),R3)*$X$1</f>
        <v>-1852.636364</v>
      </c>
      <c r="T3" s="5">
        <f>IF(S3*FORECAST(T2,B3:S3,B2:S2)&gt;0,FORECAST(T2,B3:S3,B2:S2),S3)*$X$1</f>
        <v>-1971.727273</v>
      </c>
      <c r="U3" s="5">
        <f>IF(T3*FORECAST(U2,B3:T3,B2:T2)&gt;0,FORECAST(U2,B3:T3,B2:T2),T3)*$X$1</f>
        <v>-2090.818182</v>
      </c>
      <c r="V3" s="5">
        <f>IF(U3*FORECAST(V2,B3:U3,B2:U2)&gt;0,FORECAST(V2,B3:U3,B2:U2),U3)*$X$1</f>
        <v>-2209.909091</v>
      </c>
      <c r="W3" s="5">
        <f>IF(V3*FORECAST(W2,B3:V3,B2:V2)&gt;0,FORECAST(W2,B3:V3,B2:V2),V3)*$X$1</f>
        <v>-2329</v>
      </c>
      <c r="X3" s="2"/>
      <c r="Y3" s="2"/>
      <c r="Z3" s="2"/>
    </row>
    <row r="4">
      <c r="A4" s="3" t="s">
        <v>140</v>
      </c>
      <c r="B4" s="1">
        <v>-143.0</v>
      </c>
      <c r="C4" s="1">
        <v>-46.0</v>
      </c>
      <c r="D4" s="1">
        <v>22.0</v>
      </c>
      <c r="E4" s="1">
        <v>78.0</v>
      </c>
      <c r="F4" s="1">
        <v>234.0</v>
      </c>
      <c r="G4" s="1">
        <v>398.0</v>
      </c>
      <c r="H4" s="1">
        <v>-750.0</v>
      </c>
      <c r="I4" s="1">
        <v>-3060.0</v>
      </c>
      <c r="J4" s="1">
        <v>-1260.0</v>
      </c>
      <c r="K4" s="1">
        <v>834.0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1724</v>
      </c>
      <c r="B5" s="1">
        <v>159.0</v>
      </c>
      <c r="C5" s="1">
        <v>176.0</v>
      </c>
      <c r="D5" s="1">
        <v>181.0</v>
      </c>
      <c r="E5" s="1">
        <v>216.0</v>
      </c>
      <c r="F5" s="1">
        <v>219.0</v>
      </c>
      <c r="G5" s="1">
        <v>237.0</v>
      </c>
      <c r="H5" s="1">
        <v>355.0</v>
      </c>
      <c r="I5" s="1">
        <v>558.0</v>
      </c>
      <c r="J5" s="1">
        <v>580.0</v>
      </c>
      <c r="K5" s="1">
        <v>595.0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1725</v>
      </c>
      <c r="L7" s="1">
        <f>IF(W3*FORECAST(W2,B3:W3,B2:W2)&gt;0,FORECAST(W2,B3:W3,B2:W2),V3)*$X$1 * (1+0.02)/(0.0846-0.02)</f>
        <v>-36773.68421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1726</v>
      </c>
      <c r="L8" s="6">
        <f t="array" ref="L8">NPV(0.0846,M3:W3)</f>
        <v>-11437.81106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1727</v>
      </c>
      <c r="L9" s="6">
        <f t="array" ref="L9">NPV(0.0846,M16:W16)</f>
        <v>-15051.21437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1728</v>
      </c>
      <c r="L10" s="6">
        <f>L8 + L9</f>
        <v>-26489.02543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834.0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1729</v>
      </c>
      <c r="L12" s="6">
        <f>L10 - L11</f>
        <v>-27323.02543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1730</v>
      </c>
      <c r="L13" s="1">
        <v>595.0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-45.92105114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(1+0.02)/(0.0846-0.02)</f>
        <v>-36773.68421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