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<sst xmlns="http://schemas.openxmlformats.org/spreadsheetml/2006/main" count="1179" uniqueCount="1040">
  <si>
    <t>ticker</t>
  </si>
  <si>
    <t>PLTK</t>
  </si>
  <si>
    <t>nombre</t>
  </si>
  <si>
    <t>PLAYTIKA HOLDING CORP</t>
  </si>
  <si>
    <t>empresa</t>
  </si>
  <si>
    <t>Internet Services</t>
  </si>
  <si>
    <t>Open</t>
  </si>
  <si>
    <t>Target Price</t>
  </si>
  <si>
    <t>Upside</t>
  </si>
  <si>
    <t>904.95%</t>
  </si>
  <si>
    <t>Country</t>
  </si>
  <si>
    <t>Israel</t>
  </si>
  <si>
    <t>Market Cap</t>
  </si>
  <si>
    <t>Book Value</t>
  </si>
  <si>
    <t>Pe ratio</t>
  </si>
  <si>
    <t>Dividend Ratio</t>
  </si>
  <si>
    <t>Net Debt Growth</t>
  </si>
  <si>
    <t>-100.00%</t>
  </si>
  <si>
    <t>Total Assets Growth</t>
  </si>
  <si>
    <t>Net Property, Plant and Equipment Growth</t>
  </si>
  <si>
    <t>EBITDA Growth</t>
  </si>
  <si>
    <t>-16.29%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</si>
  <si>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</si>
  <si>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</si>
  <si>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</si>
  <si>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</si>
  <si>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</si>
  <si>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</si>
  <si>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</si>
  <si>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</si>
  <si>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</si>
  <si>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</si>
  <si>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</si>
  <si>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</si>
  <si>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</si>
  <si>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</si>
  <si>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</si>
  <si>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</si>
  <si>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</si>
  <si>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</si>
  <si>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</si>
  <si>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</si>
  <si>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</si>
  <si>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</si>
  <si>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</si>
  <si>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</si>
  <si>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</si>
  <si>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</si>
  <si>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</si>
  <si>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</si>
  <si>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</si>
  <si>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</si>
  <si>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</si>
  <si>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</si>
  <si>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</si>
  <si>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</si>
  <si>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</si>
  <si>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</si>
  <si>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</si>
  <si>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</si>
  <si>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</si>
  <si>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</si>
  <si>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</si>
  <si>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</si>
  <si>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</si>
  <si>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</si>
  <si>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</si>
  <si>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</si>
  <si>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Notes Receivable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</si>
  <si>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</si>
  <si>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</si>
  <si>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</si>
  <si>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</si>
  <si>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</si>
  <si>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</si>
  <si>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</si>
  <si>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</si>
  <si>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</si>
  <si>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</si>
  <si>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</si>
  <si>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</si>
  <si>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</si>
  <si>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</si>
  <si>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</si>
  <si>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</si>
  <si>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</si>
  <si>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</si>
  <si>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</si>
  <si>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</si>
  <si>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</si>
  <si>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</si>
  <si>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</si>
  <si>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</si>
  <si>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</si>
  <si>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</si>
  <si>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</si>
  <si>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</si>
  <si>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</si>
  <si>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</si>
  <si>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</si>
  <si>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</si>
  <si>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</si>
  <si>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</si>
  <si>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</si>
  <si>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</si>
  <si>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</si>
  <si>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</si>
  <si>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</si>
  <si>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</si>
  <si>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</si>
  <si>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1.23</t>
  </si>
  <si>
    <t>-4.27</t>
  </si>
  <si>
    <t>-3.18</t>
  </si>
  <si>
    <t>-0.92</t>
  </si>
  <si>
    <t>-1.56</t>
  </si>
  <si>
    <t>-0.6</t>
  </si>
  <si>
    <t>Tangible Book Value</t>
  </si>
  <si>
    <t>Tangible Book Value Per Share</t>
  </si>
  <si>
    <t>0.25</t>
  </si>
  <si>
    <t>-6.47</t>
  </si>
  <si>
    <t>-5.26</t>
  </si>
  <si>
    <t>-3.85</t>
  </si>
  <si>
    <t>-4.77</t>
  </si>
  <si>
    <t>-4.11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</si>
  <si>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</si>
  <si>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</si>
  <si>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</si>
  <si>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</si>
  <si>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</si>
  <si>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</si>
  <si>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</si>
  <si>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</si>
  <si>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</si>
  <si>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</si>
  <si>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</si>
  <si>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</si>
  <si>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</si>
  <si>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</si>
  <si>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</si>
  <si>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</si>
  <si>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</si>
  <si>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</si>
  <si>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</si>
  <si>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</si>
  <si>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</si>
  <si>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</si>
  <si>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</si>
  <si>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</si>
  <si>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</si>
  <si>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</si>
  <si>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</si>
  <si>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</si>
  <si>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</si>
  <si>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</si>
  <si>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</si>
  <si>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</si>
  <si>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</si>
  <si>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</si>
  <si>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0.68</t>
  </si>
  <si>
    <t>0.89</t>
  </si>
  <si>
    <t>0.76</t>
  </si>
  <si>
    <t>0.24</t>
  </si>
  <si>
    <t>0.75</t>
  </si>
  <si>
    <t>0.69</t>
  </si>
  <si>
    <t>0.64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</si>
  <si>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</si>
  <si>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</si>
  <si>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</si>
  <si>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</si>
  <si>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</si>
  <si>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</si>
  <si>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0.58</t>
  </si>
  <si>
    <t>0.41</t>
  </si>
  <si>
    <t>0.62</t>
  </si>
  <si>
    <t>0.56</t>
  </si>
  <si>
    <t>0.77</t>
  </si>
  <si>
    <t>Normalized Diluted EPS</t>
  </si>
  <si>
    <t>0.61</t>
  </si>
  <si>
    <t>Payout Ratio</t>
  </si>
  <si>
    <t>118.34</t>
  </si>
  <si>
    <t>818.93</t>
  </si>
  <si>
    <t>EBITDA</t>
  </si>
  <si>
    <t>EBITA</t>
  </si>
  <si>
    <t>EBIT</t>
  </si>
  <si>
    <t>EBITDAR</t>
  </si>
  <si>
    <t>Effective Tax Rate - (Ratio)</t>
  </si>
  <si>
    <t>23.8</t>
  </si>
  <si>
    <t>21.52</t>
  </si>
  <si>
    <t>33.78</t>
  </si>
  <si>
    <t>52.62</t>
  </si>
  <si>
    <t>24.46</t>
  </si>
  <si>
    <t>23.7</t>
  </si>
  <si>
    <t>40.07</t>
  </si>
  <si>
    <t>Total Current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</si>
  <si>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</si>
  <si>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</si>
  <si>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</si>
  <si>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</si>
  <si>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</si>
  <si>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</si>
  <si>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</si>
  <si>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</si>
  <si>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</si>
  <si>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</si>
  <si>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</si>
  <si>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</si>
  <si>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</si>
  <si>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S&amp;M Exp. (Total)</t>
  </si>
  <si>
    <t>Stock-Based Comp., G&amp;A Exp. (Total)</t>
  </si>
  <si>
    <t>Total Stock-Based Compensation</t>
  </si>
  <si>
    <t>Profitability</t>
  </si>
  <si>
    <t>Return on Assets</t>
  </si>
  <si>
    <t>26.12</t>
  </si>
  <si>
    <t>16.97</t>
  </si>
  <si>
    <t>15.24</t>
  </si>
  <si>
    <t>10.7</t>
  </si>
  <si>
    <t>11.98</t>
  </si>
  <si>
    <t>Return on Total Capital</t>
  </si>
  <si>
    <t>42.54</t>
  </si>
  <si>
    <t>26.84</t>
  </si>
  <si>
    <t>21.07</t>
  </si>
  <si>
    <t>14.28</t>
  </si>
  <si>
    <t>16.47</t>
  </si>
  <si>
    <t>Return On Equity %</t>
  </si>
  <si>
    <t>-50.21</t>
  </si>
  <si>
    <t>-6.44</t>
  </si>
  <si>
    <t>-38.06</t>
  </si>
  <si>
    <t>-58.18</t>
  </si>
  <si>
    <t>-59.49</t>
  </si>
  <si>
    <t>Return on Common Equity</t>
  </si>
  <si>
    <t>Margin Analysis</t>
  </si>
  <si>
    <t>Gross Profit Margin %</t>
  </si>
  <si>
    <t>69.74</t>
  </si>
  <si>
    <t>70.68</t>
  </si>
  <si>
    <t>69.97</t>
  </si>
  <si>
    <t>71.78</t>
  </si>
  <si>
    <t>71.87</t>
  </si>
  <si>
    <t>72.01</t>
  </si>
  <si>
    <t>SG&amp;A Margin</t>
  </si>
  <si>
    <t>30.23</t>
  </si>
  <si>
    <t>29.78</t>
  </si>
  <si>
    <t>31.23</t>
  </si>
  <si>
    <t>39.98</t>
  </si>
  <si>
    <t>35.2</t>
  </si>
  <si>
    <t>36.32</t>
  </si>
  <si>
    <t>34.33</t>
  </si>
  <si>
    <t>EBITDA Margin %</t>
  </si>
  <si>
    <t>32.47</t>
  </si>
  <si>
    <t>33.48</t>
  </si>
  <si>
    <t>31.47</t>
  </si>
  <si>
    <t>23.3</t>
  </si>
  <si>
    <t>26.4</t>
  </si>
  <si>
    <t>23.24</t>
  </si>
  <si>
    <t>EBITA Margin %</t>
  </si>
  <si>
    <t>31.64</t>
  </si>
  <si>
    <t>32.31</t>
  </si>
  <si>
    <t>30.22</t>
  </si>
  <si>
    <t>21.71</t>
  </si>
  <si>
    <t>24.75</t>
  </si>
  <si>
    <t>21.48</t>
  </si>
  <si>
    <t>25.06</t>
  </si>
  <si>
    <t>EBIT Margin %</t>
  </si>
  <si>
    <t>30.15</t>
  </si>
  <si>
    <t>30.95</t>
  </si>
  <si>
    <t>27.62</t>
  </si>
  <si>
    <t>18.65</t>
  </si>
  <si>
    <t>21.61</t>
  </si>
  <si>
    <t>21.92</t>
  </si>
  <si>
    <t>Income From Continuing Operations Margin %</t>
  </si>
  <si>
    <t>22.37</t>
  </si>
  <si>
    <t>22.67</t>
  </si>
  <si>
    <t>15.31</t>
  </si>
  <si>
    <t>3.88</t>
  </si>
  <si>
    <t>11.94</t>
  </si>
  <si>
    <t>10.53</t>
  </si>
  <si>
    <t>9.15</t>
  </si>
  <si>
    <t>Net Income Margin %</t>
  </si>
  <si>
    <t>Net Avail. For Common Margin %</t>
  </si>
  <si>
    <t>Normalized Net Income Margin</t>
  </si>
  <si>
    <t>19.1</t>
  </si>
  <si>
    <t>19.27</t>
  </si>
  <si>
    <t>6.57</t>
  </si>
  <si>
    <t>9.79</t>
  </si>
  <si>
    <t>8.61</t>
  </si>
  <si>
    <t>11.03</t>
  </si>
  <si>
    <t>Levered Free Cash Flow Margin</t>
  </si>
  <si>
    <t>22.92</t>
  </si>
  <si>
    <t>23.37</t>
  </si>
  <si>
    <t>19.92</t>
  </si>
  <si>
    <t>10.01</t>
  </si>
  <si>
    <t>17.91</t>
  </si>
  <si>
    <t>Unlevered Free Cash Flow Margin</t>
  </si>
  <si>
    <t>24.42</t>
  </si>
  <si>
    <t>27.96</t>
  </si>
  <si>
    <t>22.31</t>
  </si>
  <si>
    <t>12.53</t>
  </si>
  <si>
    <t>21.36</t>
  </si>
  <si>
    <t>Asset Turnover</t>
  </si>
  <si>
    <t>1.51</t>
  </si>
  <si>
    <t>1.46</t>
  </si>
  <si>
    <t>1.13</t>
  </si>
  <si>
    <t>0.95</t>
  </si>
  <si>
    <t>0.87</t>
  </si>
  <si>
    <t>Fixed Assets Turnover</t>
  </si>
  <si>
    <t>19.7</t>
  </si>
  <si>
    <t>15.17</t>
  </si>
  <si>
    <t>14.17</t>
  </si>
  <si>
    <t>12.38</t>
  </si>
  <si>
    <t>11.41</t>
  </si>
  <si>
    <t>Receivables Turnover (Average Receivables)</t>
  </si>
  <si>
    <t>16.73</t>
  </si>
  <si>
    <t>18.6</t>
  </si>
  <si>
    <t>18.92</t>
  </si>
  <si>
    <t>18.37</t>
  </si>
  <si>
    <t>16.42</t>
  </si>
  <si>
    <t>Short Term Liquidity</t>
  </si>
  <si>
    <t>Current Ratio</t>
  </si>
  <si>
    <t>1.25</t>
  </si>
  <si>
    <t>0.86</t>
  </si>
  <si>
    <t>1.18</t>
  </si>
  <si>
    <t>2.34</t>
  </si>
  <si>
    <t>2.22</t>
  </si>
  <si>
    <t>2.5</t>
  </si>
  <si>
    <t>Quick Ratio</t>
  </si>
  <si>
    <t>0.92</t>
  </si>
  <si>
    <t>0.71</t>
  </si>
  <si>
    <t>1.01</t>
  </si>
  <si>
    <t>2.21</t>
  </si>
  <si>
    <t>1.97</t>
  </si>
  <si>
    <t>2.27</t>
  </si>
  <si>
    <t>Operating Cash Flow to Current Liabilities</t>
  </si>
  <si>
    <t>1.04</t>
  </si>
  <si>
    <t>0.81</t>
  </si>
  <si>
    <t>0.97</t>
  </si>
  <si>
    <t>1.07</t>
  </si>
  <si>
    <t>0.96</t>
  </si>
  <si>
    <t>Days Sales Outstanding (Average Receivables)</t>
  </si>
  <si>
    <t>21.81</t>
  </si>
  <si>
    <t>19.68</t>
  </si>
  <si>
    <t>19.29</t>
  </si>
  <si>
    <t>19.87</t>
  </si>
  <si>
    <t>22.22</t>
  </si>
  <si>
    <t>Average Days Payable Outstanding</t>
  </si>
  <si>
    <t>27.01</t>
  </si>
  <si>
    <t>22.79</t>
  </si>
  <si>
    <t>20.1</t>
  </si>
  <si>
    <t>23.91</t>
  </si>
  <si>
    <t>29.39</t>
  </si>
  <si>
    <t>Long Term Solvency</t>
  </si>
  <si>
    <t>Total Debt/Equity</t>
  </si>
  <si>
    <t>34.93</t>
  </si>
  <si>
    <t>-156.01</t>
  </si>
  <si>
    <t>-192.83</t>
  </si>
  <si>
    <t>-671.06</t>
  </si>
  <si>
    <t>-445.23</t>
  </si>
  <si>
    <t>Total Debt / Total Capital</t>
  </si>
  <si>
    <t>25.89</t>
  </si>
  <si>
    <t>278.55</t>
  </si>
  <si>
    <t>207.73</t>
  </si>
  <si>
    <t>117.51</t>
  </si>
  <si>
    <t>128.97</t>
  </si>
  <si>
    <t>109.6</t>
  </si>
  <si>
    <t>LT Debt/Equity</t>
  </si>
  <si>
    <t>2.26</t>
  </si>
  <si>
    <t>-146.84</t>
  </si>
  <si>
    <t>-183.1</t>
  </si>
  <si>
    <t>-663.28</t>
  </si>
  <si>
    <t>-440.68</t>
  </si>
  <si>
    <t>Long-Term Debt / Total Capital</t>
  </si>
  <si>
    <t>1.67</t>
  </si>
  <si>
    <t>262.18</t>
  </si>
  <si>
    <t>197.24</t>
  </si>
  <si>
    <t>116.15</t>
  </si>
  <si>
    <t>127.65</t>
  </si>
  <si>
    <t>108.03</t>
  </si>
  <si>
    <t>Total Liabilities / Total Assets</t>
  </si>
  <si>
    <t>54.21</t>
  </si>
  <si>
    <t>209.13</t>
  </si>
  <si>
    <t>170.01</t>
  </si>
  <si>
    <t>113.47</t>
  </si>
  <si>
    <t>121.08</t>
  </si>
  <si>
    <t>106.98</t>
  </si>
  <si>
    <t>EBIT / Interest Expense</t>
  </si>
  <si>
    <t>922.8</t>
  </si>
  <si>
    <t>8.46</t>
  </si>
  <si>
    <t>2.23</t>
  </si>
  <si>
    <t>3.74</t>
  </si>
  <si>
    <t>4.01</t>
  </si>
  <si>
    <t>3.68</t>
  </si>
  <si>
    <t>EBITDA / Interest Expense</t>
  </si>
  <si>
    <t>998.2</t>
  </si>
  <si>
    <t>9.84</t>
  </si>
  <si>
    <t>2.87</t>
  </si>
  <si>
    <t>4.72</t>
  </si>
  <si>
    <t>5.39</t>
  </si>
  <si>
    <t>4.65</t>
  </si>
  <si>
    <t>(EBITDA - Capex) / Interest Expense</t>
  </si>
  <si>
    <t>8.94</t>
  </si>
  <si>
    <t>2.6</t>
  </si>
  <si>
    <t>4.4</t>
  </si>
  <si>
    <t>4.81</t>
  </si>
  <si>
    <t>4.44</t>
  </si>
  <si>
    <t>Total Debt / EBITDA</t>
  </si>
  <si>
    <t>0.33</t>
  </si>
  <si>
    <t>4.16</t>
  </si>
  <si>
    <t>4.21</t>
  </si>
  <si>
    <t>3.6</t>
  </si>
  <si>
    <t>3.55</t>
  </si>
  <si>
    <t>Net Debt / EBITDA</t>
  </si>
  <si>
    <t>-0.28</t>
  </si>
  <si>
    <t>3.72</t>
  </si>
  <si>
    <t>3.3</t>
  </si>
  <si>
    <t>2.01</t>
  </si>
  <si>
    <t>2.78</t>
  </si>
  <si>
    <t>2.07</t>
  </si>
  <si>
    <t>Total Debt / (EBITDA - Capex)</t>
  </si>
  <si>
    <t>0.35</t>
  </si>
  <si>
    <t>4.57</t>
  </si>
  <si>
    <t>4.66</t>
  </si>
  <si>
    <t>3.86</t>
  </si>
  <si>
    <t>4.48</t>
  </si>
  <si>
    <t>Net Debt / (EBITDA - Capex)</t>
  </si>
  <si>
    <t>-0.3</t>
  </si>
  <si>
    <t>4.09</t>
  </si>
  <si>
    <t>3.65</t>
  </si>
  <si>
    <t>2.16</t>
  </si>
  <si>
    <t>3.12</t>
  </si>
  <si>
    <t>2.17</t>
  </si>
  <si>
    <t>Growth Over Prior Year</t>
  </si>
  <si>
    <t>Total Revenues, 1 Yr. Growth %</t>
  </si>
  <si>
    <t>29.54</t>
  </si>
  <si>
    <t>26.62</t>
  </si>
  <si>
    <t>25.64</t>
  </si>
  <si>
    <t>8.92</t>
  </si>
  <si>
    <t>1.26</t>
  </si>
  <si>
    <t>-1.85</t>
  </si>
  <si>
    <t>Gross Profit, 1 Yr. Growth %</t>
  </si>
  <si>
    <t>31.29</t>
  </si>
  <si>
    <t>25.4</t>
  </si>
  <si>
    <t>25.58</t>
  </si>
  <si>
    <t>11.73</t>
  </si>
  <si>
    <t>1.39</t>
  </si>
  <si>
    <t>-1.67</t>
  </si>
  <si>
    <t>EBITDA, 1 Yr. Growth %</t>
  </si>
  <si>
    <t>33.56</t>
  </si>
  <si>
    <t>19.01</t>
  </si>
  <si>
    <t>-6.99</t>
  </si>
  <si>
    <t>23.09</t>
  </si>
  <si>
    <t>-10.66</t>
  </si>
  <si>
    <t>8.3</t>
  </si>
  <si>
    <t>EBITA, 1 Yr. Growth %</t>
  </si>
  <si>
    <t>32.27</t>
  </si>
  <si>
    <t>18.44</t>
  </si>
  <si>
    <t>-9.73</t>
  </si>
  <si>
    <t>23.82</t>
  </si>
  <si>
    <t>-11.9</t>
  </si>
  <si>
    <t>8.98</t>
  </si>
  <si>
    <t>EBIT, 1 Yr. Growth %</t>
  </si>
  <si>
    <t>32.97</t>
  </si>
  <si>
    <t>12.98</t>
  </si>
  <si>
    <t>-15.17</t>
  </si>
  <si>
    <t>25.81</t>
  </si>
  <si>
    <t>-15.42</t>
  </si>
  <si>
    <t>12.72</t>
  </si>
  <si>
    <t>Earnings From Cont. Operations, 1 Yr. Growth %</t>
  </si>
  <si>
    <t>31.31</t>
  </si>
  <si>
    <t>-14.53</t>
  </si>
  <si>
    <t>-68.12</t>
  </si>
  <si>
    <t>234.96</t>
  </si>
  <si>
    <t>-10.76</t>
  </si>
  <si>
    <t>-14.64</t>
  </si>
  <si>
    <t>Net Income, 1 Yr. Growth %</t>
  </si>
  <si>
    <t>Normalized Net Income, 1 Yr. Growth %</t>
  </si>
  <si>
    <t>30.65</t>
  </si>
  <si>
    <t>0.15</t>
  </si>
  <si>
    <t>-45.81</t>
  </si>
  <si>
    <t>61.18</t>
  </si>
  <si>
    <t>-10.58</t>
  </si>
  <si>
    <t>16.63</t>
  </si>
  <si>
    <t>Diluted EPS Before Extra, 1 Yr. Growth %</t>
  </si>
  <si>
    <t>-68.5</t>
  </si>
  <si>
    <t>213.27</t>
  </si>
  <si>
    <t>-8.46</t>
  </si>
  <si>
    <t>-6.78</t>
  </si>
  <si>
    <t>Accounts Receivable, 1 Yr. Growth %</t>
  </si>
  <si>
    <t>25.83</t>
  </si>
  <si>
    <t>2.86</t>
  </si>
  <si>
    <t>11.14</t>
  </si>
  <si>
    <t>-1.81</t>
  </si>
  <si>
    <t>21.54</t>
  </si>
  <si>
    <t>Net Property, Plant and Equip., 1 Yr. Growth %</t>
  </si>
  <si>
    <t>177.17</t>
  </si>
  <si>
    <t>22.09</t>
  </si>
  <si>
    <t>12.1</t>
  </si>
  <si>
    <t>19.3</t>
  </si>
  <si>
    <t>-4.22</t>
  </si>
  <si>
    <t>Total Assets, 1 Yr. Growth %</t>
  </si>
  <si>
    <t>45.87</t>
  </si>
  <si>
    <t>19.99</t>
  </si>
  <si>
    <t>57.83</t>
  </si>
  <si>
    <t>-3.77</t>
  </si>
  <si>
    <t>17.7</t>
  </si>
  <si>
    <t>Tangible Book Value, 1 Yr. Growth %</t>
  </si>
  <si>
    <t>-15.96</t>
  </si>
  <si>
    <t>9.52</t>
  </si>
  <si>
    <t>-12.34</t>
  </si>
  <si>
    <t>Common Equity, 1 Yr. Growth %</t>
  </si>
  <si>
    <t>-447.64</t>
  </si>
  <si>
    <t>-23.03</t>
  </si>
  <si>
    <t>-69.63</t>
  </si>
  <si>
    <t>50.54</t>
  </si>
  <si>
    <t>-61.04</t>
  </si>
  <si>
    <t>Cash From Operations, 1 Yr. Growth %</t>
  </si>
  <si>
    <t>22.71</t>
  </si>
  <si>
    <t>8.64</t>
  </si>
  <si>
    <t>5.24</t>
  </si>
  <si>
    <t>-10.51</t>
  </si>
  <si>
    <t>Capital Expenditures, 1 Yr. Growth %</t>
  </si>
  <si>
    <t>161.78</t>
  </si>
  <si>
    <t>34.55</t>
  </si>
  <si>
    <t>-2.17</t>
  </si>
  <si>
    <t>-12.38</t>
  </si>
  <si>
    <t>44.09</t>
  </si>
  <si>
    <t>-52.27</t>
  </si>
  <si>
    <t>Levered Free Cash Flow, 1 Yr. Growth %</t>
  </si>
  <si>
    <t>28.11</t>
  </si>
  <si>
    <t>-7.32</t>
  </si>
  <si>
    <t>-44.21</t>
  </si>
  <si>
    <t>53.83</t>
  </si>
  <si>
    <t>Unlevered Free Cash Flow, 1 Yr. Growth %</t>
  </si>
  <si>
    <t>43.84</t>
  </si>
  <si>
    <t>-13.19</t>
  </si>
  <si>
    <t>-38.26</t>
  </si>
  <si>
    <t>50.28</t>
  </si>
  <si>
    <t>Compound Annual Growth Rate Over Two Years</t>
  </si>
  <si>
    <t>Total Revenues, 2 Yr. CAGR %</t>
  </si>
  <si>
    <t>28.07</t>
  </si>
  <si>
    <t>26.13</t>
  </si>
  <si>
    <t>16.98</t>
  </si>
  <si>
    <t>5.02</t>
  </si>
  <si>
    <t>-0.31</t>
  </si>
  <si>
    <t>Gross Profit, 2 Yr. CAGR %</t>
  </si>
  <si>
    <t>28.31</t>
  </si>
  <si>
    <t>25.49</t>
  </si>
  <si>
    <t>18.46</t>
  </si>
  <si>
    <t>6.44</t>
  </si>
  <si>
    <t>-0.15</t>
  </si>
  <si>
    <t>EBITDA, 2 Yr. CAGR %</t>
  </si>
  <si>
    <t>26.08</t>
  </si>
  <si>
    <t>7.73</t>
  </si>
  <si>
    <t>7.28</t>
  </si>
  <si>
    <t>4.89</t>
  </si>
  <si>
    <t>-2.36</t>
  </si>
  <si>
    <t>EBITA, 2 Yr. CAGR %</t>
  </si>
  <si>
    <t>25.16</t>
  </si>
  <si>
    <t>5.96</t>
  </si>
  <si>
    <t>6.02</t>
  </si>
  <si>
    <t>4.46</t>
  </si>
  <si>
    <t>-2.75</t>
  </si>
  <si>
    <t>EBIT, 2 Yr. CAGR %</t>
  </si>
  <si>
    <t>22.57</t>
  </si>
  <si>
    <t>0.43</t>
  </si>
  <si>
    <t>3.63</t>
  </si>
  <si>
    <t>3.18</t>
  </si>
  <si>
    <t>-3.08</t>
  </si>
  <si>
    <t>Earnings From Cont. Operations, 2 Yr. CAGR %</t>
  </si>
  <si>
    <t>5.94</t>
  </si>
  <si>
    <t>-47.8</t>
  </si>
  <si>
    <t>3.34</t>
  </si>
  <si>
    <t>72.89</t>
  </si>
  <si>
    <t>-12.72</t>
  </si>
  <si>
    <t>Net Income, 2 Yr. CAGR %</t>
  </si>
  <si>
    <t>Normalized Net Income, 2 Yr. CAGR %</t>
  </si>
  <si>
    <t>14.39</t>
  </si>
  <si>
    <t>-24.41</t>
  </si>
  <si>
    <t>-6.11</t>
  </si>
  <si>
    <t>20.18</t>
  </si>
  <si>
    <t>Diluted EPS Before Extra, 2 Yr. CAGR %</t>
  </si>
  <si>
    <t>-48.14</t>
  </si>
  <si>
    <t>-0.66</t>
  </si>
  <si>
    <t>69.34</t>
  </si>
  <si>
    <t>-7.62</t>
  </si>
  <si>
    <t>Accounts Receivable, 2 Yr. CAGR %</t>
  </si>
  <si>
    <t>13.77</t>
  </si>
  <si>
    <t>6.92</t>
  </si>
  <si>
    <t>9.25</t>
  </si>
  <si>
    <t>Net Property, Plant and Equip., 2 Yr. CAGR %</t>
  </si>
  <si>
    <t>83.95</t>
  </si>
  <si>
    <t>16.99</t>
  </si>
  <si>
    <t>15.65</t>
  </si>
  <si>
    <t>6.9</t>
  </si>
  <si>
    <t>Total Assets, 2 Yr. CAGR %</t>
  </si>
  <si>
    <t>32.3</t>
  </si>
  <si>
    <t>37.61</t>
  </si>
  <si>
    <t>6.42</t>
  </si>
  <si>
    <t>Tangible Book Value, 2 Yr. CAGR %</t>
  </si>
  <si>
    <t>368.43</t>
  </si>
  <si>
    <t>-19.56</t>
  </si>
  <si>
    <t>-8.17</t>
  </si>
  <si>
    <t>-2.02</t>
  </si>
  <si>
    <t>Common Equity, 2 Yr. CAGR %</t>
  </si>
  <si>
    <t>63.58</t>
  </si>
  <si>
    <t>-51.65</t>
  </si>
  <si>
    <t>-32.38</t>
  </si>
  <si>
    <t>-23.42</t>
  </si>
  <si>
    <t>Cash From Operations, 2 Yr. CAGR %</t>
  </si>
  <si>
    <t>15.46</t>
  </si>
  <si>
    <t>6.93</t>
  </si>
  <si>
    <t>5.9</t>
  </si>
  <si>
    <t>-2.35</t>
  </si>
  <si>
    <t>-3.33</t>
  </si>
  <si>
    <t>Capital Expenditures, 2 Yr. CAGR %</t>
  </si>
  <si>
    <t>87.68</t>
  </si>
  <si>
    <t>14.73</t>
  </si>
  <si>
    <t>-7.42</t>
  </si>
  <si>
    <t>12.36</t>
  </si>
  <si>
    <t>-17.07</t>
  </si>
  <si>
    <t>Levered Free Cash Flow, 2 Yr. CAGR %</t>
  </si>
  <si>
    <t>9.17</t>
  </si>
  <si>
    <t>-31.29</t>
  </si>
  <si>
    <t>-3.68</t>
  </si>
  <si>
    <t>Unlevered Free Cash Flow, 2 Yr. CAGR %</t>
  </si>
  <si>
    <t>-29.69</t>
  </si>
  <si>
    <t>-0.8</t>
  </si>
  <si>
    <t>Compound Annual Growth Rate Over Three Years</t>
  </si>
  <si>
    <t>Total Revenues, 3 Yr. CAGR %</t>
  </si>
  <si>
    <t>27.25</t>
  </si>
  <si>
    <t>20.11</t>
  </si>
  <si>
    <t>11.48</t>
  </si>
  <si>
    <t>2.68</t>
  </si>
  <si>
    <t>Gross Profit, 3 Yr. CAGR %</t>
  </si>
  <si>
    <t>27.39</t>
  </si>
  <si>
    <t>20.73</t>
  </si>
  <si>
    <t>12.47</t>
  </si>
  <si>
    <t>3.66</t>
  </si>
  <si>
    <t>EBITDA, 3 Yr. CAGR %</t>
  </si>
  <si>
    <t>13.92</t>
  </si>
  <si>
    <t>0.85</t>
  </si>
  <si>
    <t>7.63</t>
  </si>
  <si>
    <t>EBITA, 3 Yr. CAGR %</t>
  </si>
  <si>
    <t>12.25</t>
  </si>
  <si>
    <t>11.72</t>
  </si>
  <si>
    <t>-0.41</t>
  </si>
  <si>
    <t>7.7</t>
  </si>
  <si>
    <t>EBIT, 3 Yr. CAGR %</t>
  </si>
  <si>
    <t>8.42</t>
  </si>
  <si>
    <t>8.39</t>
  </si>
  <si>
    <t>-3.25</t>
  </si>
  <si>
    <t>8.36</t>
  </si>
  <si>
    <t>Earnings From Cont. Operations, 3 Yr. CAGR %</t>
  </si>
  <si>
    <t>-29.01</t>
  </si>
  <si>
    <t>-1.59</t>
  </si>
  <si>
    <t>36.65</t>
  </si>
  <si>
    <t>Net Income, 3 Yr. CAGR %</t>
  </si>
  <si>
    <t>Normalized Net Income, 3 Yr. CAGR %</t>
  </si>
  <si>
    <t>-10.83</t>
  </si>
  <si>
    <t>-2.51</t>
  </si>
  <si>
    <t>-7.74</t>
  </si>
  <si>
    <t>22.02</t>
  </si>
  <si>
    <t>Diluted EPS Before Extra, 3 Yr. CAGR %</t>
  </si>
  <si>
    <t>-29.42</t>
  </si>
  <si>
    <t>-5.55</t>
  </si>
  <si>
    <t>38.79</t>
  </si>
  <si>
    <t>Accounts Receivable, 3 Yr. CAGR %</t>
  </si>
  <si>
    <t>12.88</t>
  </si>
  <si>
    <t>3.93</t>
  </si>
  <si>
    <t>9.87</t>
  </si>
  <si>
    <t>Net Property, Plant and Equip., 3 Yr. CAGR %</t>
  </si>
  <si>
    <t>55.96</t>
  </si>
  <si>
    <t>17.75</t>
  </si>
  <si>
    <t>8.6</t>
  </si>
  <si>
    <t>Total Assets, 3 Yr. CAGR %</t>
  </si>
  <si>
    <t>40.31</t>
  </si>
  <si>
    <t>22.15</t>
  </si>
  <si>
    <t>Tangible Book Value, 3 Yr. CAGR %</t>
  </si>
  <si>
    <t>156.6</t>
  </si>
  <si>
    <t>-10.84</t>
  </si>
  <si>
    <t>-9.58</t>
  </si>
  <si>
    <t>Common Equity, 3 Yr. CAGR %</t>
  </si>
  <si>
    <t>-6.68</t>
  </si>
  <si>
    <t>-29.4</t>
  </si>
  <si>
    <t>-43.73</t>
  </si>
  <si>
    <t>Cash From Operations, 3 Yr. CAGR %</t>
  </si>
  <si>
    <t>11.95</t>
  </si>
  <si>
    <t>6.81</t>
  </si>
  <si>
    <t>0.12</t>
  </si>
  <si>
    <t>-0.14</t>
  </si>
  <si>
    <t>Capital Expenditures, 3 Yr. CAGR %</t>
  </si>
  <si>
    <t>51.04</t>
  </si>
  <si>
    <t>4.87</t>
  </si>
  <si>
    <t>7.29</t>
  </si>
  <si>
    <t>-15.54</t>
  </si>
  <si>
    <t>Levered Free Cash Flow, 3 Yr. CAGR %</t>
  </si>
  <si>
    <t>-15.37</t>
  </si>
  <si>
    <t>-6.04</t>
  </si>
  <si>
    <t>Unlevered Free Cash Flow, 3 Yr. CAGR %</t>
  </si>
  <si>
    <t>-10.68</t>
  </si>
  <si>
    <t>-6.13</t>
  </si>
  <si>
    <t>Compound Annual Growth Rate Over Five Years</t>
  </si>
  <si>
    <t>Total Revenues, 5 Yr. CAGR %</t>
  </si>
  <si>
    <t>17.84</t>
  </si>
  <si>
    <t>Gross Profit, 5 Yr. CAGR %</t>
  </si>
  <si>
    <t>18.56</t>
  </si>
  <si>
    <t>11.9</t>
  </si>
  <si>
    <t>EBITDA, 5 Yr. CAGR %</t>
  </si>
  <si>
    <t>10.22</t>
  </si>
  <si>
    <t>7.67</t>
  </si>
  <si>
    <t>EBITA, 5 Yr. CAGR %</t>
  </si>
  <si>
    <t>9.07</t>
  </si>
  <si>
    <t>EBIT, 5 Yr. CAGR %</t>
  </si>
  <si>
    <t>6.29</t>
  </si>
  <si>
    <t>5.12</t>
  </si>
  <si>
    <t>Earnings From Cont. Operations, 5 Yr. CAGR %</t>
  </si>
  <si>
    <t>1.35</t>
  </si>
  <si>
    <t>-7.01</t>
  </si>
  <si>
    <t>Net Income, 5 Yr. CAGR %</t>
  </si>
  <si>
    <t>Normalized Net Income, 5 Yr. CAGR %</t>
  </si>
  <si>
    <t>0.48</t>
  </si>
  <si>
    <t>Diluted EPS Before Extra, 5 Yr. CAGR %</t>
  </si>
  <si>
    <t>0.16</t>
  </si>
  <si>
    <t>-6.38</t>
  </si>
  <si>
    <t>Accounts Receivable, 5 Yr. CAGR %</t>
  </si>
  <si>
    <t>Net Property, Plant and Equip., 5 Yr. CAGR %</t>
  </si>
  <si>
    <t>34.09</t>
  </si>
  <si>
    <t>Total Assets, 5 Yr. CAGR %</t>
  </si>
  <si>
    <t>25.62</t>
  </si>
  <si>
    <t>Tangible Book Value, 5 Yr. CAGR %</t>
  </si>
  <si>
    <t>74.59</t>
  </si>
  <si>
    <t>Common Equity, 5 Yr. CAGR %</t>
  </si>
  <si>
    <t>-13.77</t>
  </si>
  <si>
    <t>Cash From Operations, 5 Yr. CAGR %</t>
  </si>
  <si>
    <t>2.63</t>
  </si>
  <si>
    <t>Capital Expenditures, 5 Yr. CAGR %</t>
  </si>
  <si>
    <t>34.19</t>
  </si>
  <si>
    <t>-4.53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</si>
  <si>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</si>
  <si>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</si>
  <si>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</si>
  <si>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</si>
  <si>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</si>
  <si>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</si>
  <si>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</si>
  <si>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7,083</t>
  </si>
  <si>
    <t>3,073</t>
  </si>
  <si>
    <t>3,202</t>
  </si>
  <si>
    <t>2,564</t>
  </si>
  <si>
    <t>-</t>
  </si>
  <si>
    <t>Change</t>
  </si>
  <si>
    <t>-56.61%</t>
  </si>
  <si>
    <t>4.2%</t>
  </si>
  <si>
    <t>-19.92%</t>
  </si>
  <si>
    <t>0%</t>
  </si>
  <si>
    <t>Enterprise Value (EV)
                                    1</t>
  </si>
  <si>
    <t>8,401</t>
  </si>
  <si>
    <t>4,728</t>
  </si>
  <si>
    <t>4,587</t>
  </si>
  <si>
    <t>3,885</t>
  </si>
  <si>
    <t>3,625</t>
  </si>
  <si>
    <t>3,331</t>
  </si>
  <si>
    <t>-43.72%</t>
  </si>
  <si>
    <t>-2.99%</t>
  </si>
  <si>
    <t>-15.3%</t>
  </si>
  <si>
    <t>-6.7%</t>
  </si>
  <si>
    <t>-8.11%</t>
  </si>
  <si>
    <t>P/E ratio</t>
  </si>
  <si>
    <t>23.1x</t>
  </si>
  <si>
    <t>12.3x</t>
  </si>
  <si>
    <t>13.6x</t>
  </si>
  <si>
    <t>10.3x</t>
  </si>
  <si>
    <t>9.33x</t>
  </si>
  <si>
    <t>8.56x</t>
  </si>
  <si>
    <t>PBR</t>
  </si>
  <si>
    <t>-18.8x</t>
  </si>
  <si>
    <t>-5.44x</t>
  </si>
  <si>
    <t>-14.6x</t>
  </si>
  <si>
    <t>-69.1x</t>
  </si>
  <si>
    <t>13x</t>
  </si>
  <si>
    <t>5.78x</t>
  </si>
  <si>
    <t>PEG</t>
  </si>
  <si>
    <t>0x</t>
  </si>
  <si>
    <t>-1.54x</t>
  </si>
  <si>
    <t>-1.9x</t>
  </si>
  <si>
    <t>2.62x</t>
  </si>
  <si>
    <t>0.9x</t>
  </si>
  <si>
    <t>0.95x</t>
  </si>
  <si>
    <t>Capitalization / Revenue</t>
  </si>
  <si>
    <t>2.74x</t>
  </si>
  <si>
    <t>1.17x</t>
  </si>
  <si>
    <t>1.25x</t>
  </si>
  <si>
    <t>1.02x</t>
  </si>
  <si>
    <t>0.98x</t>
  </si>
  <si>
    <t>0.96x</t>
  </si>
  <si>
    <t>EV / Revenue</t>
  </si>
  <si>
    <t>3.25x</t>
  </si>
  <si>
    <t>1.81x</t>
  </si>
  <si>
    <t>1.79x</t>
  </si>
  <si>
    <t>1.54x</t>
  </si>
  <si>
    <t>1.38x</t>
  </si>
  <si>
    <t>EV / EBITDA</t>
  </si>
  <si>
    <t>8.55x</t>
  </si>
  <si>
    <t>5.14x</t>
  </si>
  <si>
    <t>5.51x</t>
  </si>
  <si>
    <t>5.11x</t>
  </si>
  <si>
    <t>4.6x</t>
  </si>
  <si>
    <t>4.05x</t>
  </si>
  <si>
    <t>EV / EBIT</t>
  </si>
  <si>
    <t>14.9x</t>
  </si>
  <si>
    <t>10x</t>
  </si>
  <si>
    <t>9.14x</t>
  </si>
  <si>
    <t>8.42x</t>
  </si>
  <si>
    <t>7.19x</t>
  </si>
  <si>
    <t>6.28x</t>
  </si>
  <si>
    <t>EV / FCF</t>
  </si>
  <si>
    <t>16.7x</t>
  </si>
  <si>
    <t>11.1x</t>
  </si>
  <si>
    <t>9.5x</t>
  </si>
  <si>
    <t>7.45x</t>
  </si>
  <si>
    <t>5.77x</t>
  </si>
  <si>
    <t>FCF Yield</t>
  </si>
  <si>
    <t>6%</t>
  </si>
  <si>
    <t>9%</t>
  </si>
  <si>
    <t>10.5%</t>
  </si>
  <si>
    <t>9.98%</t>
  </si>
  <si>
    <t>13.4%</t>
  </si>
  <si>
    <t>17.3%</t>
  </si>
  <si>
    <t>Dividend per Share
                                    2</t>
  </si>
  <si>
    <t>0.2997</t>
  </si>
  <si>
    <t>0.4032</t>
  </si>
  <si>
    <t>0.4</t>
  </si>
  <si>
    <t>Rate of return</t>
  </si>
  <si>
    <t>4.36%</t>
  </si>
  <si>
    <t>5.86%</t>
  </si>
  <si>
    <t>5.81%</t>
  </si>
  <si>
    <t>EPS
                                    2</t>
  </si>
  <si>
    <t>0.6407</t>
  </si>
  <si>
    <t>0.6659</t>
  </si>
  <si>
    <t>0.7377</t>
  </si>
  <si>
    <t>0.804</t>
  </si>
  <si>
    <t>Distribution rate</t>
  </si>
  <si>
    <t>45%</t>
  </si>
  <si>
    <t>54.7%</t>
  </si>
  <si>
    <t>49.7%</t>
  </si>
  <si>
    <t>Net sales
                                    1</t>
  </si>
  <si>
    <t>2,583</t>
  </si>
  <si>
    <t>2,616</t>
  </si>
  <si>
    <t>2,567</t>
  </si>
  <si>
    <t>2,515</t>
  </si>
  <si>
    <t>2,623</t>
  </si>
  <si>
    <t>2,669</t>
  </si>
  <si>
    <t>EBITDA
                                    1</t>
  </si>
  <si>
    <t>982.7</t>
  </si>
  <si>
    <t>919</t>
  </si>
  <si>
    <t>832.2</t>
  </si>
  <si>
    <t>759.8</t>
  </si>
  <si>
    <t>787.3</t>
  </si>
  <si>
    <t>822.6</t>
  </si>
  <si>
    <t>EBIT
                                    1</t>
  </si>
  <si>
    <t>562.2</t>
  </si>
  <si>
    <t>471.4</t>
  </si>
  <si>
    <t>501.6</t>
  </si>
  <si>
    <t>461.6</t>
  </si>
  <si>
    <t>503.9</t>
  </si>
  <si>
    <t>530.3</t>
  </si>
  <si>
    <t>Net income
                                    1</t>
  </si>
  <si>
    <t>308.5</t>
  </si>
  <si>
    <t>275.3</t>
  </si>
  <si>
    <t>235</t>
  </si>
  <si>
    <t>249.6</t>
  </si>
  <si>
    <t>274.7</t>
  </si>
  <si>
    <t>297.2</t>
  </si>
  <si>
    <t>Net Debt
                                    1</t>
  </si>
  <si>
    <t>1,318</t>
  </si>
  <si>
    <t>1,655</t>
  </si>
  <si>
    <t>1,385</t>
  </si>
  <si>
    <t>1,321</t>
  </si>
  <si>
    <t>1,060</t>
  </si>
  <si>
    <t>766.5</t>
  </si>
  <si>
    <t>Reference price
                                    2</t>
  </si>
  <si>
    <t>17.290</t>
  </si>
  <si>
    <t>8.510</t>
  </si>
  <si>
    <t>8.720</t>
  </si>
  <si>
    <t>6.880</t>
  </si>
  <si>
    <t>Nbr of stocks (in thousands)</t>
  </si>
  <si>
    <t>409,634</t>
  </si>
  <si>
    <t>361,124</t>
  </si>
  <si>
    <t>367,228</t>
  </si>
  <si>
    <t>372,713</t>
  </si>
  <si>
    <t>Announcement Date</t>
  </si>
  <si>
    <t>2/24/22</t>
  </si>
  <si>
    <t>2/28/23</t>
  </si>
  <si>
    <t>2/26/24</t>
  </si>
  <si>
    <t>address1</t>
  </si>
  <si>
    <t>HaChoshlim Street 8</t>
  </si>
  <si>
    <t>city</t>
  </si>
  <si>
    <t>Herzliya Pituach</t>
  </si>
  <si>
    <t>country</t>
  </si>
  <si>
    <t>phone</t>
  </si>
  <si>
    <t>972 73 316 3251</t>
  </si>
  <si>
    <t>website</t>
  </si>
  <si>
    <t>https://www.playtika.com</t>
  </si>
  <si>
    <t>industry</t>
  </si>
  <si>
    <t>Electronic Gaming &amp; Multimedia</t>
  </si>
  <si>
    <t>industryKey</t>
  </si>
  <si>
    <t>electronic-gaming-multimedia</t>
  </si>
  <si>
    <t>industryDisp</t>
  </si>
  <si>
    <t>sector</t>
  </si>
  <si>
    <t>Communication Services</t>
  </si>
  <si>
    <t>sectorKey</t>
  </si>
  <si>
    <t>communication-services</t>
  </si>
  <si>
    <t>sectorDisp</t>
  </si>
  <si>
    <t>longBusinessSummary</t>
  </si>
  <si>
    <t>Playtika Holding Corp., together with its subsidiaries, develops mobile games in the United States, Europe, Middle East, Africa, Asia pacific, and internationally. The company owns a portfolio of casual and social casino-themed games. It distributes its games to the end customer through various web and mobile platforms and direct-to-consumer platforms. Playtika Holding Corp. was founded in 2010 and is headquartered in Herzliya Pituach, Israel. Playtika Holding Corp. is a subsidiary of Playtika Holding UK II Limited.</t>
  </si>
  <si>
    <t>fullTimeEmployees</t>
  </si>
  <si>
    <t>companyOfficers</t>
  </si>
  <si>
    <t>[{'maxAge': 1, 'name': 'Mr. Robert  Antokol', 'age': 56, 'title': 'Co-Founder, Chairperson of the Board of Directors &amp; CEO', 'yearBorn': 1968, 'fiscalYear': 2023, 'totalPay': 48989446, 'exercisedValue': 0, 'unexercisedValue': 0}, {'maxAge': 1, 'name': 'Mr. Craig J. Abrahams', 'age': 47, 'title': 'President &amp; CFO', 'yearBorn': 1977, 'fiscalYear': 2023, 'totalPay': 10570881, 'exercisedValue': 0, 'unexercisedValue': 0}, {'maxAge': 1, 'name': 'Mr. Michael D. Cohen Esq.', 'age': 53, 'title': 'Chief Legal Officer &amp; Corporate Secretary', 'yearBorn': 1971, 'fiscalYear': 2023, 'totalPay': 5614523, 'exercisedValue': 0, 'unexercisedValue': 0}, {'maxAge': 1, 'name': 'Mr. Troy J. Vanke', 'title': 'Chief Accounting Officer', 'fiscalYear': 2023, 'exercisedValue': 0, 'unexercisedValue': 0}, {'maxAge': 1, 'name': 'Mr. Uri  Rubin', 'title': 'Chief Technology Officer', 'fiscalYear': 2023, 'exercisedValue': 0, 'unexercisedValue': 0}, {'maxAge': 1, 'name': 'Ms. Darlan  Monterisi', 'title': 'Executive VP &amp; Global Head of Communications', 'fiscalYear': 2023, 'exercisedValue': 0, 'unexercisedValue': 0}, {'maxAge': 1, 'name': 'Mr. Nir  Korczak', 'age': 44, 'title': 'Chief Marketing Officer', 'yearBorn': 1980, 'fiscalYear': 2023, 'exercisedValue': 0, 'unexercisedValue': 0}, {'maxAge': 1, 'name': 'Ms. Gili  Brudno', 'age': 50, 'title': 'Chief Human Resources Officer', 'yearBorn': 1974,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</si>
  <si>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</si>
  <si>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</si>
  <si>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</si>
  <si>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</si>
  <si>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</si>
  <si>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</si>
  <si>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</si>
  <si>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</si>
  <si>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</si>
  <si>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</si>
  <si>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</si>
  <si>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</si>
  <si>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</si>
  <si>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</si>
  <si>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</si>
  <si>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</si>
  <si>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</si>
  <si>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</si>
  <si>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</si>
  <si>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</si>
  <si>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</si>
  <si>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</si>
  <si>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</si>
  <si>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</si>
  <si>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</si>
  <si>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</si>
  <si>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</si>
  <si>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</si>
  <si>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</si>
  <si>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</si>
  <si>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</si>
  <si>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</si>
  <si>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</si>
  <si>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</si>
  <si>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</si>
  <si>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</si>
  <si>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</si>
  <si>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</si>
  <si>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</si>
  <si>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</si>
  <si>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</si>
  <si>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</si>
  <si>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</si>
  <si>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</si>
  <si>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</si>
  <si>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</si>
  <si>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</si>
  <si>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</si>
  <si>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</si>
  <si>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</si>
  <si>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</si>
  <si>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</si>
  <si>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</si>
  <si>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</si>
  <si>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</si>
  <si>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</si>
  <si>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</si>
  <si>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</si>
  <si>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</si>
  <si>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</si>
  <si>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</si>
  <si>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</si>
  <si>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</si>
  <si>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</si>
  <si>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</si>
  <si>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</si>
  <si>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</si>
  <si>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</si>
  <si>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</si>
  <si>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</si>
  <si>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</si>
  <si>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</si>
  <si>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</si>
  <si>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</si>
  <si>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</si>
  <si>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</si>
  <si>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</si>
  <si>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</si>
  <si>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Playtika Holding Corp.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</si>
  <si>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</si>
  <si>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</si>
  <si>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</si>
  <si>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</si>
  <si>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</si>
  <si>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</si>
  <si>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</si>
  <si>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706c06ee-21b0-38f4-a0d3-83bc8963a6d8</t>
  </si>
  <si>
    <t>messageBoardId</t>
  </si>
  <si>
    <t>finmb_530230440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</si>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</sst>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laytik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6.7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67.33179816637036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2.564265472E9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-0.263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6.4905667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19</v>
      </c>
      <c r="B14" s="1" t="s">
        <v>17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</v>
      </c>
      <c r="B15" s="1" t="s">
        <v>21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22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257.0</v>
      </c>
      <c r="C2" s="1">
        <v>338.0</v>
      </c>
      <c r="D2" s="1">
        <v>289.0</v>
      </c>
      <c r="E2" s="1">
        <v>92.0</v>
      </c>
      <c r="F2" s="1">
        <v>308.0</v>
      </c>
      <c r="G2" s="1">
        <v>275.0</v>
      </c>
      <c r="H2" s="1">
        <v>235.0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9.0</v>
      </c>
      <c r="C3" s="1">
        <v>17.0</v>
      </c>
      <c r="D3" s="1">
        <v>23.0</v>
      </c>
      <c r="E3" s="1">
        <v>37.0</v>
      </c>
      <c r="F3" s="1">
        <v>87.0</v>
      </c>
      <c r="G3" s="1">
        <v>45.0</v>
      </c>
      <c r="H3" s="1">
        <v>45.0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17.0</v>
      </c>
      <c r="C4" s="1">
        <v>20.0</v>
      </c>
      <c r="D4" s="1">
        <v>49.0</v>
      </c>
      <c r="E4" s="1">
        <v>72.0</v>
      </c>
      <c r="F4" s="1">
        <v>81.0</v>
      </c>
      <c r="G4" s="1">
        <v>91.0</v>
      </c>
      <c r="H4" s="1">
        <v>80.0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26.0</v>
      </c>
      <c r="C5" s="1">
        <v>37.0</v>
      </c>
      <c r="D5" s="1">
        <v>72.0</v>
      </c>
      <c r="E5" s="1">
        <v>110.0</v>
      </c>
      <c r="F5" s="1">
        <v>168.0</v>
      </c>
      <c r="G5" s="1">
        <v>137.0</v>
      </c>
      <c r="H5" s="1">
        <v>126.0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0.0</v>
      </c>
      <c r="C6" s="1">
        <v>0.0</v>
      </c>
      <c r="D6" s="1">
        <v>10.0</v>
      </c>
      <c r="E6" s="1">
        <v>24.0</v>
      </c>
      <c r="F6" s="1">
        <v>53.0</v>
      </c>
      <c r="G6" s="1">
        <v>32.0</v>
      </c>
      <c r="H6" s="1">
        <v>38.0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0.0</v>
      </c>
      <c r="C7" s="1">
        <v>0.0</v>
      </c>
      <c r="D7" s="1">
        <v>0.0</v>
      </c>
      <c r="E7" s="1">
        <v>0.0</v>
      </c>
      <c r="F7" s="1">
        <v>-1.0</v>
      </c>
      <c r="G7" s="1">
        <v>0.0</v>
      </c>
      <c r="H7" s="1">
        <v>0.0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12.0</v>
      </c>
      <c r="C8" s="1">
        <v>80.0</v>
      </c>
      <c r="D8" s="1">
        <v>0.0</v>
      </c>
      <c r="E8" s="1">
        <v>0.0</v>
      </c>
      <c r="F8" s="1">
        <v>0.0</v>
      </c>
      <c r="G8" s="1">
        <v>0.0</v>
      </c>
      <c r="H8" s="1">
        <v>51.0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0.0</v>
      </c>
      <c r="C9" s="1">
        <v>0.0</v>
      </c>
      <c r="D9" s="1">
        <v>0.0</v>
      </c>
      <c r="E9" s="1">
        <v>276.0</v>
      </c>
      <c r="F9" s="1">
        <v>100.0</v>
      </c>
      <c r="G9" s="1">
        <v>124.0</v>
      </c>
      <c r="H9" s="1">
        <v>110.0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3.0</v>
      </c>
      <c r="C10" s="1">
        <v>-2.0</v>
      </c>
      <c r="D10" s="1">
        <v>47.0</v>
      </c>
      <c r="E10" s="1">
        <v>-18.0</v>
      </c>
      <c r="F10" s="1">
        <v>-122.0</v>
      </c>
      <c r="G10" s="1">
        <v>-56.0</v>
      </c>
      <c r="H10" s="1">
        <v>-44.0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-35.0</v>
      </c>
      <c r="C11" s="1">
        <v>4.0</v>
      </c>
      <c r="D11" s="1">
        <v>-15.0</v>
      </c>
      <c r="E11" s="1">
        <v>-1.0</v>
      </c>
      <c r="F11" s="1">
        <v>-7.0</v>
      </c>
      <c r="G11" s="1">
        <v>1.0</v>
      </c>
      <c r="H11" s="1">
        <v>-25.0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7.0</v>
      </c>
      <c r="C12" s="1">
        <v>4.0</v>
      </c>
      <c r="D12" s="1">
        <v>8.0</v>
      </c>
      <c r="E12" s="1">
        <v>-20.0</v>
      </c>
      <c r="F12" s="1">
        <v>5.0</v>
      </c>
      <c r="G12" s="1">
        <v>5.0</v>
      </c>
      <c r="H12" s="1">
        <v>-9.0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96.0</v>
      </c>
      <c r="C13" s="1">
        <v>69.0</v>
      </c>
      <c r="D13" s="1">
        <v>79.0</v>
      </c>
      <c r="E13" s="1">
        <v>55.0</v>
      </c>
      <c r="F13" s="1">
        <v>46.0</v>
      </c>
      <c r="G13" s="1">
        <v>-24.0</v>
      </c>
      <c r="H13" s="1">
        <v>33.0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369.0</v>
      </c>
      <c r="C14" s="1">
        <v>453.0</v>
      </c>
      <c r="D14" s="1">
        <v>492.0</v>
      </c>
      <c r="E14" s="1">
        <v>518.0</v>
      </c>
      <c r="F14" s="1">
        <v>552.0</v>
      </c>
      <c r="G14" s="1">
        <v>494.0</v>
      </c>
      <c r="H14" s="1">
        <v>516.0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-15.0</v>
      </c>
      <c r="C15" s="1">
        <v>-41.0</v>
      </c>
      <c r="D15" s="1">
        <v>-55.0</v>
      </c>
      <c r="E15" s="1">
        <v>-54.0</v>
      </c>
      <c r="F15" s="1">
        <v>-47.0</v>
      </c>
      <c r="G15" s="1">
        <v>-68.0</v>
      </c>
      <c r="H15" s="1">
        <v>-32.0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30.0</v>
      </c>
      <c r="C16" s="1">
        <v>30.0</v>
      </c>
      <c r="D16" s="1">
        <v>10.0</v>
      </c>
      <c r="E16" s="1">
        <v>0.0</v>
      </c>
      <c r="F16" s="1">
        <v>0.0</v>
      </c>
      <c r="G16" s="1">
        <v>0.0</v>
      </c>
      <c r="H16" s="1">
        <v>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-43.0</v>
      </c>
      <c r="C17" s="1">
        <v>-179.0</v>
      </c>
      <c r="D17" s="1">
        <v>-423.0</v>
      </c>
      <c r="E17" s="1">
        <v>0.0</v>
      </c>
      <c r="F17" s="1">
        <v>-394.0</v>
      </c>
      <c r="G17" s="1">
        <v>-29.0</v>
      </c>
      <c r="H17" s="1">
        <v>-160.0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1">
        <v>-5.0</v>
      </c>
      <c r="C18" s="1">
        <v>-15.0</v>
      </c>
      <c r="D18" s="1">
        <v>-37.0</v>
      </c>
      <c r="E18" s="1">
        <v>-44.0</v>
      </c>
      <c r="F18" s="1">
        <v>-52.0</v>
      </c>
      <c r="G18" s="1">
        <v>-41.0</v>
      </c>
      <c r="H18" s="1">
        <v>-46.0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1">
        <v>-70.0</v>
      </c>
      <c r="C19" s="1">
        <v>70.0</v>
      </c>
      <c r="D19" s="1">
        <v>0.0</v>
      </c>
      <c r="E19" s="1">
        <v>0.0</v>
      </c>
      <c r="F19" s="1">
        <v>-118.0</v>
      </c>
      <c r="G19" s="1">
        <v>65.0</v>
      </c>
      <c r="H19" s="1">
        <v>-1.0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</v>
      </c>
      <c r="B20" s="1">
        <v>-92.0</v>
      </c>
      <c r="C20" s="1">
        <v>24.0</v>
      </c>
      <c r="D20" s="1">
        <v>-1.0</v>
      </c>
      <c r="E20" s="1">
        <v>0.0</v>
      </c>
      <c r="F20" s="1">
        <v>2.0</v>
      </c>
      <c r="G20" s="1">
        <v>0.0</v>
      </c>
      <c r="H20" s="1">
        <v>40.0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</v>
      </c>
      <c r="B21" s="1">
        <v>-226.0</v>
      </c>
      <c r="C21" s="1">
        <v>-142.0</v>
      </c>
      <c r="D21" s="1">
        <v>-516.0</v>
      </c>
      <c r="E21" s="1">
        <v>-98.0</v>
      </c>
      <c r="F21" s="1">
        <v>-609.0</v>
      </c>
      <c r="G21" s="1">
        <v>-74.0</v>
      </c>
      <c r="H21" s="1">
        <v>-240.0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</v>
      </c>
      <c r="B22" s="1">
        <v>92.0</v>
      </c>
      <c r="C22" s="1">
        <v>89.0</v>
      </c>
      <c r="D22" s="1">
        <v>5030.0</v>
      </c>
      <c r="E22" s="1">
        <v>250.0</v>
      </c>
      <c r="F22" s="1">
        <v>1070.0</v>
      </c>
      <c r="G22" s="1">
        <v>0.0</v>
      </c>
      <c r="H22" s="1">
        <v>0.0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</v>
      </c>
      <c r="B23" s="1">
        <v>92.0</v>
      </c>
      <c r="C23" s="1">
        <v>89.0</v>
      </c>
      <c r="D23" s="1">
        <v>5030.0</v>
      </c>
      <c r="E23" s="1">
        <v>250.0</v>
      </c>
      <c r="F23" s="1">
        <v>1070.0</v>
      </c>
      <c r="G23" s="1">
        <v>0.0</v>
      </c>
      <c r="H23" s="1">
        <v>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</v>
      </c>
      <c r="B24" s="1">
        <v>0.0</v>
      </c>
      <c r="C24" s="1">
        <v>-24.0</v>
      </c>
      <c r="D24" s="1">
        <v>-2670.0</v>
      </c>
      <c r="E24" s="1">
        <v>-408.0</v>
      </c>
      <c r="F24" s="1">
        <v>-965.0</v>
      </c>
      <c r="G24" s="1">
        <v>-19.0</v>
      </c>
      <c r="H24" s="1">
        <v>-14.0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</v>
      </c>
      <c r="B25" s="1">
        <v>0.0</v>
      </c>
      <c r="C25" s="1">
        <v>-24.0</v>
      </c>
      <c r="D25" s="1">
        <v>-2670.0</v>
      </c>
      <c r="E25" s="1">
        <v>-408.0</v>
      </c>
      <c r="F25" s="1">
        <v>-965.0</v>
      </c>
      <c r="G25" s="1">
        <v>-19.0</v>
      </c>
      <c r="H25" s="1">
        <v>-14.0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</v>
      </c>
      <c r="B26" s="1">
        <v>0.0</v>
      </c>
      <c r="C26" s="1">
        <v>0.0</v>
      </c>
      <c r="D26" s="1">
        <v>0.0</v>
      </c>
      <c r="E26" s="1">
        <v>0.0</v>
      </c>
      <c r="F26" s="1">
        <v>470.0</v>
      </c>
      <c r="G26" s="1">
        <v>0.0</v>
      </c>
      <c r="H26" s="1">
        <v>0.0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</v>
      </c>
      <c r="B27" s="1">
        <v>0.0</v>
      </c>
      <c r="C27" s="1">
        <v>0.0</v>
      </c>
      <c r="D27" s="1">
        <v>0.0</v>
      </c>
      <c r="E27" s="1">
        <v>-15.0</v>
      </c>
      <c r="F27" s="1">
        <v>0.0</v>
      </c>
      <c r="G27" s="1">
        <v>-606.0</v>
      </c>
      <c r="H27" s="1">
        <v>-3.0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</v>
      </c>
      <c r="B28" s="1">
        <v>0.0</v>
      </c>
      <c r="C28" s="1">
        <v>-400.0</v>
      </c>
      <c r="D28" s="1">
        <v>-2370.0</v>
      </c>
      <c r="E28" s="1">
        <v>0.0</v>
      </c>
      <c r="F28" s="1">
        <v>0.0</v>
      </c>
      <c r="G28" s="1">
        <v>0.0</v>
      </c>
      <c r="H28" s="1">
        <v>0.0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</v>
      </c>
      <c r="B29" s="1">
        <v>0.0</v>
      </c>
      <c r="C29" s="1">
        <v>-400.0</v>
      </c>
      <c r="D29" s="1">
        <v>-2370.0</v>
      </c>
      <c r="E29" s="1">
        <v>0.0</v>
      </c>
      <c r="F29" s="1">
        <v>0.0</v>
      </c>
      <c r="G29" s="1">
        <v>0.0</v>
      </c>
      <c r="H29" s="1">
        <v>0.0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</v>
      </c>
      <c r="B30" s="1">
        <v>0.0</v>
      </c>
      <c r="C30" s="1">
        <v>-3.0</v>
      </c>
      <c r="D30" s="1">
        <v>0.0</v>
      </c>
      <c r="E30" s="1">
        <v>-7.0</v>
      </c>
      <c r="F30" s="1">
        <v>-12.0</v>
      </c>
      <c r="G30" s="1">
        <v>-26.0</v>
      </c>
      <c r="H30" s="1">
        <v>0.0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</v>
      </c>
      <c r="B31" s="1">
        <v>92.0</v>
      </c>
      <c r="C31" s="1">
        <v>-337.0</v>
      </c>
      <c r="D31" s="1">
        <v>-6.0</v>
      </c>
      <c r="E31" s="1">
        <v>-181.0</v>
      </c>
      <c r="F31" s="1">
        <v>560.0</v>
      </c>
      <c r="G31" s="1">
        <v>-652.0</v>
      </c>
      <c r="H31" s="1">
        <v>-18.0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</v>
      </c>
      <c r="B32" s="1">
        <v>1.0</v>
      </c>
      <c r="C32" s="1">
        <v>-2.0</v>
      </c>
      <c r="D32" s="1">
        <v>-2.0</v>
      </c>
      <c r="E32" s="1">
        <v>13.0</v>
      </c>
      <c r="F32" s="1">
        <v>-6.0</v>
      </c>
      <c r="G32" s="1">
        <v>-15.0</v>
      </c>
      <c r="H32" s="1">
        <v>4.0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</v>
      </c>
      <c r="B33" s="1">
        <v>237.0</v>
      </c>
      <c r="C33" s="1">
        <v>-29.0</v>
      </c>
      <c r="D33" s="1">
        <v>-33.0</v>
      </c>
      <c r="E33" s="1">
        <v>252.0</v>
      </c>
      <c r="F33" s="1">
        <v>495.0</v>
      </c>
      <c r="G33" s="1">
        <v>-249.0</v>
      </c>
      <c r="H33" s="1">
        <v>261.0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55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56</v>
      </c>
      <c r="B35" s="1">
        <v>0.0</v>
      </c>
      <c r="C35" s="1">
        <v>20.0</v>
      </c>
      <c r="D35" s="1">
        <v>47.0</v>
      </c>
      <c r="E35" s="1">
        <v>182.0</v>
      </c>
      <c r="F35" s="1">
        <v>93.0</v>
      </c>
      <c r="G35" s="1">
        <v>108.0</v>
      </c>
      <c r="H35" s="1">
        <v>146.0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57</v>
      </c>
      <c r="B36" s="1">
        <v>75.0</v>
      </c>
      <c r="C36" s="1">
        <v>86.0</v>
      </c>
      <c r="D36" s="1">
        <v>62.0</v>
      </c>
      <c r="E36" s="1">
        <v>81.0</v>
      </c>
      <c r="F36" s="1">
        <v>102.0</v>
      </c>
      <c r="G36" s="1">
        <v>161.0</v>
      </c>
      <c r="H36" s="1">
        <v>170.0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58</v>
      </c>
      <c r="B37" s="1">
        <v>0.0</v>
      </c>
      <c r="C37" s="1">
        <v>0.0</v>
      </c>
      <c r="D37" s="1">
        <v>433.0</v>
      </c>
      <c r="E37" s="1">
        <v>554.0</v>
      </c>
      <c r="F37" s="1">
        <v>515.0</v>
      </c>
      <c r="G37" s="1">
        <v>262.0</v>
      </c>
      <c r="H37" s="1">
        <v>460.0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</v>
      </c>
      <c r="B38" s="1">
        <v>0.0</v>
      </c>
      <c r="C38" s="1">
        <v>0.0</v>
      </c>
      <c r="D38" s="1">
        <v>461.0</v>
      </c>
      <c r="E38" s="1">
        <v>663.0</v>
      </c>
      <c r="F38" s="1">
        <v>576.0</v>
      </c>
      <c r="G38" s="1">
        <v>328.0</v>
      </c>
      <c r="H38" s="1">
        <v>548.0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60</v>
      </c>
      <c r="B39" s="1">
        <v>0.0</v>
      </c>
      <c r="C39" s="1">
        <v>0.0</v>
      </c>
      <c r="D39" s="1">
        <v>-154.0</v>
      </c>
      <c r="E39" s="1">
        <v>-89.0</v>
      </c>
      <c r="F39" s="1">
        <v>-36.0</v>
      </c>
      <c r="G39" s="1">
        <v>142.0</v>
      </c>
      <c r="H39" s="1">
        <v>-8.0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61</v>
      </c>
      <c r="B40" s="1">
        <v>92.0</v>
      </c>
      <c r="C40" s="1">
        <v>65.0</v>
      </c>
      <c r="D40" s="1">
        <v>2360.0</v>
      </c>
      <c r="E40" s="1">
        <v>-158.0</v>
      </c>
      <c r="F40" s="1">
        <v>101.0</v>
      </c>
      <c r="G40" s="1">
        <v>-19.0</v>
      </c>
      <c r="H40" s="1">
        <v>-14.0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22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63</v>
      </c>
      <c r="B3" s="1">
        <v>0.0</v>
      </c>
      <c r="C3" s="1">
        <v>300.0</v>
      </c>
      <c r="D3" s="1">
        <v>267.0</v>
      </c>
      <c r="E3" s="1">
        <v>520.0</v>
      </c>
      <c r="F3" s="1">
        <v>1020.0</v>
      </c>
      <c r="G3" s="1">
        <v>769.0</v>
      </c>
      <c r="H3" s="1">
        <v>1030.0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64</v>
      </c>
      <c r="B4" s="1">
        <v>0.0</v>
      </c>
      <c r="C4" s="1">
        <v>0.0</v>
      </c>
      <c r="D4" s="1">
        <v>0.0</v>
      </c>
      <c r="E4" s="1">
        <v>0.0</v>
      </c>
      <c r="F4" s="1">
        <v>100.0</v>
      </c>
      <c r="G4" s="1">
        <v>0.0</v>
      </c>
      <c r="H4" s="1">
        <v>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65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25.0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66</v>
      </c>
      <c r="B6" s="1">
        <v>0.0</v>
      </c>
      <c r="C6" s="1">
        <v>300.0</v>
      </c>
      <c r="D6" s="1">
        <v>267.0</v>
      </c>
      <c r="E6" s="1">
        <v>520.0</v>
      </c>
      <c r="F6" s="1">
        <v>1120.0</v>
      </c>
      <c r="G6" s="1">
        <v>769.0</v>
      </c>
      <c r="H6" s="1">
        <v>1060.0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67</v>
      </c>
      <c r="B7" s="1">
        <v>0.0</v>
      </c>
      <c r="C7" s="1">
        <v>99.0</v>
      </c>
      <c r="D7" s="1">
        <v>126.0</v>
      </c>
      <c r="E7" s="1">
        <v>129.0</v>
      </c>
      <c r="F7" s="1">
        <v>144.0</v>
      </c>
      <c r="G7" s="1">
        <v>141.0</v>
      </c>
      <c r="H7" s="1">
        <v>172.0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68</v>
      </c>
      <c r="B8" s="1">
        <v>0.0</v>
      </c>
      <c r="C8" s="1">
        <v>62.0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69</v>
      </c>
      <c r="B9" s="1">
        <v>0.0</v>
      </c>
      <c r="C9" s="1">
        <v>162.0</v>
      </c>
      <c r="D9" s="1">
        <v>126.0</v>
      </c>
      <c r="E9" s="1">
        <v>129.0</v>
      </c>
      <c r="F9" s="1">
        <v>144.0</v>
      </c>
      <c r="G9" s="1">
        <v>141.0</v>
      </c>
      <c r="H9" s="1">
        <v>172.0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70</v>
      </c>
      <c r="B10" s="1">
        <v>0.0</v>
      </c>
      <c r="C10" s="1">
        <v>7.0</v>
      </c>
      <c r="D10" s="1">
        <v>7.0</v>
      </c>
      <c r="E10" s="1">
        <v>12.0</v>
      </c>
      <c r="F10" s="1">
        <v>11.0</v>
      </c>
      <c r="G10" s="1">
        <v>16.0</v>
      </c>
      <c r="H10" s="1">
        <v>15.0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71</v>
      </c>
      <c r="B11" s="1">
        <v>0.0</v>
      </c>
      <c r="C11" s="1">
        <v>5.0</v>
      </c>
      <c r="D11" s="1">
        <v>5.0</v>
      </c>
      <c r="E11" s="1">
        <v>3.0</v>
      </c>
      <c r="F11" s="1">
        <v>2.0</v>
      </c>
      <c r="G11" s="1">
        <v>1.0</v>
      </c>
      <c r="H11" s="1">
        <v>2.0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72</v>
      </c>
      <c r="B12" s="1">
        <v>0.0</v>
      </c>
      <c r="C12" s="1">
        <v>67.0</v>
      </c>
      <c r="D12" s="1">
        <v>72.0</v>
      </c>
      <c r="E12" s="1">
        <v>89.0</v>
      </c>
      <c r="F12" s="1">
        <v>61.0</v>
      </c>
      <c r="G12" s="1">
        <v>97.0</v>
      </c>
      <c r="H12" s="1">
        <v>107.0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73</v>
      </c>
      <c r="B13" s="1">
        <v>0.0</v>
      </c>
      <c r="C13" s="1">
        <v>543.0</v>
      </c>
      <c r="D13" s="1">
        <v>477.0</v>
      </c>
      <c r="E13" s="1">
        <v>754.0</v>
      </c>
      <c r="F13" s="1">
        <v>1340.0</v>
      </c>
      <c r="G13" s="1">
        <v>1020.0</v>
      </c>
      <c r="H13" s="1">
        <v>1350.0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74</v>
      </c>
      <c r="B14" s="1">
        <v>0.0</v>
      </c>
      <c r="C14" s="1">
        <v>91.0</v>
      </c>
      <c r="D14" s="1">
        <v>204.0</v>
      </c>
      <c r="E14" s="1">
        <v>273.0</v>
      </c>
      <c r="F14" s="1">
        <v>379.0</v>
      </c>
      <c r="G14" s="1">
        <v>388.0</v>
      </c>
      <c r="H14" s="1">
        <v>416.0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75</v>
      </c>
      <c r="B15" s="1">
        <v>0.0</v>
      </c>
      <c r="C15" s="1">
        <v>-40.0</v>
      </c>
      <c r="D15" s="1">
        <v>-63.0</v>
      </c>
      <c r="E15" s="1">
        <v>-101.0</v>
      </c>
      <c r="F15" s="1">
        <v>-186.0</v>
      </c>
      <c r="G15" s="1">
        <v>-158.0</v>
      </c>
      <c r="H15" s="1">
        <v>-196.0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</v>
      </c>
      <c r="B16" s="1">
        <v>0.0</v>
      </c>
      <c r="C16" s="1">
        <v>50.0</v>
      </c>
      <c r="D16" s="1">
        <v>141.0</v>
      </c>
      <c r="E16" s="1">
        <v>172.0</v>
      </c>
      <c r="F16" s="1">
        <v>193.0</v>
      </c>
      <c r="G16" s="1">
        <v>230.0</v>
      </c>
      <c r="H16" s="1">
        <v>220.0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</v>
      </c>
      <c r="B17" s="1">
        <v>0.0</v>
      </c>
      <c r="C17" s="1">
        <v>0.0</v>
      </c>
      <c r="D17" s="1">
        <v>0.0</v>
      </c>
      <c r="E17" s="1">
        <v>0.0</v>
      </c>
      <c r="F17" s="1">
        <v>25.0</v>
      </c>
      <c r="G17" s="1">
        <v>81.0</v>
      </c>
      <c r="H17" s="1">
        <v>69.0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78</v>
      </c>
      <c r="B18" s="1">
        <v>0.0</v>
      </c>
      <c r="C18" s="1">
        <v>221.0</v>
      </c>
      <c r="D18" s="1">
        <v>474.0</v>
      </c>
      <c r="E18" s="1">
        <v>485.0</v>
      </c>
      <c r="F18" s="1">
        <v>788.0</v>
      </c>
      <c r="G18" s="1">
        <v>811.0</v>
      </c>
      <c r="H18" s="1">
        <v>987.0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79</v>
      </c>
      <c r="B19" s="1">
        <v>0.0</v>
      </c>
      <c r="C19" s="1">
        <v>150.0</v>
      </c>
      <c r="D19" s="1">
        <v>357.0</v>
      </c>
      <c r="E19" s="1">
        <v>328.0</v>
      </c>
      <c r="F19" s="1">
        <v>417.0</v>
      </c>
      <c r="G19" s="1">
        <v>354.0</v>
      </c>
      <c r="H19" s="1">
        <v>311.0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80</v>
      </c>
      <c r="B20" s="1">
        <v>0.0</v>
      </c>
      <c r="C20" s="1">
        <v>10.0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81</v>
      </c>
      <c r="B21" s="1">
        <v>0.0</v>
      </c>
      <c r="C21" s="1">
        <v>39.0</v>
      </c>
      <c r="D21" s="1">
        <v>28.0</v>
      </c>
      <c r="E21" s="1">
        <v>28.0</v>
      </c>
      <c r="F21" s="1">
        <v>38.0</v>
      </c>
      <c r="G21" s="1">
        <v>68.0</v>
      </c>
      <c r="H21" s="1">
        <v>99.0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</v>
      </c>
      <c r="B22" s="1">
        <v>0.0</v>
      </c>
      <c r="C22" s="1">
        <v>0.0</v>
      </c>
      <c r="D22" s="1">
        <v>3.0</v>
      </c>
      <c r="E22" s="1">
        <v>8.0</v>
      </c>
      <c r="F22" s="1">
        <v>5.0</v>
      </c>
      <c r="G22" s="1">
        <v>127.0</v>
      </c>
      <c r="H22" s="1">
        <v>136.0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</v>
      </c>
      <c r="B23" s="1">
        <v>0.0</v>
      </c>
      <c r="C23" s="1">
        <v>1010.0</v>
      </c>
      <c r="D23" s="1">
        <v>1480.0</v>
      </c>
      <c r="E23" s="1">
        <v>1780.0</v>
      </c>
      <c r="F23" s="1">
        <v>2800.0</v>
      </c>
      <c r="G23" s="1">
        <v>2700.0</v>
      </c>
      <c r="H23" s="1">
        <v>3180.0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84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85</v>
      </c>
      <c r="B25" s="1">
        <v>0.0</v>
      </c>
      <c r="C25" s="1">
        <v>29.0</v>
      </c>
      <c r="D25" s="1">
        <v>54.0</v>
      </c>
      <c r="E25" s="1">
        <v>34.0</v>
      </c>
      <c r="F25" s="1">
        <v>45.0</v>
      </c>
      <c r="G25" s="1">
        <v>50.0</v>
      </c>
      <c r="H25" s="1">
        <v>65.0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86</v>
      </c>
      <c r="B26" s="1">
        <v>0.0</v>
      </c>
      <c r="C26" s="1">
        <v>170.0</v>
      </c>
      <c r="D26" s="1">
        <v>219.0</v>
      </c>
      <c r="E26" s="1">
        <v>295.0</v>
      </c>
      <c r="F26" s="1">
        <v>300.0</v>
      </c>
      <c r="G26" s="1">
        <v>322.0</v>
      </c>
      <c r="H26" s="1">
        <v>311.0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87</v>
      </c>
      <c r="B27" s="1">
        <v>0.0</v>
      </c>
      <c r="C27" s="1">
        <v>152.0</v>
      </c>
      <c r="D27" s="1">
        <v>138.0</v>
      </c>
      <c r="E27" s="1">
        <v>105.0</v>
      </c>
      <c r="F27" s="1">
        <v>12.0</v>
      </c>
      <c r="G27" s="1">
        <v>12.0</v>
      </c>
      <c r="H27" s="1">
        <v>16.0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88</v>
      </c>
      <c r="B28" s="1">
        <v>0.0</v>
      </c>
      <c r="C28" s="1">
        <v>0.0</v>
      </c>
      <c r="D28" s="1">
        <v>10.0</v>
      </c>
      <c r="E28" s="1">
        <v>16.0</v>
      </c>
      <c r="F28" s="1">
        <v>17.0</v>
      </c>
      <c r="G28" s="1">
        <v>13.0</v>
      </c>
      <c r="H28" s="1">
        <v>19.0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89</v>
      </c>
      <c r="B29" s="1">
        <v>0.0</v>
      </c>
      <c r="C29" s="1">
        <v>63.0</v>
      </c>
      <c r="D29" s="1">
        <v>83.0</v>
      </c>
      <c r="E29" s="1">
        <v>130.0</v>
      </c>
      <c r="F29" s="1">
        <v>162.0</v>
      </c>
      <c r="G29" s="1">
        <v>24.0</v>
      </c>
      <c r="H29" s="1">
        <v>35.0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90</v>
      </c>
      <c r="B30" s="1">
        <v>0.0</v>
      </c>
      <c r="C30" s="1">
        <v>10.0</v>
      </c>
      <c r="D30" s="1">
        <v>19.0</v>
      </c>
      <c r="E30" s="1">
        <v>21.0</v>
      </c>
      <c r="F30" s="1">
        <v>31.0</v>
      </c>
      <c r="G30" s="1">
        <v>38.0</v>
      </c>
      <c r="H30" s="1">
        <v>46.0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91</v>
      </c>
      <c r="B31" s="1">
        <v>0.0</v>
      </c>
      <c r="C31" s="1">
        <v>10.0</v>
      </c>
      <c r="D31" s="1">
        <v>29.0</v>
      </c>
      <c r="E31" s="1">
        <v>37.0</v>
      </c>
      <c r="F31" s="1">
        <v>0.0</v>
      </c>
      <c r="G31" s="1">
        <v>0.0</v>
      </c>
      <c r="H31" s="1">
        <v>46.0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92</v>
      </c>
      <c r="B32" s="1">
        <v>0.0</v>
      </c>
      <c r="C32" s="1">
        <v>435.0</v>
      </c>
      <c r="D32" s="1">
        <v>554.0</v>
      </c>
      <c r="E32" s="1">
        <v>640.0</v>
      </c>
      <c r="F32" s="1">
        <v>570.0</v>
      </c>
      <c r="G32" s="1">
        <v>462.0</v>
      </c>
      <c r="H32" s="1">
        <v>540.0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93</v>
      </c>
      <c r="B33" s="1">
        <v>0.0</v>
      </c>
      <c r="C33" s="1">
        <v>10.0</v>
      </c>
      <c r="D33" s="1">
        <v>2320.0</v>
      </c>
      <c r="E33" s="1">
        <v>2210.0</v>
      </c>
      <c r="F33" s="1">
        <v>2420.0</v>
      </c>
      <c r="G33" s="1">
        <v>2410.0</v>
      </c>
      <c r="H33" s="1">
        <v>2400.0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94</v>
      </c>
      <c r="B34" s="1">
        <v>0.0</v>
      </c>
      <c r="C34" s="1">
        <v>0.0</v>
      </c>
      <c r="D34" s="1">
        <v>52.0</v>
      </c>
      <c r="E34" s="1">
        <v>67.0</v>
      </c>
      <c r="F34" s="1">
        <v>82.0</v>
      </c>
      <c r="G34" s="1">
        <v>94.0</v>
      </c>
      <c r="H34" s="1">
        <v>88.0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95</v>
      </c>
      <c r="B35" s="1">
        <v>0.0</v>
      </c>
      <c r="C35" s="1">
        <v>80.0</v>
      </c>
      <c r="D35" s="1">
        <v>70.0</v>
      </c>
      <c r="E35" s="1">
        <v>16.0</v>
      </c>
      <c r="F35" s="1">
        <v>23.0</v>
      </c>
      <c r="G35" s="1">
        <v>0.0</v>
      </c>
      <c r="H35" s="1">
        <v>0.0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96</v>
      </c>
      <c r="B36" s="1">
        <v>0.0</v>
      </c>
      <c r="C36" s="1">
        <v>24.0</v>
      </c>
      <c r="D36" s="1">
        <v>99.0</v>
      </c>
      <c r="E36" s="1">
        <v>86.0</v>
      </c>
      <c r="F36" s="1">
        <v>53.0</v>
      </c>
      <c r="G36" s="1">
        <v>46.0</v>
      </c>
      <c r="H36" s="1">
        <v>29.0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97</v>
      </c>
      <c r="B37" s="1">
        <v>0.0</v>
      </c>
      <c r="C37" s="1">
        <v>0.0</v>
      </c>
      <c r="D37" s="1">
        <v>0.0</v>
      </c>
      <c r="E37" s="1">
        <v>0.0</v>
      </c>
      <c r="F37" s="1">
        <v>28.0</v>
      </c>
      <c r="G37" s="1">
        <v>252.0</v>
      </c>
      <c r="H37" s="1">
        <v>335.0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98</v>
      </c>
      <c r="B38" s="1">
        <v>0.0</v>
      </c>
      <c r="C38" s="1">
        <v>550.0</v>
      </c>
      <c r="D38" s="1">
        <v>3100.0</v>
      </c>
      <c r="E38" s="1">
        <v>3020.0</v>
      </c>
      <c r="F38" s="1">
        <v>3180.0</v>
      </c>
      <c r="G38" s="1">
        <v>3270.0</v>
      </c>
      <c r="H38" s="1">
        <v>3400.0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99</v>
      </c>
      <c r="B39" s="1">
        <v>0.0</v>
      </c>
      <c r="C39" s="1">
        <v>0.0</v>
      </c>
      <c r="D39" s="1">
        <v>0.0</v>
      </c>
      <c r="E39" s="1">
        <v>3.0</v>
      </c>
      <c r="F39" s="1">
        <v>4.0</v>
      </c>
      <c r="G39" s="1">
        <v>4.0</v>
      </c>
      <c r="H39" s="1">
        <v>4.0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100</v>
      </c>
      <c r="B40" s="1">
        <v>0.0</v>
      </c>
      <c r="C40" s="1">
        <v>206.0</v>
      </c>
      <c r="D40" s="1">
        <v>206.0</v>
      </c>
      <c r="E40" s="1">
        <v>462.0</v>
      </c>
      <c r="F40" s="1">
        <v>1030.0</v>
      </c>
      <c r="G40" s="1">
        <v>1160.0</v>
      </c>
      <c r="H40" s="1">
        <v>1260.0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101</v>
      </c>
      <c r="B41" s="1">
        <v>0.0</v>
      </c>
      <c r="C41" s="1">
        <v>258.0</v>
      </c>
      <c r="D41" s="1">
        <v>-1820.0</v>
      </c>
      <c r="E41" s="1">
        <v>-1730.0</v>
      </c>
      <c r="F41" s="1">
        <v>-1420.0</v>
      </c>
      <c r="G41" s="1">
        <v>-1140.0</v>
      </c>
      <c r="H41" s="1">
        <v>-908.0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102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-604.0</v>
      </c>
      <c r="H42" s="1">
        <v>-604.0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103</v>
      </c>
      <c r="B43" s="1">
        <v>0.0</v>
      </c>
      <c r="C43" s="1">
        <v>30.0</v>
      </c>
      <c r="D43" s="1">
        <v>-2.0</v>
      </c>
      <c r="E43" s="1">
        <v>16.0</v>
      </c>
      <c r="F43" s="1">
        <v>3.0</v>
      </c>
      <c r="G43" s="1">
        <v>17.0</v>
      </c>
      <c r="H43" s="1">
        <v>20.0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104</v>
      </c>
      <c r="B44" s="1">
        <v>0.0</v>
      </c>
      <c r="C44" s="1">
        <v>465.0</v>
      </c>
      <c r="D44" s="1">
        <v>-1620.0</v>
      </c>
      <c r="E44" s="1">
        <v>-1240.0</v>
      </c>
      <c r="F44" s="1">
        <v>-378.0</v>
      </c>
      <c r="G44" s="1">
        <v>-569.0</v>
      </c>
      <c r="H44" s="1">
        <v>-222.0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0.0</v>
      </c>
      <c r="C45" s="1">
        <v>465.0</v>
      </c>
      <c r="D45" s="1">
        <v>-1620.0</v>
      </c>
      <c r="E45" s="1">
        <v>-1240.0</v>
      </c>
      <c r="F45" s="1">
        <v>-378.0</v>
      </c>
      <c r="G45" s="1">
        <v>-569.0</v>
      </c>
      <c r="H45" s="1">
        <v>-222.0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0.0</v>
      </c>
      <c r="C46" s="1">
        <v>1010.0</v>
      </c>
      <c r="D46" s="1">
        <v>1480.0</v>
      </c>
      <c r="E46" s="1">
        <v>1780.0</v>
      </c>
      <c r="F46" s="1">
        <v>2800.0</v>
      </c>
      <c r="G46" s="1">
        <v>2700.0</v>
      </c>
      <c r="H46" s="1">
        <v>3180.0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55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107</v>
      </c>
      <c r="B48" s="1">
        <v>378.0</v>
      </c>
      <c r="C48" s="1">
        <v>378.0</v>
      </c>
      <c r="D48" s="1">
        <v>378.0</v>
      </c>
      <c r="E48" s="1">
        <v>410.0</v>
      </c>
      <c r="F48" s="1">
        <v>412.0</v>
      </c>
      <c r="G48" s="1">
        <v>365.0</v>
      </c>
      <c r="H48" s="1">
        <v>371.0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108</v>
      </c>
      <c r="B49" s="1">
        <v>378.0</v>
      </c>
      <c r="C49" s="1">
        <v>378.0</v>
      </c>
      <c r="D49" s="1">
        <v>378.0</v>
      </c>
      <c r="E49" s="1">
        <v>391.0</v>
      </c>
      <c r="F49" s="1">
        <v>411.0</v>
      </c>
      <c r="G49" s="1">
        <v>364.0</v>
      </c>
      <c r="H49" s="1">
        <v>370.0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109</v>
      </c>
      <c r="B50" s="1">
        <v>0.0</v>
      </c>
      <c r="C50" s="1" t="s">
        <v>110</v>
      </c>
      <c r="D50" s="1" t="s">
        <v>111</v>
      </c>
      <c r="E50" s="1" t="s">
        <v>112</v>
      </c>
      <c r="F50" s="1" t="s">
        <v>113</v>
      </c>
      <c r="G50" s="1" t="s">
        <v>114</v>
      </c>
      <c r="H50" s="1" t="s">
        <v>115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116</v>
      </c>
      <c r="B51" s="1">
        <v>0.0</v>
      </c>
      <c r="C51" s="1">
        <v>93.0</v>
      </c>
      <c r="D51" s="1">
        <v>-2450.0</v>
      </c>
      <c r="E51" s="1">
        <v>-2060.0</v>
      </c>
      <c r="F51" s="1">
        <v>-1580.0</v>
      </c>
      <c r="G51" s="1">
        <v>-1730.0</v>
      </c>
      <c r="H51" s="1">
        <v>-1520.0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117</v>
      </c>
      <c r="B52" s="1">
        <v>0.0</v>
      </c>
      <c r="C52" s="1" t="s">
        <v>118</v>
      </c>
      <c r="D52" s="1" t="s">
        <v>119</v>
      </c>
      <c r="E52" s="1" t="s">
        <v>120</v>
      </c>
      <c r="F52" s="1" t="s">
        <v>121</v>
      </c>
      <c r="G52" s="1" t="s">
        <v>122</v>
      </c>
      <c r="H52" s="1" t="s">
        <v>123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124</v>
      </c>
      <c r="B53" s="1">
        <v>0.0</v>
      </c>
      <c r="C53" s="1">
        <v>162.0</v>
      </c>
      <c r="D53" s="1">
        <v>2520.0</v>
      </c>
      <c r="E53" s="1">
        <v>2400.0</v>
      </c>
      <c r="F53" s="1">
        <v>2530.0</v>
      </c>
      <c r="G53" s="1">
        <v>2530.0</v>
      </c>
      <c r="H53" s="1">
        <v>2530.0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125</v>
      </c>
      <c r="B54" s="1">
        <v>0.0</v>
      </c>
      <c r="C54" s="1">
        <v>-138.0</v>
      </c>
      <c r="D54" s="1">
        <v>2250.0</v>
      </c>
      <c r="E54" s="1">
        <v>1880.0</v>
      </c>
      <c r="F54" s="1">
        <v>1420.0</v>
      </c>
      <c r="G54" s="1">
        <v>1760.0</v>
      </c>
      <c r="H54" s="1">
        <v>1470.0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126</v>
      </c>
      <c r="B55" s="1">
        <v>40.0</v>
      </c>
      <c r="C55" s="1">
        <v>64.0</v>
      </c>
      <c r="D55" s="1">
        <v>98.0</v>
      </c>
      <c r="E55" s="1">
        <v>134.0</v>
      </c>
      <c r="F55" s="1">
        <v>174.0</v>
      </c>
      <c r="G55" s="1">
        <v>204.0</v>
      </c>
      <c r="H55" s="1">
        <v>186.0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127</v>
      </c>
      <c r="B56" s="1">
        <v>0.0</v>
      </c>
      <c r="C56" s="1">
        <v>0.0</v>
      </c>
      <c r="D56" s="1">
        <v>3.0</v>
      </c>
      <c r="E56" s="1">
        <v>3.0</v>
      </c>
      <c r="F56" s="1">
        <v>3.0</v>
      </c>
      <c r="G56" s="1">
        <v>3.0</v>
      </c>
      <c r="H56" s="1">
        <v>3.0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128</v>
      </c>
      <c r="B57" s="1">
        <v>0.0</v>
      </c>
      <c r="C57" s="1">
        <v>76.0</v>
      </c>
      <c r="D57" s="1">
        <v>120.0</v>
      </c>
      <c r="E57" s="1">
        <v>168.0</v>
      </c>
      <c r="F57" s="1">
        <v>202.0</v>
      </c>
      <c r="G57" s="1">
        <v>231.0</v>
      </c>
      <c r="H57" s="1">
        <v>256.0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129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22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130</v>
      </c>
      <c r="B2" s="1">
        <v>1150.0</v>
      </c>
      <c r="C2" s="1">
        <v>1490.0</v>
      </c>
      <c r="D2" s="1">
        <v>1890.0</v>
      </c>
      <c r="E2" s="1">
        <v>2370.0</v>
      </c>
      <c r="F2" s="1">
        <v>2580.0</v>
      </c>
      <c r="G2" s="1">
        <v>2620.0</v>
      </c>
      <c r="H2" s="1">
        <v>2570.0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131</v>
      </c>
      <c r="B3" s="1">
        <v>1150.0</v>
      </c>
      <c r="C3" s="1">
        <v>1490.0</v>
      </c>
      <c r="D3" s="1">
        <v>1890.0</v>
      </c>
      <c r="E3" s="1">
        <v>2370.0</v>
      </c>
      <c r="F3" s="1">
        <v>2580.0</v>
      </c>
      <c r="G3" s="1">
        <v>2620.0</v>
      </c>
      <c r="H3" s="1">
        <v>2570.0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132</v>
      </c>
      <c r="B4" s="1">
        <v>348.0</v>
      </c>
      <c r="C4" s="1">
        <v>437.0</v>
      </c>
      <c r="D4" s="1">
        <v>566.0</v>
      </c>
      <c r="E4" s="1">
        <v>712.0</v>
      </c>
      <c r="F4" s="1">
        <v>729.0</v>
      </c>
      <c r="G4" s="1">
        <v>736.0</v>
      </c>
      <c r="H4" s="1">
        <v>718.0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133</v>
      </c>
      <c r="B5" s="1">
        <v>803.0</v>
      </c>
      <c r="C5" s="1">
        <v>1050.0</v>
      </c>
      <c r="D5" s="1">
        <v>1320.0</v>
      </c>
      <c r="E5" s="1">
        <v>1660.0</v>
      </c>
      <c r="F5" s="1">
        <v>1850.0</v>
      </c>
      <c r="G5" s="1">
        <v>1880.0</v>
      </c>
      <c r="H5" s="1">
        <v>1850.0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134</v>
      </c>
      <c r="B6" s="1">
        <v>348.0</v>
      </c>
      <c r="C6" s="1">
        <v>444.0</v>
      </c>
      <c r="D6" s="1">
        <v>590.0</v>
      </c>
      <c r="E6" s="1">
        <v>948.0</v>
      </c>
      <c r="F6" s="1">
        <v>909.0</v>
      </c>
      <c r="G6" s="1">
        <v>950.0</v>
      </c>
      <c r="H6" s="1">
        <v>881.0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135</v>
      </c>
      <c r="B7" s="1">
        <v>108.0</v>
      </c>
      <c r="C7" s="1">
        <v>148.0</v>
      </c>
      <c r="D7" s="1">
        <v>210.0</v>
      </c>
      <c r="E7" s="1">
        <v>269.0</v>
      </c>
      <c r="F7" s="1">
        <v>387.0</v>
      </c>
      <c r="G7" s="1">
        <v>459.0</v>
      </c>
      <c r="H7" s="1">
        <v>405.0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136</v>
      </c>
      <c r="B8" s="1">
        <v>456.0</v>
      </c>
      <c r="C8" s="1">
        <v>592.0</v>
      </c>
      <c r="D8" s="1">
        <v>800.0</v>
      </c>
      <c r="E8" s="1">
        <v>1220.0</v>
      </c>
      <c r="F8" s="1">
        <v>1300.0</v>
      </c>
      <c r="G8" s="1">
        <v>1410.0</v>
      </c>
      <c r="H8" s="1">
        <v>1290.0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137</v>
      </c>
      <c r="B9" s="1">
        <v>347.0</v>
      </c>
      <c r="C9" s="1">
        <v>461.0</v>
      </c>
      <c r="D9" s="1">
        <v>521.0</v>
      </c>
      <c r="E9" s="1">
        <v>442.0</v>
      </c>
      <c r="F9" s="1">
        <v>558.0</v>
      </c>
      <c r="G9" s="1">
        <v>471.0</v>
      </c>
      <c r="H9" s="1">
        <v>563.0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138</v>
      </c>
      <c r="B10" s="1">
        <v>0.0</v>
      </c>
      <c r="C10" s="1">
        <v>-50.0</v>
      </c>
      <c r="D10" s="1">
        <v>-61.0</v>
      </c>
      <c r="E10" s="1">
        <v>-198.0</v>
      </c>
      <c r="F10" s="1">
        <v>-149.0</v>
      </c>
      <c r="G10" s="1">
        <v>-118.0</v>
      </c>
      <c r="H10" s="1">
        <v>-153.0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139</v>
      </c>
      <c r="B11" s="1">
        <v>1.0</v>
      </c>
      <c r="C11" s="1">
        <v>5.0</v>
      </c>
      <c r="D11" s="1">
        <v>1.0</v>
      </c>
      <c r="E11" s="1">
        <v>10.0</v>
      </c>
      <c r="F11" s="1">
        <v>80.0</v>
      </c>
      <c r="G11" s="1">
        <v>14.0</v>
      </c>
      <c r="H11" s="1">
        <v>42.0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140</v>
      </c>
      <c r="B12" s="1">
        <v>1.0</v>
      </c>
      <c r="C12" s="1">
        <v>4.0</v>
      </c>
      <c r="D12" s="1">
        <v>-60.0</v>
      </c>
      <c r="E12" s="1">
        <v>-198.0</v>
      </c>
      <c r="F12" s="1">
        <v>-148.0</v>
      </c>
      <c r="G12" s="1">
        <v>-103.0</v>
      </c>
      <c r="H12" s="1">
        <v>-110.0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141</v>
      </c>
      <c r="B13" s="1">
        <v>2.0</v>
      </c>
      <c r="C13" s="1">
        <v>-5.0</v>
      </c>
      <c r="D13" s="1">
        <v>-30.0</v>
      </c>
      <c r="E13" s="1">
        <v>5.0</v>
      </c>
      <c r="F13" s="1">
        <v>-5.0</v>
      </c>
      <c r="G13" s="1">
        <v>-7.0</v>
      </c>
      <c r="H13" s="1">
        <v>1.0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142</v>
      </c>
      <c r="B14" s="1">
        <v>40.0</v>
      </c>
      <c r="C14" s="1">
        <v>-70.0</v>
      </c>
      <c r="D14" s="1">
        <v>-70.0</v>
      </c>
      <c r="E14" s="1">
        <v>-30.0</v>
      </c>
      <c r="F14" s="1">
        <v>30.0</v>
      </c>
      <c r="G14" s="1">
        <v>-20.0</v>
      </c>
      <c r="H14" s="1">
        <v>-50.0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143</v>
      </c>
      <c r="B15" s="1">
        <v>352.0</v>
      </c>
      <c r="C15" s="1">
        <v>460.0</v>
      </c>
      <c r="D15" s="1">
        <v>460.0</v>
      </c>
      <c r="E15" s="1">
        <v>249.0</v>
      </c>
      <c r="F15" s="1">
        <v>404.0</v>
      </c>
      <c r="G15" s="1">
        <v>360.0</v>
      </c>
      <c r="H15" s="1">
        <v>453.0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144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-13.0</v>
      </c>
      <c r="H16" s="1">
        <v>-1.0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145</v>
      </c>
      <c r="B17" s="1">
        <v>0.0</v>
      </c>
      <c r="C17" s="1">
        <v>0.0</v>
      </c>
      <c r="D17" s="1">
        <v>-2.0</v>
      </c>
      <c r="E17" s="1">
        <v>0.0</v>
      </c>
      <c r="F17" s="1">
        <v>-1.0</v>
      </c>
      <c r="G17" s="1">
        <v>-50.0</v>
      </c>
      <c r="H17" s="1">
        <v>-6.0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146</v>
      </c>
      <c r="B18" s="1">
        <v>-12.0</v>
      </c>
      <c r="C18" s="1">
        <v>-80.0</v>
      </c>
      <c r="D18" s="1">
        <v>0.0</v>
      </c>
      <c r="E18" s="1">
        <v>0.0</v>
      </c>
      <c r="F18" s="1">
        <v>0.0</v>
      </c>
      <c r="G18" s="1">
        <v>0.0</v>
      </c>
      <c r="H18" s="1">
        <v>-51.0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147</v>
      </c>
      <c r="B19" s="1">
        <v>0.0</v>
      </c>
      <c r="C19" s="1">
        <v>0.0</v>
      </c>
      <c r="D19" s="1">
        <v>0.0</v>
      </c>
      <c r="E19" s="1">
        <v>-37.0</v>
      </c>
      <c r="F19" s="1">
        <v>0.0</v>
      </c>
      <c r="G19" s="1">
        <v>0.0</v>
      </c>
      <c r="H19" s="1">
        <v>0.0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148</v>
      </c>
      <c r="B20" s="1">
        <v>-1.0</v>
      </c>
      <c r="C20" s="1">
        <v>-28.0</v>
      </c>
      <c r="D20" s="1">
        <v>-21.0</v>
      </c>
      <c r="E20" s="1">
        <v>-17.0</v>
      </c>
      <c r="F20" s="1">
        <v>5.0</v>
      </c>
      <c r="G20" s="1">
        <v>14.0</v>
      </c>
      <c r="H20" s="1">
        <v>-1.0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149</v>
      </c>
      <c r="B21" s="1">
        <v>338.0</v>
      </c>
      <c r="C21" s="1">
        <v>431.0</v>
      </c>
      <c r="D21" s="1">
        <v>436.0</v>
      </c>
      <c r="E21" s="1">
        <v>194.0</v>
      </c>
      <c r="F21" s="1">
        <v>408.0</v>
      </c>
      <c r="G21" s="1">
        <v>361.0</v>
      </c>
      <c r="H21" s="1">
        <v>392.0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150</v>
      </c>
      <c r="B22" s="1">
        <v>80.0</v>
      </c>
      <c r="C22" s="1">
        <v>92.0</v>
      </c>
      <c r="D22" s="1">
        <v>147.0</v>
      </c>
      <c r="E22" s="1">
        <v>102.0</v>
      </c>
      <c r="F22" s="1">
        <v>99.0</v>
      </c>
      <c r="G22" s="1">
        <v>85.0</v>
      </c>
      <c r="H22" s="1">
        <v>157.0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151</v>
      </c>
      <c r="B23" s="1">
        <v>257.0</v>
      </c>
      <c r="C23" s="1">
        <v>338.0</v>
      </c>
      <c r="D23" s="1">
        <v>289.0</v>
      </c>
      <c r="E23" s="1">
        <v>92.0</v>
      </c>
      <c r="F23" s="1">
        <v>308.0</v>
      </c>
      <c r="G23" s="1">
        <v>275.0</v>
      </c>
      <c r="H23" s="1">
        <v>235.0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152</v>
      </c>
      <c r="B24" s="1">
        <v>257.0</v>
      </c>
      <c r="C24" s="1">
        <v>338.0</v>
      </c>
      <c r="D24" s="1">
        <v>289.0</v>
      </c>
      <c r="E24" s="1">
        <v>92.0</v>
      </c>
      <c r="F24" s="1">
        <v>308.0</v>
      </c>
      <c r="G24" s="1">
        <v>275.0</v>
      </c>
      <c r="H24" s="1">
        <v>235.0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153</v>
      </c>
      <c r="B25" s="1">
        <v>257.0</v>
      </c>
      <c r="C25" s="1">
        <v>338.0</v>
      </c>
      <c r="D25" s="1">
        <v>289.0</v>
      </c>
      <c r="E25" s="1">
        <v>92.0</v>
      </c>
      <c r="F25" s="1">
        <v>308.0</v>
      </c>
      <c r="G25" s="1">
        <v>275.0</v>
      </c>
      <c r="H25" s="1">
        <v>235.0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154</v>
      </c>
      <c r="B26" s="1">
        <v>257.0</v>
      </c>
      <c r="C26" s="1">
        <v>338.0</v>
      </c>
      <c r="D26" s="1">
        <v>289.0</v>
      </c>
      <c r="E26" s="1">
        <v>92.0</v>
      </c>
      <c r="F26" s="1">
        <v>308.0</v>
      </c>
      <c r="G26" s="1">
        <v>275.0</v>
      </c>
      <c r="H26" s="1">
        <v>235.0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155</v>
      </c>
      <c r="B27" s="1">
        <v>257.0</v>
      </c>
      <c r="C27" s="1">
        <v>338.0</v>
      </c>
      <c r="D27" s="1">
        <v>289.0</v>
      </c>
      <c r="E27" s="1">
        <v>92.0</v>
      </c>
      <c r="F27" s="1">
        <v>308.0</v>
      </c>
      <c r="G27" s="1">
        <v>275.0</v>
      </c>
      <c r="H27" s="1">
        <v>235.0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156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157</v>
      </c>
      <c r="B29" s="1" t="s">
        <v>158</v>
      </c>
      <c r="C29" s="1" t="s">
        <v>159</v>
      </c>
      <c r="D29" s="1" t="s">
        <v>160</v>
      </c>
      <c r="E29" s="1" t="s">
        <v>161</v>
      </c>
      <c r="F29" s="1" t="s">
        <v>162</v>
      </c>
      <c r="G29" s="1" t="s">
        <v>163</v>
      </c>
      <c r="H29" s="1" t="s">
        <v>164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165</v>
      </c>
      <c r="B30" s="1" t="s">
        <v>158</v>
      </c>
      <c r="C30" s="1" t="s">
        <v>159</v>
      </c>
      <c r="D30" s="1" t="s">
        <v>160</v>
      </c>
      <c r="E30" s="1" t="s">
        <v>161</v>
      </c>
      <c r="F30" s="1" t="s">
        <v>162</v>
      </c>
      <c r="G30" s="1" t="s">
        <v>163</v>
      </c>
      <c r="H30" s="1" t="s">
        <v>164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166</v>
      </c>
      <c r="B31" s="1">
        <v>378.0</v>
      </c>
      <c r="C31" s="1">
        <v>378.0</v>
      </c>
      <c r="D31" s="1">
        <v>378.0</v>
      </c>
      <c r="E31" s="1">
        <v>385.0</v>
      </c>
      <c r="F31" s="1">
        <v>409.0</v>
      </c>
      <c r="G31" s="1">
        <v>401.0</v>
      </c>
      <c r="H31" s="1">
        <v>366.0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167</v>
      </c>
      <c r="B32" s="1" t="s">
        <v>158</v>
      </c>
      <c r="C32" s="1" t="s">
        <v>159</v>
      </c>
      <c r="D32" s="1" t="s">
        <v>160</v>
      </c>
      <c r="E32" s="1" t="s">
        <v>161</v>
      </c>
      <c r="F32" s="1" t="s">
        <v>162</v>
      </c>
      <c r="G32" s="1" t="s">
        <v>163</v>
      </c>
      <c r="H32" s="1" t="s">
        <v>164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168</v>
      </c>
      <c r="B33" s="1" t="s">
        <v>158</v>
      </c>
      <c r="C33" s="1" t="s">
        <v>159</v>
      </c>
      <c r="D33" s="1" t="s">
        <v>160</v>
      </c>
      <c r="E33" s="1" t="s">
        <v>161</v>
      </c>
      <c r="F33" s="1" t="s">
        <v>162</v>
      </c>
      <c r="G33" s="1" t="s">
        <v>163</v>
      </c>
      <c r="H33" s="1" t="s">
        <v>164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169</v>
      </c>
      <c r="B34" s="1">
        <v>378.0</v>
      </c>
      <c r="C34" s="1">
        <v>378.0</v>
      </c>
      <c r="D34" s="1">
        <v>378.0</v>
      </c>
      <c r="E34" s="1">
        <v>385.0</v>
      </c>
      <c r="F34" s="1">
        <v>411.0</v>
      </c>
      <c r="G34" s="1">
        <v>402.0</v>
      </c>
      <c r="H34" s="1">
        <v>367.0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170</v>
      </c>
      <c r="B35" s="1" t="s">
        <v>171</v>
      </c>
      <c r="C35" s="1" t="s">
        <v>160</v>
      </c>
      <c r="D35" s="1" t="s">
        <v>160</v>
      </c>
      <c r="E35" s="1" t="s">
        <v>172</v>
      </c>
      <c r="F35" s="1" t="s">
        <v>173</v>
      </c>
      <c r="G35" s="1" t="s">
        <v>174</v>
      </c>
      <c r="H35" s="1" t="s">
        <v>175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176</v>
      </c>
      <c r="B36" s="1" t="s">
        <v>171</v>
      </c>
      <c r="C36" s="1" t="s">
        <v>160</v>
      </c>
      <c r="D36" s="1" t="s">
        <v>160</v>
      </c>
      <c r="E36" s="1" t="s">
        <v>172</v>
      </c>
      <c r="F36" s="1" t="s">
        <v>177</v>
      </c>
      <c r="G36" s="1" t="s">
        <v>174</v>
      </c>
      <c r="H36" s="1" t="s">
        <v>175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178</v>
      </c>
      <c r="B37" s="1">
        <v>0.0</v>
      </c>
      <c r="C37" s="1" t="s">
        <v>179</v>
      </c>
      <c r="D37" s="1" t="s">
        <v>180</v>
      </c>
      <c r="E37" s="1">
        <v>0.0</v>
      </c>
      <c r="F37" s="1">
        <v>0.0</v>
      </c>
      <c r="G37" s="1">
        <v>0.0</v>
      </c>
      <c r="H37" s="1">
        <v>0.0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181</v>
      </c>
      <c r="B39" s="1">
        <v>374.0</v>
      </c>
      <c r="C39" s="1">
        <v>499.0</v>
      </c>
      <c r="D39" s="1">
        <v>594.0</v>
      </c>
      <c r="E39" s="1">
        <v>552.0</v>
      </c>
      <c r="F39" s="1">
        <v>682.0</v>
      </c>
      <c r="G39" s="1">
        <v>608.0</v>
      </c>
      <c r="H39" s="1">
        <v>689.0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182</v>
      </c>
      <c r="B40" s="1">
        <v>364.0</v>
      </c>
      <c r="C40" s="1">
        <v>482.0</v>
      </c>
      <c r="D40" s="1">
        <v>570.0</v>
      </c>
      <c r="E40" s="1">
        <v>515.0</v>
      </c>
      <c r="F40" s="1">
        <v>639.0</v>
      </c>
      <c r="G40" s="1">
        <v>562.0</v>
      </c>
      <c r="H40" s="1">
        <v>643.0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183</v>
      </c>
      <c r="B41" s="1">
        <v>347.0</v>
      </c>
      <c r="C41" s="1">
        <v>461.0</v>
      </c>
      <c r="D41" s="1">
        <v>521.0</v>
      </c>
      <c r="E41" s="1">
        <v>442.0</v>
      </c>
      <c r="F41" s="1">
        <v>558.0</v>
      </c>
      <c r="G41" s="1">
        <v>471.0</v>
      </c>
      <c r="H41" s="1">
        <v>563.0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184</v>
      </c>
      <c r="B42" s="1">
        <v>379.0</v>
      </c>
      <c r="C42" s="1">
        <v>507.0</v>
      </c>
      <c r="D42" s="1">
        <v>606.0</v>
      </c>
      <c r="E42" s="1">
        <v>569.0</v>
      </c>
      <c r="F42" s="1">
        <v>704.0</v>
      </c>
      <c r="G42" s="1">
        <v>633.0</v>
      </c>
      <c r="H42" s="1">
        <v>712.0</v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185</v>
      </c>
      <c r="B43" s="1" t="s">
        <v>186</v>
      </c>
      <c r="C43" s="1" t="s">
        <v>187</v>
      </c>
      <c r="D43" s="1" t="s">
        <v>188</v>
      </c>
      <c r="E43" s="1" t="s">
        <v>189</v>
      </c>
      <c r="F43" s="1" t="s">
        <v>190</v>
      </c>
      <c r="G43" s="1" t="s">
        <v>191</v>
      </c>
      <c r="H43" s="1" t="s">
        <v>192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193</v>
      </c>
      <c r="B44" s="1">
        <v>75.0</v>
      </c>
      <c r="C44" s="1">
        <v>97.0</v>
      </c>
      <c r="D44" s="1">
        <v>107.0</v>
      </c>
      <c r="E44" s="1">
        <v>115.0</v>
      </c>
      <c r="F44" s="1">
        <v>172.0</v>
      </c>
      <c r="G44" s="1">
        <v>134.0</v>
      </c>
      <c r="H44" s="1">
        <v>214.0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194</v>
      </c>
      <c r="B45" s="1">
        <v>5.0</v>
      </c>
      <c r="C45" s="1">
        <v>-5.0</v>
      </c>
      <c r="D45" s="1">
        <v>40.0</v>
      </c>
      <c r="E45" s="1">
        <v>-13.0</v>
      </c>
      <c r="F45" s="1">
        <v>-72.0</v>
      </c>
      <c r="G45" s="1">
        <v>-48.0</v>
      </c>
      <c r="H45" s="1">
        <v>-56.0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195</v>
      </c>
      <c r="B46" s="1">
        <v>220.0</v>
      </c>
      <c r="C46" s="1">
        <v>287.0</v>
      </c>
      <c r="D46" s="1">
        <v>288.0</v>
      </c>
      <c r="E46" s="1">
        <v>156.0</v>
      </c>
      <c r="F46" s="1">
        <v>253.0</v>
      </c>
      <c r="G46" s="1">
        <v>225.0</v>
      </c>
      <c r="H46" s="1">
        <v>283.0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196</v>
      </c>
      <c r="B47" s="1">
        <v>0.0</v>
      </c>
      <c r="C47" s="1">
        <v>0.0</v>
      </c>
      <c r="D47" s="1">
        <v>0.0</v>
      </c>
      <c r="E47" s="1">
        <v>0.0</v>
      </c>
      <c r="F47" s="1">
        <v>149.0</v>
      </c>
      <c r="G47" s="1">
        <v>118.0</v>
      </c>
      <c r="H47" s="1">
        <v>153.0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197</v>
      </c>
      <c r="B48" s="1">
        <v>2.0</v>
      </c>
      <c r="C48" s="1">
        <v>3.0</v>
      </c>
      <c r="D48" s="1">
        <v>4.0</v>
      </c>
      <c r="E48" s="1">
        <v>5.0</v>
      </c>
      <c r="F48" s="1">
        <v>7.0</v>
      </c>
      <c r="G48" s="1">
        <v>8.0</v>
      </c>
      <c r="H48" s="1">
        <v>7.0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198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199</v>
      </c>
      <c r="B50" s="1">
        <v>171.0</v>
      </c>
      <c r="C50" s="1">
        <v>234.0</v>
      </c>
      <c r="D50" s="1">
        <v>341.0</v>
      </c>
      <c r="E50" s="1">
        <v>408.0</v>
      </c>
      <c r="F50" s="1">
        <v>458.0</v>
      </c>
      <c r="G50" s="1">
        <v>465.0</v>
      </c>
      <c r="H50" s="1">
        <v>452.0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200</v>
      </c>
      <c r="B51" s="1">
        <v>218.0</v>
      </c>
      <c r="C51" s="1">
        <v>293.0</v>
      </c>
      <c r="D51" s="1">
        <v>414.0</v>
      </c>
      <c r="E51" s="1">
        <v>502.0</v>
      </c>
      <c r="F51" s="1">
        <v>582.0</v>
      </c>
      <c r="G51" s="1">
        <v>604.0</v>
      </c>
      <c r="H51" s="1">
        <v>586.0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201</v>
      </c>
      <c r="B52" s="1">
        <v>130.0</v>
      </c>
      <c r="C52" s="1">
        <v>143.0</v>
      </c>
      <c r="D52" s="1">
        <v>176.0</v>
      </c>
      <c r="E52" s="1">
        <v>446.0</v>
      </c>
      <c r="F52" s="1">
        <v>327.0</v>
      </c>
      <c r="G52" s="1">
        <v>346.0</v>
      </c>
      <c r="H52" s="1">
        <v>296.0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202</v>
      </c>
      <c r="B53" s="1">
        <v>108.0</v>
      </c>
      <c r="C53" s="1">
        <v>148.0</v>
      </c>
      <c r="D53" s="1">
        <v>210.0</v>
      </c>
      <c r="E53" s="1">
        <v>278.0</v>
      </c>
      <c r="F53" s="1">
        <v>408.0</v>
      </c>
      <c r="G53" s="1">
        <v>497.0</v>
      </c>
      <c r="H53" s="1">
        <v>438.0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203</v>
      </c>
      <c r="B54" s="1">
        <v>5.0</v>
      </c>
      <c r="C54" s="1">
        <v>8.0</v>
      </c>
      <c r="D54" s="1">
        <v>12.0</v>
      </c>
      <c r="E54" s="1">
        <v>16.0</v>
      </c>
      <c r="F54" s="1">
        <v>21.0</v>
      </c>
      <c r="G54" s="1">
        <v>25.0</v>
      </c>
      <c r="H54" s="1">
        <v>23.0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204</v>
      </c>
      <c r="B55" s="1">
        <v>0.0</v>
      </c>
      <c r="C55" s="1">
        <v>0.0</v>
      </c>
      <c r="D55" s="1">
        <v>4.0</v>
      </c>
      <c r="E55" s="1">
        <v>10.0</v>
      </c>
      <c r="F55" s="1">
        <v>10.0</v>
      </c>
      <c r="G55" s="1">
        <v>9.0</v>
      </c>
      <c r="H55" s="1">
        <v>11.0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205</v>
      </c>
      <c r="B56" s="1">
        <v>0.0</v>
      </c>
      <c r="C56" s="1">
        <v>0.0</v>
      </c>
      <c r="D56" s="1">
        <v>7.0</v>
      </c>
      <c r="E56" s="1">
        <v>5.0</v>
      </c>
      <c r="F56" s="1">
        <v>11.0</v>
      </c>
      <c r="G56" s="1">
        <v>16.0</v>
      </c>
      <c r="H56" s="1">
        <v>12.0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206</v>
      </c>
      <c r="B57" s="1">
        <v>0.0</v>
      </c>
      <c r="C57" s="1">
        <v>0.0</v>
      </c>
      <c r="D57" s="1">
        <v>0.0</v>
      </c>
      <c r="E57" s="1">
        <v>0.0</v>
      </c>
      <c r="F57" s="1">
        <v>27.0</v>
      </c>
      <c r="G57" s="1">
        <v>43.0</v>
      </c>
      <c r="H57" s="1">
        <v>37.0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207</v>
      </c>
      <c r="B58" s="1">
        <v>0.0</v>
      </c>
      <c r="C58" s="1">
        <v>0.0</v>
      </c>
      <c r="D58" s="1">
        <v>0.0</v>
      </c>
      <c r="E58" s="1">
        <v>0.0</v>
      </c>
      <c r="F58" s="1">
        <v>8.0</v>
      </c>
      <c r="G58" s="1">
        <v>10.0</v>
      </c>
      <c r="H58" s="1">
        <v>9.0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208</v>
      </c>
      <c r="B59" s="1">
        <v>0.0</v>
      </c>
      <c r="C59" s="1">
        <v>0.0</v>
      </c>
      <c r="D59" s="1">
        <v>0.0</v>
      </c>
      <c r="E59" s="1">
        <v>276.0</v>
      </c>
      <c r="F59" s="1">
        <v>64.0</v>
      </c>
      <c r="G59" s="1">
        <v>69.0</v>
      </c>
      <c r="H59" s="1">
        <v>63.0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209</v>
      </c>
      <c r="B60" s="1">
        <v>0.0</v>
      </c>
      <c r="C60" s="1">
        <v>0.0</v>
      </c>
      <c r="D60" s="1">
        <v>0.0</v>
      </c>
      <c r="E60" s="1">
        <v>276.0</v>
      </c>
      <c r="F60" s="1">
        <v>100.0</v>
      </c>
      <c r="G60" s="1">
        <v>124.0</v>
      </c>
      <c r="H60" s="1">
        <v>110.0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22</v>
      </c>
      <c r="B1" s="1">
        <v>2017.0</v>
      </c>
      <c r="C1" s="1">
        <v>2018.0</v>
      </c>
      <c r="D1" s="1">
        <v>2019.0</v>
      </c>
      <c r="E1" s="1">
        <v>2020.0</v>
      </c>
      <c r="F1" s="1">
        <v>2021.0</v>
      </c>
      <c r="G1" s="1">
        <v>2022.0</v>
      </c>
      <c r="H1" s="1">
        <v>2023.0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211</v>
      </c>
      <c r="B3" s="1">
        <v>0.0</v>
      </c>
      <c r="C3" s="1">
        <v>0.0</v>
      </c>
      <c r="D3" s="1" t="s">
        <v>212</v>
      </c>
      <c r="E3" s="1" t="s">
        <v>213</v>
      </c>
      <c r="F3" s="1" t="s">
        <v>214</v>
      </c>
      <c r="G3" s="1" t="s">
        <v>215</v>
      </c>
      <c r="H3" s="1" t="s">
        <v>216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217</v>
      </c>
      <c r="B4" s="1">
        <v>0.0</v>
      </c>
      <c r="C4" s="1">
        <v>0.0</v>
      </c>
      <c r="D4" s="1" t="s">
        <v>218</v>
      </c>
      <c r="E4" s="1" t="s">
        <v>219</v>
      </c>
      <c r="F4" s="1" t="s">
        <v>220</v>
      </c>
      <c r="G4" s="1" t="s">
        <v>221</v>
      </c>
      <c r="H4" s="1" t="s">
        <v>222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223</v>
      </c>
      <c r="B5" s="1">
        <v>0.0</v>
      </c>
      <c r="C5" s="1">
        <v>0.0</v>
      </c>
      <c r="D5" s="1" t="s">
        <v>224</v>
      </c>
      <c r="E5" s="1" t="s">
        <v>225</v>
      </c>
      <c r="F5" s="1" t="s">
        <v>226</v>
      </c>
      <c r="G5" s="1" t="s">
        <v>227</v>
      </c>
      <c r="H5" s="1" t="s">
        <v>228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229</v>
      </c>
      <c r="B6" s="1">
        <v>0.0</v>
      </c>
      <c r="C6" s="1">
        <v>0.0</v>
      </c>
      <c r="D6" s="1" t="s">
        <v>224</v>
      </c>
      <c r="E6" s="1" t="s">
        <v>225</v>
      </c>
      <c r="F6" s="1" t="s">
        <v>226</v>
      </c>
      <c r="G6" s="1" t="s">
        <v>227</v>
      </c>
      <c r="H6" s="1" t="s">
        <v>228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231</v>
      </c>
      <c r="B8" s="1" t="s">
        <v>232</v>
      </c>
      <c r="C8" s="1" t="s">
        <v>233</v>
      </c>
      <c r="D8" s="1">
        <v>70.0</v>
      </c>
      <c r="E8" s="1" t="s">
        <v>234</v>
      </c>
      <c r="F8" s="1" t="s">
        <v>235</v>
      </c>
      <c r="G8" s="1" t="s">
        <v>236</v>
      </c>
      <c r="H8" s="1" t="s">
        <v>237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238</v>
      </c>
      <c r="B9" s="1" t="s">
        <v>239</v>
      </c>
      <c r="C9" s="1" t="s">
        <v>240</v>
      </c>
      <c r="D9" s="1" t="s">
        <v>241</v>
      </c>
      <c r="E9" s="1" t="s">
        <v>242</v>
      </c>
      <c r="F9" s="1" t="s">
        <v>243</v>
      </c>
      <c r="G9" s="1" t="s">
        <v>244</v>
      </c>
      <c r="H9" s="1" t="s">
        <v>245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246</v>
      </c>
      <c r="B10" s="1" t="s">
        <v>247</v>
      </c>
      <c r="C10" s="1" t="s">
        <v>248</v>
      </c>
      <c r="D10" s="1" t="s">
        <v>249</v>
      </c>
      <c r="E10" s="1" t="s">
        <v>250</v>
      </c>
      <c r="F10" s="1" t="s">
        <v>251</v>
      </c>
      <c r="G10" s="1" t="s">
        <v>252</v>
      </c>
      <c r="H10" s="1" t="s">
        <v>219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253</v>
      </c>
      <c r="B11" s="1" t="s">
        <v>254</v>
      </c>
      <c r="C11" s="1" t="s">
        <v>255</v>
      </c>
      <c r="D11" s="1" t="s">
        <v>256</v>
      </c>
      <c r="E11" s="1" t="s">
        <v>257</v>
      </c>
      <c r="F11" s="1" t="s">
        <v>258</v>
      </c>
      <c r="G11" s="1" t="s">
        <v>259</v>
      </c>
      <c r="H11" s="1" t="s">
        <v>260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261</v>
      </c>
      <c r="B12" s="1" t="s">
        <v>262</v>
      </c>
      <c r="C12" s="1" t="s">
        <v>263</v>
      </c>
      <c r="D12" s="1" t="s">
        <v>264</v>
      </c>
      <c r="E12" s="1" t="s">
        <v>265</v>
      </c>
      <c r="F12" s="1" t="s">
        <v>266</v>
      </c>
      <c r="G12" s="1">
        <v>18.0</v>
      </c>
      <c r="H12" s="1" t="s">
        <v>267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268</v>
      </c>
      <c r="B13" s="1" t="s">
        <v>269</v>
      </c>
      <c r="C13" s="1" t="s">
        <v>270</v>
      </c>
      <c r="D13" s="1" t="s">
        <v>271</v>
      </c>
      <c r="E13" s="1" t="s">
        <v>272</v>
      </c>
      <c r="F13" s="1" t="s">
        <v>273</v>
      </c>
      <c r="G13" s="1" t="s">
        <v>274</v>
      </c>
      <c r="H13" s="1" t="s">
        <v>275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276</v>
      </c>
      <c r="B14" s="1" t="s">
        <v>269</v>
      </c>
      <c r="C14" s="1" t="s">
        <v>270</v>
      </c>
      <c r="D14" s="1" t="s">
        <v>271</v>
      </c>
      <c r="E14" s="1" t="s">
        <v>272</v>
      </c>
      <c r="F14" s="1" t="s">
        <v>273</v>
      </c>
      <c r="G14" s="1" t="s">
        <v>274</v>
      </c>
      <c r="H14" s="1" t="s">
        <v>275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277</v>
      </c>
      <c r="B15" s="1" t="s">
        <v>269</v>
      </c>
      <c r="C15" s="1" t="s">
        <v>270</v>
      </c>
      <c r="D15" s="1" t="s">
        <v>271</v>
      </c>
      <c r="E15" s="1" t="s">
        <v>272</v>
      </c>
      <c r="F15" s="1" t="s">
        <v>273</v>
      </c>
      <c r="G15" s="1" t="s">
        <v>274</v>
      </c>
      <c r="H15" s="1" t="s">
        <v>275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278</v>
      </c>
      <c r="B16" s="1" t="s">
        <v>279</v>
      </c>
      <c r="C16" s="1" t="s">
        <v>280</v>
      </c>
      <c r="D16" s="1" t="s">
        <v>214</v>
      </c>
      <c r="E16" s="1" t="s">
        <v>281</v>
      </c>
      <c r="F16" s="1" t="s">
        <v>282</v>
      </c>
      <c r="G16" s="1" t="s">
        <v>283</v>
      </c>
      <c r="H16" s="1" t="s">
        <v>284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285</v>
      </c>
      <c r="B17" s="1">
        <v>0.0</v>
      </c>
      <c r="C17" s="1">
        <v>0.0</v>
      </c>
      <c r="D17" s="1" t="s">
        <v>286</v>
      </c>
      <c r="E17" s="1" t="s">
        <v>287</v>
      </c>
      <c r="F17" s="1" t="s">
        <v>288</v>
      </c>
      <c r="G17" s="1" t="s">
        <v>289</v>
      </c>
      <c r="H17" s="1" t="s">
        <v>290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291</v>
      </c>
      <c r="B18" s="1">
        <v>0.0</v>
      </c>
      <c r="C18" s="1">
        <v>0.0</v>
      </c>
      <c r="D18" s="1" t="s">
        <v>292</v>
      </c>
      <c r="E18" s="1" t="s">
        <v>293</v>
      </c>
      <c r="F18" s="1" t="s">
        <v>294</v>
      </c>
      <c r="G18" s="1" t="s">
        <v>295</v>
      </c>
      <c r="H18" s="1" t="s">
        <v>296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297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297</v>
      </c>
      <c r="B20" s="1">
        <v>0.0</v>
      </c>
      <c r="C20" s="1">
        <v>0.0</v>
      </c>
      <c r="D20" s="1" t="s">
        <v>298</v>
      </c>
      <c r="E20" s="1" t="s">
        <v>299</v>
      </c>
      <c r="F20" s="1" t="s">
        <v>300</v>
      </c>
      <c r="G20" s="1" t="s">
        <v>301</v>
      </c>
      <c r="H20" s="1" t="s">
        <v>302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303</v>
      </c>
      <c r="B21" s="1">
        <v>0.0</v>
      </c>
      <c r="C21" s="1">
        <v>0.0</v>
      </c>
      <c r="D21" s="1" t="s">
        <v>304</v>
      </c>
      <c r="E21" s="1" t="s">
        <v>305</v>
      </c>
      <c r="F21" s="1" t="s">
        <v>306</v>
      </c>
      <c r="G21" s="1" t="s">
        <v>307</v>
      </c>
      <c r="H21" s="1" t="s">
        <v>308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309</v>
      </c>
      <c r="B22" s="1">
        <v>0.0</v>
      </c>
      <c r="C22" s="1">
        <v>0.0</v>
      </c>
      <c r="D22" s="1" t="s">
        <v>310</v>
      </c>
      <c r="E22" s="1" t="s">
        <v>311</v>
      </c>
      <c r="F22" s="1" t="s">
        <v>312</v>
      </c>
      <c r="G22" s="1" t="s">
        <v>313</v>
      </c>
      <c r="H22" s="1" t="s">
        <v>314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315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316</v>
      </c>
      <c r="B24" s="1">
        <v>0.0</v>
      </c>
      <c r="C24" s="1" t="s">
        <v>317</v>
      </c>
      <c r="D24" s="1" t="s">
        <v>318</v>
      </c>
      <c r="E24" s="1" t="s">
        <v>319</v>
      </c>
      <c r="F24" s="1" t="s">
        <v>320</v>
      </c>
      <c r="G24" s="1" t="s">
        <v>321</v>
      </c>
      <c r="H24" s="1" t="s">
        <v>322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323</v>
      </c>
      <c r="B25" s="1">
        <v>0.0</v>
      </c>
      <c r="C25" s="1" t="s">
        <v>324</v>
      </c>
      <c r="D25" s="1" t="s">
        <v>325</v>
      </c>
      <c r="E25" s="1" t="s">
        <v>326</v>
      </c>
      <c r="F25" s="1" t="s">
        <v>327</v>
      </c>
      <c r="G25" s="1" t="s">
        <v>328</v>
      </c>
      <c r="H25" s="1" t="s">
        <v>329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330</v>
      </c>
      <c r="B26" s="1">
        <v>0.0</v>
      </c>
      <c r="C26" s="1" t="s">
        <v>331</v>
      </c>
      <c r="D26" s="1" t="s">
        <v>159</v>
      </c>
      <c r="E26" s="1" t="s">
        <v>332</v>
      </c>
      <c r="F26" s="1" t="s">
        <v>333</v>
      </c>
      <c r="G26" s="1" t="s">
        <v>334</v>
      </c>
      <c r="H26" s="1" t="s">
        <v>335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336</v>
      </c>
      <c r="B27" s="1">
        <v>0.0</v>
      </c>
      <c r="C27" s="1">
        <v>0.0</v>
      </c>
      <c r="D27" s="1" t="s">
        <v>337</v>
      </c>
      <c r="E27" s="1" t="s">
        <v>338</v>
      </c>
      <c r="F27" s="1" t="s">
        <v>339</v>
      </c>
      <c r="G27" s="1" t="s">
        <v>340</v>
      </c>
      <c r="H27" s="1" t="s">
        <v>341</v>
      </c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342</v>
      </c>
      <c r="B28" s="1">
        <v>0.0</v>
      </c>
      <c r="C28" s="1">
        <v>0.0</v>
      </c>
      <c r="D28" s="1" t="s">
        <v>343</v>
      </c>
      <c r="E28" s="1" t="s">
        <v>344</v>
      </c>
      <c r="F28" s="1" t="s">
        <v>345</v>
      </c>
      <c r="G28" s="1" t="s">
        <v>346</v>
      </c>
      <c r="H28" s="1" t="s">
        <v>347</v>
      </c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349</v>
      </c>
      <c r="B30" s="1">
        <v>0.0</v>
      </c>
      <c r="C30" s="1" t="s">
        <v>350</v>
      </c>
      <c r="D30" s="1" t="s">
        <v>351</v>
      </c>
      <c r="E30" s="1" t="s">
        <v>352</v>
      </c>
      <c r="F30" s="1" t="s">
        <v>353</v>
      </c>
      <c r="G30" s="1" t="s">
        <v>354</v>
      </c>
      <c r="H30" s="1">
        <v>0.0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355</v>
      </c>
      <c r="B31" s="1">
        <v>0.0</v>
      </c>
      <c r="C31" s="1" t="s">
        <v>356</v>
      </c>
      <c r="D31" s="1" t="s">
        <v>357</v>
      </c>
      <c r="E31" s="1" t="s">
        <v>358</v>
      </c>
      <c r="F31" s="1" t="s">
        <v>359</v>
      </c>
      <c r="G31" s="1" t="s">
        <v>360</v>
      </c>
      <c r="H31" s="1" t="s">
        <v>361</v>
      </c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362</v>
      </c>
      <c r="B32" s="1">
        <v>0.0</v>
      </c>
      <c r="C32" s="1" t="s">
        <v>363</v>
      </c>
      <c r="D32" s="1" t="s">
        <v>364</v>
      </c>
      <c r="E32" s="1" t="s">
        <v>365</v>
      </c>
      <c r="F32" s="1" t="s">
        <v>366</v>
      </c>
      <c r="G32" s="1" t="s">
        <v>367</v>
      </c>
      <c r="H32" s="1">
        <v>0.0</v>
      </c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368</v>
      </c>
      <c r="B33" s="1">
        <v>0.0</v>
      </c>
      <c r="C33" s="1" t="s">
        <v>369</v>
      </c>
      <c r="D33" s="1" t="s">
        <v>370</v>
      </c>
      <c r="E33" s="1" t="s">
        <v>371</v>
      </c>
      <c r="F33" s="1" t="s">
        <v>372</v>
      </c>
      <c r="G33" s="1" t="s">
        <v>373</v>
      </c>
      <c r="H33" s="1" t="s">
        <v>374</v>
      </c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375</v>
      </c>
      <c r="B34" s="1">
        <v>0.0</v>
      </c>
      <c r="C34" s="1" t="s">
        <v>376</v>
      </c>
      <c r="D34" s="1" t="s">
        <v>377</v>
      </c>
      <c r="E34" s="1" t="s">
        <v>378</v>
      </c>
      <c r="F34" s="1" t="s">
        <v>379</v>
      </c>
      <c r="G34" s="1" t="s">
        <v>380</v>
      </c>
      <c r="H34" s="1" t="s">
        <v>381</v>
      </c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382</v>
      </c>
      <c r="B35" s="1">
        <v>0.0</v>
      </c>
      <c r="C35" s="1" t="s">
        <v>383</v>
      </c>
      <c r="D35" s="1" t="s">
        <v>384</v>
      </c>
      <c r="E35" s="1" t="s">
        <v>385</v>
      </c>
      <c r="F35" s="1" t="s">
        <v>386</v>
      </c>
      <c r="G35" s="1" t="s">
        <v>387</v>
      </c>
      <c r="H35" s="1" t="s">
        <v>388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389</v>
      </c>
      <c r="B36" s="1">
        <v>0.0</v>
      </c>
      <c r="C36" s="1" t="s">
        <v>390</v>
      </c>
      <c r="D36" s="1" t="s">
        <v>391</v>
      </c>
      <c r="E36" s="1" t="s">
        <v>392</v>
      </c>
      <c r="F36" s="1" t="s">
        <v>393</v>
      </c>
      <c r="G36" s="1" t="s">
        <v>394</v>
      </c>
      <c r="H36" s="1" t="s">
        <v>395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396</v>
      </c>
      <c r="B37" s="1">
        <v>0.0</v>
      </c>
      <c r="C37" s="1">
        <v>916.0</v>
      </c>
      <c r="D37" s="1" t="s">
        <v>397</v>
      </c>
      <c r="E37" s="1" t="s">
        <v>398</v>
      </c>
      <c r="F37" s="1" t="s">
        <v>399</v>
      </c>
      <c r="G37" s="1" t="s">
        <v>400</v>
      </c>
      <c r="H37" s="1" t="s">
        <v>401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402</v>
      </c>
      <c r="B38" s="1">
        <v>0.0</v>
      </c>
      <c r="C38" s="1" t="s">
        <v>403</v>
      </c>
      <c r="D38" s="1" t="s">
        <v>404</v>
      </c>
      <c r="E38" s="1" t="s">
        <v>405</v>
      </c>
      <c r="F38" s="1" t="s">
        <v>406</v>
      </c>
      <c r="G38" s="1">
        <v>4.0</v>
      </c>
      <c r="H38" s="1" t="s">
        <v>407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408</v>
      </c>
      <c r="B39" s="1">
        <v>0.0</v>
      </c>
      <c r="C39" s="1" t="s">
        <v>409</v>
      </c>
      <c r="D39" s="1" t="s">
        <v>410</v>
      </c>
      <c r="E39" s="1" t="s">
        <v>411</v>
      </c>
      <c r="F39" s="1" t="s">
        <v>412</v>
      </c>
      <c r="G39" s="1" t="s">
        <v>413</v>
      </c>
      <c r="H39" s="1" t="s">
        <v>414</v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415</v>
      </c>
      <c r="B40" s="1">
        <v>0.0</v>
      </c>
      <c r="C40" s="1" t="s">
        <v>416</v>
      </c>
      <c r="D40" s="1" t="s">
        <v>417</v>
      </c>
      <c r="E40" s="1" t="s">
        <v>418</v>
      </c>
      <c r="F40" s="1" t="s">
        <v>419</v>
      </c>
      <c r="G40" s="1" t="s">
        <v>420</v>
      </c>
      <c r="H40" s="1" t="s">
        <v>410</v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421</v>
      </c>
      <c r="B41" s="1">
        <v>0.0</v>
      </c>
      <c r="C41" s="1" t="s">
        <v>422</v>
      </c>
      <c r="D41" s="1" t="s">
        <v>423</v>
      </c>
      <c r="E41" s="1" t="s">
        <v>424</v>
      </c>
      <c r="F41" s="1" t="s">
        <v>425</v>
      </c>
      <c r="G41" s="1" t="s">
        <v>426</v>
      </c>
      <c r="H41" s="1" t="s">
        <v>427</v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428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429</v>
      </c>
      <c r="B43" s="1">
        <v>0.0</v>
      </c>
      <c r="C43" s="1" t="s">
        <v>430</v>
      </c>
      <c r="D43" s="1" t="s">
        <v>431</v>
      </c>
      <c r="E43" s="1" t="s">
        <v>432</v>
      </c>
      <c r="F43" s="1" t="s">
        <v>433</v>
      </c>
      <c r="G43" s="1" t="s">
        <v>434</v>
      </c>
      <c r="H43" s="1" t="s">
        <v>435</v>
      </c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436</v>
      </c>
      <c r="B44" s="1">
        <v>0.0</v>
      </c>
      <c r="C44" s="1" t="s">
        <v>437</v>
      </c>
      <c r="D44" s="1" t="s">
        <v>438</v>
      </c>
      <c r="E44" s="1" t="s">
        <v>439</v>
      </c>
      <c r="F44" s="1" t="s">
        <v>440</v>
      </c>
      <c r="G44" s="1" t="s">
        <v>441</v>
      </c>
      <c r="H44" s="1" t="s">
        <v>442</v>
      </c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443</v>
      </c>
      <c r="B45" s="1">
        <v>0.0</v>
      </c>
      <c r="C45" s="1" t="s">
        <v>444</v>
      </c>
      <c r="D45" s="1" t="s">
        <v>445</v>
      </c>
      <c r="E45" s="1" t="s">
        <v>446</v>
      </c>
      <c r="F45" s="1" t="s">
        <v>447</v>
      </c>
      <c r="G45" s="1" t="s">
        <v>448</v>
      </c>
      <c r="H45" s="1" t="s">
        <v>449</v>
      </c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450</v>
      </c>
      <c r="B46" s="1">
        <v>0.0</v>
      </c>
      <c r="C46" s="1" t="s">
        <v>451</v>
      </c>
      <c r="D46" s="1" t="s">
        <v>452</v>
      </c>
      <c r="E46" s="1" t="s">
        <v>453</v>
      </c>
      <c r="F46" s="1" t="s">
        <v>454</v>
      </c>
      <c r="G46" s="1" t="s">
        <v>455</v>
      </c>
      <c r="H46" s="1" t="s">
        <v>456</v>
      </c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457</v>
      </c>
      <c r="B47" s="1">
        <v>0.0</v>
      </c>
      <c r="C47" s="1" t="s">
        <v>458</v>
      </c>
      <c r="D47" s="1" t="s">
        <v>459</v>
      </c>
      <c r="E47" s="1" t="s">
        <v>460</v>
      </c>
      <c r="F47" s="1" t="s">
        <v>461</v>
      </c>
      <c r="G47" s="1" t="s">
        <v>462</v>
      </c>
      <c r="H47" s="1" t="s">
        <v>463</v>
      </c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464</v>
      </c>
      <c r="B48" s="1">
        <v>0.0</v>
      </c>
      <c r="C48" s="1" t="s">
        <v>465</v>
      </c>
      <c r="D48" s="1" t="s">
        <v>466</v>
      </c>
      <c r="E48" s="1" t="s">
        <v>467</v>
      </c>
      <c r="F48" s="1" t="s">
        <v>468</v>
      </c>
      <c r="G48" s="1" t="s">
        <v>469</v>
      </c>
      <c r="H48" s="1" t="s">
        <v>470</v>
      </c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471</v>
      </c>
      <c r="B49" s="1">
        <v>0.0</v>
      </c>
      <c r="C49" s="1" t="s">
        <v>465</v>
      </c>
      <c r="D49" s="1" t="s">
        <v>466</v>
      </c>
      <c r="E49" s="1" t="s">
        <v>467</v>
      </c>
      <c r="F49" s="1" t="s">
        <v>468</v>
      </c>
      <c r="G49" s="1" t="s">
        <v>469</v>
      </c>
      <c r="H49" s="1" t="s">
        <v>470</v>
      </c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472</v>
      </c>
      <c r="B50" s="1">
        <v>0.0</v>
      </c>
      <c r="C50" s="1" t="s">
        <v>473</v>
      </c>
      <c r="D50" s="1" t="s">
        <v>474</v>
      </c>
      <c r="E50" s="1" t="s">
        <v>475</v>
      </c>
      <c r="F50" s="1" t="s">
        <v>476</v>
      </c>
      <c r="G50" s="1" t="s">
        <v>477</v>
      </c>
      <c r="H50" s="1" t="s">
        <v>478</v>
      </c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479</v>
      </c>
      <c r="B51" s="1">
        <v>0.0</v>
      </c>
      <c r="C51" s="1" t="s">
        <v>465</v>
      </c>
      <c r="D51" s="1" t="s">
        <v>466</v>
      </c>
      <c r="E51" s="1" t="s">
        <v>480</v>
      </c>
      <c r="F51" s="1" t="s">
        <v>481</v>
      </c>
      <c r="G51" s="1" t="s">
        <v>482</v>
      </c>
      <c r="H51" s="1" t="s">
        <v>483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484</v>
      </c>
      <c r="B52" s="1">
        <v>0.0</v>
      </c>
      <c r="C52" s="1">
        <v>0.0</v>
      </c>
      <c r="D52" s="1" t="s">
        <v>485</v>
      </c>
      <c r="E52" s="1" t="s">
        <v>486</v>
      </c>
      <c r="F52" s="1" t="s">
        <v>487</v>
      </c>
      <c r="G52" s="1" t="s">
        <v>488</v>
      </c>
      <c r="H52" s="1" t="s">
        <v>489</v>
      </c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490</v>
      </c>
      <c r="B53" s="1">
        <v>0.0</v>
      </c>
      <c r="C53" s="1">
        <v>0.0</v>
      </c>
      <c r="D53" s="1" t="s">
        <v>491</v>
      </c>
      <c r="E53" s="1" t="s">
        <v>492</v>
      </c>
      <c r="F53" s="1" t="s">
        <v>493</v>
      </c>
      <c r="G53" s="1" t="s">
        <v>494</v>
      </c>
      <c r="H53" s="1" t="s">
        <v>495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496</v>
      </c>
      <c r="B54" s="1">
        <v>0.0</v>
      </c>
      <c r="C54" s="1">
        <v>0.0</v>
      </c>
      <c r="D54" s="1" t="s">
        <v>497</v>
      </c>
      <c r="E54" s="1" t="s">
        <v>498</v>
      </c>
      <c r="F54" s="1" t="s">
        <v>499</v>
      </c>
      <c r="G54" s="1" t="s">
        <v>500</v>
      </c>
      <c r="H54" s="1" t="s">
        <v>501</v>
      </c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502</v>
      </c>
      <c r="B55" s="1">
        <v>0.0</v>
      </c>
      <c r="C55" s="1">
        <v>0.0</v>
      </c>
      <c r="D55" s="1">
        <v>0.0</v>
      </c>
      <c r="E55" s="1" t="s">
        <v>503</v>
      </c>
      <c r="F55" s="1">
        <v>-23.0</v>
      </c>
      <c r="G55" s="1" t="s">
        <v>504</v>
      </c>
      <c r="H55" s="1" t="s">
        <v>505</v>
      </c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506</v>
      </c>
      <c r="B56" s="1">
        <v>0.0</v>
      </c>
      <c r="C56" s="1">
        <v>0.0</v>
      </c>
      <c r="D56" s="1" t="s">
        <v>507</v>
      </c>
      <c r="E56" s="1" t="s">
        <v>508</v>
      </c>
      <c r="F56" s="1" t="s">
        <v>509</v>
      </c>
      <c r="G56" s="1" t="s">
        <v>510</v>
      </c>
      <c r="H56" s="1" t="s">
        <v>511</v>
      </c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512</v>
      </c>
      <c r="B57" s="1">
        <v>0.0</v>
      </c>
      <c r="C57" s="1" t="s">
        <v>513</v>
      </c>
      <c r="D57" s="1" t="s">
        <v>514</v>
      </c>
      <c r="E57" s="1" t="s">
        <v>515</v>
      </c>
      <c r="F57" s="1" t="s">
        <v>281</v>
      </c>
      <c r="G57" s="1" t="s">
        <v>516</v>
      </c>
      <c r="H57" s="1" t="s">
        <v>401</v>
      </c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517</v>
      </c>
      <c r="B58" s="1">
        <v>0.0</v>
      </c>
      <c r="C58" s="1" t="s">
        <v>518</v>
      </c>
      <c r="D58" s="1" t="s">
        <v>519</v>
      </c>
      <c r="E58" s="1" t="s">
        <v>520</v>
      </c>
      <c r="F58" s="1" t="s">
        <v>521</v>
      </c>
      <c r="G58" s="1" t="s">
        <v>522</v>
      </c>
      <c r="H58" s="1" t="s">
        <v>523</v>
      </c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524</v>
      </c>
      <c r="B59" s="1">
        <v>0.0</v>
      </c>
      <c r="C59" s="1">
        <v>0.0</v>
      </c>
      <c r="D59" s="1">
        <v>0.0</v>
      </c>
      <c r="E59" s="1" t="s">
        <v>525</v>
      </c>
      <c r="F59" s="1" t="s">
        <v>526</v>
      </c>
      <c r="G59" s="1" t="s">
        <v>527</v>
      </c>
      <c r="H59" s="1" t="s">
        <v>528</v>
      </c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529</v>
      </c>
      <c r="B60" s="1">
        <v>0.0</v>
      </c>
      <c r="C60" s="1">
        <v>0.0</v>
      </c>
      <c r="D60" s="1">
        <v>0.0</v>
      </c>
      <c r="E60" s="1" t="s">
        <v>530</v>
      </c>
      <c r="F60" s="1" t="s">
        <v>531</v>
      </c>
      <c r="G60" s="1" t="s">
        <v>532</v>
      </c>
      <c r="H60" s="1" t="s">
        <v>533</v>
      </c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534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535</v>
      </c>
      <c r="B62" s="1">
        <v>0.0</v>
      </c>
      <c r="C62" s="1">
        <v>0.0</v>
      </c>
      <c r="D62" s="1" t="s">
        <v>536</v>
      </c>
      <c r="E62" s="1" t="s">
        <v>537</v>
      </c>
      <c r="F62" s="1" t="s">
        <v>538</v>
      </c>
      <c r="G62" s="1" t="s">
        <v>539</v>
      </c>
      <c r="H62" s="1" t="s">
        <v>540</v>
      </c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541</v>
      </c>
      <c r="B63" s="1">
        <v>0.0</v>
      </c>
      <c r="C63" s="1">
        <v>0.0</v>
      </c>
      <c r="D63" s="1" t="s">
        <v>542</v>
      </c>
      <c r="E63" s="1" t="s">
        <v>543</v>
      </c>
      <c r="F63" s="1" t="s">
        <v>544</v>
      </c>
      <c r="G63" s="1" t="s">
        <v>545</v>
      </c>
      <c r="H63" s="1" t="s">
        <v>546</v>
      </c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547</v>
      </c>
      <c r="B64" s="1">
        <v>0.0</v>
      </c>
      <c r="C64" s="1">
        <v>0.0</v>
      </c>
      <c r="D64" s="1" t="s">
        <v>548</v>
      </c>
      <c r="E64" s="1" t="s">
        <v>549</v>
      </c>
      <c r="F64" s="1" t="s">
        <v>550</v>
      </c>
      <c r="G64" s="1" t="s">
        <v>551</v>
      </c>
      <c r="H64" s="1" t="s">
        <v>552</v>
      </c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553</v>
      </c>
      <c r="B65" s="1">
        <v>0.0</v>
      </c>
      <c r="C65" s="1">
        <v>0.0</v>
      </c>
      <c r="D65" s="1" t="s">
        <v>554</v>
      </c>
      <c r="E65" s="1" t="s">
        <v>555</v>
      </c>
      <c r="F65" s="1" t="s">
        <v>556</v>
      </c>
      <c r="G65" s="1" t="s">
        <v>557</v>
      </c>
      <c r="H65" s="1" t="s">
        <v>558</v>
      </c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559</v>
      </c>
      <c r="B66" s="1">
        <v>0.0</v>
      </c>
      <c r="C66" s="1">
        <v>0.0</v>
      </c>
      <c r="D66" s="1" t="s">
        <v>560</v>
      </c>
      <c r="E66" s="1" t="s">
        <v>561</v>
      </c>
      <c r="F66" s="1" t="s">
        <v>562</v>
      </c>
      <c r="G66" s="1" t="s">
        <v>563</v>
      </c>
      <c r="H66" s="1" t="s">
        <v>564</v>
      </c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565</v>
      </c>
      <c r="B67" s="1">
        <v>0.0</v>
      </c>
      <c r="C67" s="1">
        <v>0.0</v>
      </c>
      <c r="D67" s="1" t="s">
        <v>566</v>
      </c>
      <c r="E67" s="1" t="s">
        <v>567</v>
      </c>
      <c r="F67" s="1" t="s">
        <v>568</v>
      </c>
      <c r="G67" s="1" t="s">
        <v>569</v>
      </c>
      <c r="H67" s="1" t="s">
        <v>570</v>
      </c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571</v>
      </c>
      <c r="B68" s="1">
        <v>0.0</v>
      </c>
      <c r="C68" s="1">
        <v>0.0</v>
      </c>
      <c r="D68" s="1" t="s">
        <v>566</v>
      </c>
      <c r="E68" s="1" t="s">
        <v>567</v>
      </c>
      <c r="F68" s="1" t="s">
        <v>568</v>
      </c>
      <c r="G68" s="1" t="s">
        <v>569</v>
      </c>
      <c r="H68" s="1" t="s">
        <v>570</v>
      </c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572</v>
      </c>
      <c r="B69" s="1">
        <v>0.0</v>
      </c>
      <c r="C69" s="1">
        <v>0.0</v>
      </c>
      <c r="D69" s="1" t="s">
        <v>573</v>
      </c>
      <c r="E69" s="1" t="s">
        <v>574</v>
      </c>
      <c r="F69" s="1" t="s">
        <v>575</v>
      </c>
      <c r="G69" s="1" t="s">
        <v>576</v>
      </c>
      <c r="H69" s="1" t="s">
        <v>159</v>
      </c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577</v>
      </c>
      <c r="B70" s="1">
        <v>0.0</v>
      </c>
      <c r="C70" s="1">
        <v>0.0</v>
      </c>
      <c r="D70" s="1" t="s">
        <v>566</v>
      </c>
      <c r="E70" s="1" t="s">
        <v>578</v>
      </c>
      <c r="F70" s="1" t="s">
        <v>579</v>
      </c>
      <c r="G70" s="1" t="s">
        <v>580</v>
      </c>
      <c r="H70" s="1" t="s">
        <v>581</v>
      </c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582</v>
      </c>
      <c r="B71" s="1">
        <v>0.0</v>
      </c>
      <c r="C71" s="1">
        <v>0.0</v>
      </c>
      <c r="D71" s="1">
        <v>0.0</v>
      </c>
      <c r="E71" s="1" t="s">
        <v>583</v>
      </c>
      <c r="F71" s="1" t="s">
        <v>584</v>
      </c>
      <c r="G71" s="1" t="s">
        <v>557</v>
      </c>
      <c r="H71" s="1" t="s">
        <v>585</v>
      </c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586</v>
      </c>
      <c r="B72" s="1">
        <v>0.0</v>
      </c>
      <c r="C72" s="1">
        <v>0.0</v>
      </c>
      <c r="D72" s="1">
        <v>0.0</v>
      </c>
      <c r="E72" s="1" t="s">
        <v>587</v>
      </c>
      <c r="F72" s="1" t="s">
        <v>588</v>
      </c>
      <c r="G72" s="1" t="s">
        <v>589</v>
      </c>
      <c r="H72" s="1" t="s">
        <v>590</v>
      </c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591</v>
      </c>
      <c r="B73" s="1">
        <v>0.0</v>
      </c>
      <c r="C73" s="1">
        <v>0.0</v>
      </c>
      <c r="D73" s="1">
        <v>0.0</v>
      </c>
      <c r="E73" s="1" t="s">
        <v>592</v>
      </c>
      <c r="F73" s="1" t="s">
        <v>593</v>
      </c>
      <c r="G73" s="1" t="s">
        <v>252</v>
      </c>
      <c r="H73" s="1" t="s">
        <v>594</v>
      </c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595</v>
      </c>
      <c r="B74" s="1">
        <v>0.0</v>
      </c>
      <c r="C74" s="1">
        <v>0.0</v>
      </c>
      <c r="D74" s="1">
        <v>0.0</v>
      </c>
      <c r="E74" s="1" t="s">
        <v>596</v>
      </c>
      <c r="F74" s="1" t="s">
        <v>597</v>
      </c>
      <c r="G74" s="1" t="s">
        <v>598</v>
      </c>
      <c r="H74" s="1" t="s">
        <v>599</v>
      </c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600</v>
      </c>
      <c r="B75" s="1">
        <v>0.0</v>
      </c>
      <c r="C75" s="1">
        <v>0.0</v>
      </c>
      <c r="D75" s="1">
        <v>0.0</v>
      </c>
      <c r="E75" s="1" t="s">
        <v>601</v>
      </c>
      <c r="F75" s="1" t="s">
        <v>602</v>
      </c>
      <c r="G75" s="1" t="s">
        <v>603</v>
      </c>
      <c r="H75" s="1" t="s">
        <v>604</v>
      </c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605</v>
      </c>
      <c r="B76" s="1">
        <v>0.0</v>
      </c>
      <c r="C76" s="1">
        <v>0.0</v>
      </c>
      <c r="D76" s="1" t="s">
        <v>606</v>
      </c>
      <c r="E76" s="1" t="s">
        <v>607</v>
      </c>
      <c r="F76" s="1" t="s">
        <v>608</v>
      </c>
      <c r="G76" s="1" t="s">
        <v>609</v>
      </c>
      <c r="H76" s="1" t="s">
        <v>610</v>
      </c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611</v>
      </c>
      <c r="B77" s="1">
        <v>0.0</v>
      </c>
      <c r="C77" s="1">
        <v>0.0</v>
      </c>
      <c r="D77" s="1" t="s">
        <v>612</v>
      </c>
      <c r="E77" s="1" t="s">
        <v>613</v>
      </c>
      <c r="F77" s="1" t="s">
        <v>614</v>
      </c>
      <c r="G77" s="1" t="s">
        <v>615</v>
      </c>
      <c r="H77" s="1" t="s">
        <v>616</v>
      </c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617</v>
      </c>
      <c r="B78" s="1">
        <v>0.0</v>
      </c>
      <c r="C78" s="1">
        <v>0.0</v>
      </c>
      <c r="D78" s="1">
        <v>0.0</v>
      </c>
      <c r="E78" s="1">
        <v>0.0</v>
      </c>
      <c r="F78" s="1" t="s">
        <v>618</v>
      </c>
      <c r="G78" s="1" t="s">
        <v>619</v>
      </c>
      <c r="H78" s="1" t="s">
        <v>620</v>
      </c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621</v>
      </c>
      <c r="B79" s="1">
        <v>0.0</v>
      </c>
      <c r="C79" s="1">
        <v>0.0</v>
      </c>
      <c r="D79" s="1">
        <v>0.0</v>
      </c>
      <c r="E79" s="1">
        <v>0.0</v>
      </c>
      <c r="F79" s="1" t="s">
        <v>273</v>
      </c>
      <c r="G79" s="1" t="s">
        <v>622</v>
      </c>
      <c r="H79" s="1" t="s">
        <v>623</v>
      </c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624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625</v>
      </c>
      <c r="B81" s="1">
        <v>0.0</v>
      </c>
      <c r="C81" s="1">
        <v>0.0</v>
      </c>
      <c r="D81" s="1">
        <v>0.0</v>
      </c>
      <c r="E81" s="1" t="s">
        <v>626</v>
      </c>
      <c r="F81" s="1" t="s">
        <v>627</v>
      </c>
      <c r="G81" s="1" t="s">
        <v>628</v>
      </c>
      <c r="H81" s="1" t="s">
        <v>629</v>
      </c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630</v>
      </c>
      <c r="B82" s="1">
        <v>0.0</v>
      </c>
      <c r="C82" s="1">
        <v>0.0</v>
      </c>
      <c r="D82" s="1">
        <v>0.0</v>
      </c>
      <c r="E82" s="1" t="s">
        <v>631</v>
      </c>
      <c r="F82" s="1" t="s">
        <v>632</v>
      </c>
      <c r="G82" s="1" t="s">
        <v>633</v>
      </c>
      <c r="H82" s="1" t="s">
        <v>634</v>
      </c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635</v>
      </c>
      <c r="B83" s="1">
        <v>0.0</v>
      </c>
      <c r="C83" s="1">
        <v>0.0</v>
      </c>
      <c r="D83" s="1">
        <v>0.0</v>
      </c>
      <c r="E83" s="1" t="s">
        <v>636</v>
      </c>
      <c r="F83" s="1" t="s">
        <v>463</v>
      </c>
      <c r="G83" s="1" t="s">
        <v>637</v>
      </c>
      <c r="H83" s="1" t="s">
        <v>638</v>
      </c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639</v>
      </c>
      <c r="B84" s="1">
        <v>0.0</v>
      </c>
      <c r="C84" s="1">
        <v>0.0</v>
      </c>
      <c r="D84" s="1">
        <v>0.0</v>
      </c>
      <c r="E84" s="1" t="s">
        <v>640</v>
      </c>
      <c r="F84" s="1" t="s">
        <v>641</v>
      </c>
      <c r="G84" s="1" t="s">
        <v>642</v>
      </c>
      <c r="H84" s="1" t="s">
        <v>643</v>
      </c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644</v>
      </c>
      <c r="B85" s="1">
        <v>0.0</v>
      </c>
      <c r="C85" s="1">
        <v>0.0</v>
      </c>
      <c r="D85" s="1">
        <v>0.0</v>
      </c>
      <c r="E85" s="1" t="s">
        <v>645</v>
      </c>
      <c r="F85" s="1" t="s">
        <v>646</v>
      </c>
      <c r="G85" s="1" t="s">
        <v>647</v>
      </c>
      <c r="H85" s="1" t="s">
        <v>648</v>
      </c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649</v>
      </c>
      <c r="B86" s="1">
        <v>0.0</v>
      </c>
      <c r="C86" s="1">
        <v>0.0</v>
      </c>
      <c r="D86" s="1">
        <v>0.0</v>
      </c>
      <c r="E86" s="1" t="s">
        <v>650</v>
      </c>
      <c r="F86" s="1">
        <v>-3.0</v>
      </c>
      <c r="G86" s="1" t="s">
        <v>651</v>
      </c>
      <c r="H86" s="1" t="s">
        <v>652</v>
      </c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653</v>
      </c>
      <c r="B87" s="1">
        <v>0.0</v>
      </c>
      <c r="C87" s="1">
        <v>0.0</v>
      </c>
      <c r="D87" s="1">
        <v>0.0</v>
      </c>
      <c r="E87" s="1" t="s">
        <v>650</v>
      </c>
      <c r="F87" s="1">
        <v>-3.0</v>
      </c>
      <c r="G87" s="1" t="s">
        <v>651</v>
      </c>
      <c r="H87" s="1" t="s">
        <v>652</v>
      </c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654</v>
      </c>
      <c r="B88" s="1">
        <v>0.0</v>
      </c>
      <c r="C88" s="1">
        <v>0.0</v>
      </c>
      <c r="D88" s="1">
        <v>0.0</v>
      </c>
      <c r="E88" s="1" t="s">
        <v>655</v>
      </c>
      <c r="F88" s="1" t="s">
        <v>656</v>
      </c>
      <c r="G88" s="1" t="s">
        <v>657</v>
      </c>
      <c r="H88" s="1" t="s">
        <v>658</v>
      </c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659</v>
      </c>
      <c r="B89" s="1">
        <v>0.0</v>
      </c>
      <c r="C89" s="1">
        <v>0.0</v>
      </c>
      <c r="D89" s="1">
        <v>0.0</v>
      </c>
      <c r="E89" s="1" t="s">
        <v>660</v>
      </c>
      <c r="F89" s="1" t="s">
        <v>661</v>
      </c>
      <c r="G89" s="1" t="s">
        <v>610</v>
      </c>
      <c r="H89" s="1" t="s">
        <v>662</v>
      </c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663</v>
      </c>
      <c r="B90" s="1">
        <v>0.0</v>
      </c>
      <c r="C90" s="1">
        <v>0.0</v>
      </c>
      <c r="D90" s="1">
        <v>0.0</v>
      </c>
      <c r="E90" s="1">
        <v>0.0</v>
      </c>
      <c r="F90" s="1" t="s">
        <v>664</v>
      </c>
      <c r="G90" s="1" t="s">
        <v>665</v>
      </c>
      <c r="H90" s="1" t="s">
        <v>666</v>
      </c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667</v>
      </c>
      <c r="B91" s="1">
        <v>0.0</v>
      </c>
      <c r="C91" s="1">
        <v>0.0</v>
      </c>
      <c r="D91" s="1">
        <v>0.0</v>
      </c>
      <c r="E91" s="1">
        <v>0.0</v>
      </c>
      <c r="F91" s="1" t="s">
        <v>668</v>
      </c>
      <c r="G91" s="1" t="s">
        <v>669</v>
      </c>
      <c r="H91" s="1" t="s">
        <v>670</v>
      </c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671</v>
      </c>
      <c r="B92" s="1">
        <v>0.0</v>
      </c>
      <c r="C92" s="1">
        <v>0.0</v>
      </c>
      <c r="D92" s="1">
        <v>0.0</v>
      </c>
      <c r="E92" s="1">
        <v>0.0</v>
      </c>
      <c r="F92" s="1" t="s">
        <v>672</v>
      </c>
      <c r="G92" s="1" t="s">
        <v>673</v>
      </c>
      <c r="H92" s="1" t="s">
        <v>296</v>
      </c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674</v>
      </c>
      <c r="B93" s="1">
        <v>0.0</v>
      </c>
      <c r="C93" s="1">
        <v>0.0</v>
      </c>
      <c r="D93" s="1">
        <v>0.0</v>
      </c>
      <c r="E93" s="1">
        <v>0.0</v>
      </c>
      <c r="F93" s="1" t="s">
        <v>675</v>
      </c>
      <c r="G93" s="1" t="s">
        <v>676</v>
      </c>
      <c r="H93" s="1" t="s">
        <v>677</v>
      </c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678</v>
      </c>
      <c r="B94" s="1">
        <v>0.0</v>
      </c>
      <c r="C94" s="1">
        <v>0.0</v>
      </c>
      <c r="D94" s="1">
        <v>0.0</v>
      </c>
      <c r="E94" s="1">
        <v>0.0</v>
      </c>
      <c r="F94" s="1" t="s">
        <v>679</v>
      </c>
      <c r="G94" s="1" t="s">
        <v>680</v>
      </c>
      <c r="H94" s="1" t="s">
        <v>681</v>
      </c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682</v>
      </c>
      <c r="B95" s="1">
        <v>0.0</v>
      </c>
      <c r="C95" s="1">
        <v>0.0</v>
      </c>
      <c r="D95" s="1">
        <v>0.0</v>
      </c>
      <c r="E95" s="1" t="s">
        <v>683</v>
      </c>
      <c r="F95" s="1" t="s">
        <v>684</v>
      </c>
      <c r="G95" s="1" t="s">
        <v>685</v>
      </c>
      <c r="H95" s="1" t="s">
        <v>686</v>
      </c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687</v>
      </c>
      <c r="B96" s="1">
        <v>0.0</v>
      </c>
      <c r="C96" s="1">
        <v>0.0</v>
      </c>
      <c r="D96" s="1">
        <v>0.0</v>
      </c>
      <c r="E96" s="1" t="s">
        <v>688</v>
      </c>
      <c r="F96" s="1" t="s">
        <v>689</v>
      </c>
      <c r="G96" s="1" t="s">
        <v>690</v>
      </c>
      <c r="H96" s="1" t="s">
        <v>691</v>
      </c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692</v>
      </c>
      <c r="B97" s="1">
        <v>0.0</v>
      </c>
      <c r="C97" s="1">
        <v>0.0</v>
      </c>
      <c r="D97" s="1">
        <v>0.0</v>
      </c>
      <c r="E97" s="1">
        <v>0.0</v>
      </c>
      <c r="F97" s="1">
        <v>0.0</v>
      </c>
      <c r="G97" s="1" t="s">
        <v>693</v>
      </c>
      <c r="H97" s="1" t="s">
        <v>694</v>
      </c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695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 t="s">
        <v>696</v>
      </c>
      <c r="H98" s="1" t="s">
        <v>697</v>
      </c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698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699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 t="s">
        <v>700</v>
      </c>
      <c r="H100" s="1" t="s">
        <v>628</v>
      </c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701</v>
      </c>
      <c r="B101" s="1">
        <v>0.0</v>
      </c>
      <c r="C101" s="1">
        <v>0.0</v>
      </c>
      <c r="D101" s="1">
        <v>0.0</v>
      </c>
      <c r="E101" s="1">
        <v>0.0</v>
      </c>
      <c r="F101" s="1">
        <v>0.0</v>
      </c>
      <c r="G101" s="1" t="s">
        <v>702</v>
      </c>
      <c r="H101" s="1" t="s">
        <v>703</v>
      </c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704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705</v>
      </c>
      <c r="H102" s="1" t="s">
        <v>706</v>
      </c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707</v>
      </c>
      <c r="B103" s="1">
        <v>0.0</v>
      </c>
      <c r="C103" s="1">
        <v>0.0</v>
      </c>
      <c r="D103" s="1">
        <v>0.0</v>
      </c>
      <c r="E103" s="1">
        <v>0.0</v>
      </c>
      <c r="F103" s="1">
        <v>0.0</v>
      </c>
      <c r="G103" s="1" t="s">
        <v>708</v>
      </c>
      <c r="H103" s="1">
        <v>7.0</v>
      </c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709</v>
      </c>
      <c r="B104" s="1">
        <v>0.0</v>
      </c>
      <c r="C104" s="1">
        <v>0.0</v>
      </c>
      <c r="D104" s="1">
        <v>0.0</v>
      </c>
      <c r="E104" s="1">
        <v>0.0</v>
      </c>
      <c r="F104" s="1">
        <v>0.0</v>
      </c>
      <c r="G104" s="1" t="s">
        <v>710</v>
      </c>
      <c r="H104" s="1" t="s">
        <v>711</v>
      </c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712</v>
      </c>
      <c r="B105" s="1">
        <v>0.0</v>
      </c>
      <c r="C105" s="1">
        <v>0.0</v>
      </c>
      <c r="D105" s="1">
        <v>0.0</v>
      </c>
      <c r="E105" s="1">
        <v>0.0</v>
      </c>
      <c r="F105" s="1">
        <v>0.0</v>
      </c>
      <c r="G105" s="1" t="s">
        <v>713</v>
      </c>
      <c r="H105" s="1" t="s">
        <v>714</v>
      </c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715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713</v>
      </c>
      <c r="H106" s="1" t="s">
        <v>714</v>
      </c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716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717</v>
      </c>
      <c r="H107" s="1" t="s">
        <v>162</v>
      </c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718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719</v>
      </c>
      <c r="H108" s="1" t="s">
        <v>720</v>
      </c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721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>
        <v>0.0</v>
      </c>
      <c r="H109" s="1" t="s">
        <v>308</v>
      </c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722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>
        <v>0.0</v>
      </c>
      <c r="H110" s="1" t="s">
        <v>723</v>
      </c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724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>
        <v>0.0</v>
      </c>
      <c r="H111" s="1" t="s">
        <v>725</v>
      </c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726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>
        <v>0.0</v>
      </c>
      <c r="H112" s="1" t="s">
        <v>727</v>
      </c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728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>
        <v>0.0</v>
      </c>
      <c r="H113" s="1" t="s">
        <v>729</v>
      </c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730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>
        <v>6.0</v>
      </c>
      <c r="H114" s="1" t="s">
        <v>731</v>
      </c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732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733</v>
      </c>
      <c r="H115" s="1" t="s">
        <v>734</v>
      </c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22</v>
      </c>
      <c r="B1" s="1" t="s">
        <v>735</v>
      </c>
      <c r="C1" s="1" t="s">
        <v>736</v>
      </c>
      <c r="D1" s="1" t="s">
        <v>737</v>
      </c>
      <c r="E1" s="1" t="s">
        <v>738</v>
      </c>
      <c r="F1" s="1" t="s">
        <v>739</v>
      </c>
      <c r="G1" s="1" t="s">
        <v>740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741</v>
      </c>
      <c r="B2" s="1" t="s">
        <v>742</v>
      </c>
      <c r="C2" s="1" t="s">
        <v>743</v>
      </c>
      <c r="D2" s="1" t="s">
        <v>744</v>
      </c>
      <c r="E2" s="1" t="s">
        <v>745</v>
      </c>
      <c r="F2" s="1" t="s">
        <v>745</v>
      </c>
      <c r="G2" s="1" t="s">
        <v>746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747</v>
      </c>
      <c r="B3" s="1" t="s">
        <v>746</v>
      </c>
      <c r="C3" s="1" t="s">
        <v>748</v>
      </c>
      <c r="D3" s="1" t="s">
        <v>749</v>
      </c>
      <c r="E3" s="1" t="s">
        <v>750</v>
      </c>
      <c r="F3" s="1" t="s">
        <v>751</v>
      </c>
      <c r="G3" s="1" t="s">
        <v>746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752</v>
      </c>
      <c r="B4" s="1" t="s">
        <v>753</v>
      </c>
      <c r="C4" s="1" t="s">
        <v>754</v>
      </c>
      <c r="D4" s="1" t="s">
        <v>755</v>
      </c>
      <c r="E4" s="1" t="s">
        <v>756</v>
      </c>
      <c r="F4" s="1" t="s">
        <v>757</v>
      </c>
      <c r="G4" s="1" t="s">
        <v>758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747</v>
      </c>
      <c r="B5" s="1" t="s">
        <v>746</v>
      </c>
      <c r="C5" s="1" t="s">
        <v>759</v>
      </c>
      <c r="D5" s="1" t="s">
        <v>760</v>
      </c>
      <c r="E5" s="1" t="s">
        <v>761</v>
      </c>
      <c r="F5" s="1" t="s">
        <v>762</v>
      </c>
      <c r="G5" s="1" t="s">
        <v>763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764</v>
      </c>
      <c r="B6" s="1" t="s">
        <v>765</v>
      </c>
      <c r="C6" s="1" t="s">
        <v>766</v>
      </c>
      <c r="D6" s="1" t="s">
        <v>767</v>
      </c>
      <c r="E6" s="1" t="s">
        <v>768</v>
      </c>
      <c r="F6" s="1" t="s">
        <v>769</v>
      </c>
      <c r="G6" s="1" t="s">
        <v>770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771</v>
      </c>
      <c r="B7" s="1" t="s">
        <v>772</v>
      </c>
      <c r="C7" s="1" t="s">
        <v>773</v>
      </c>
      <c r="D7" s="1" t="s">
        <v>774</v>
      </c>
      <c r="E7" s="1" t="s">
        <v>775</v>
      </c>
      <c r="F7" s="1" t="s">
        <v>776</v>
      </c>
      <c r="G7" s="1" t="s">
        <v>777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778</v>
      </c>
      <c r="B8" s="1" t="s">
        <v>779</v>
      </c>
      <c r="C8" s="1" t="s">
        <v>780</v>
      </c>
      <c r="D8" s="1" t="s">
        <v>781</v>
      </c>
      <c r="E8" s="1" t="s">
        <v>782</v>
      </c>
      <c r="F8" s="1" t="s">
        <v>783</v>
      </c>
      <c r="G8" s="1" t="s">
        <v>784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785</v>
      </c>
      <c r="B9" s="1" t="s">
        <v>786</v>
      </c>
      <c r="C9" s="1" t="s">
        <v>787</v>
      </c>
      <c r="D9" s="1" t="s">
        <v>788</v>
      </c>
      <c r="E9" s="1" t="s">
        <v>789</v>
      </c>
      <c r="F9" s="1" t="s">
        <v>790</v>
      </c>
      <c r="G9" s="1" t="s">
        <v>791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792</v>
      </c>
      <c r="B10" s="1" t="s">
        <v>793</v>
      </c>
      <c r="C10" s="1" t="s">
        <v>794</v>
      </c>
      <c r="D10" s="1" t="s">
        <v>795</v>
      </c>
      <c r="E10" s="1" t="s">
        <v>796</v>
      </c>
      <c r="F10" s="1" t="s">
        <v>797</v>
      </c>
      <c r="G10" s="1" t="s">
        <v>788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798</v>
      </c>
      <c r="B11" s="1" t="s">
        <v>799</v>
      </c>
      <c r="C11" s="1" t="s">
        <v>800</v>
      </c>
      <c r="D11" s="1" t="s">
        <v>801</v>
      </c>
      <c r="E11" s="1" t="s">
        <v>802</v>
      </c>
      <c r="F11" s="1" t="s">
        <v>803</v>
      </c>
      <c r="G11" s="1" t="s">
        <v>804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805</v>
      </c>
      <c r="B12" s="1" t="s">
        <v>806</v>
      </c>
      <c r="C12" s="1" t="s">
        <v>807</v>
      </c>
      <c r="D12" s="1" t="s">
        <v>808</v>
      </c>
      <c r="E12" s="1" t="s">
        <v>809</v>
      </c>
      <c r="F12" s="1" t="s">
        <v>810</v>
      </c>
      <c r="G12" s="1" t="s">
        <v>811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812</v>
      </c>
      <c r="B13" s="1" t="s">
        <v>813</v>
      </c>
      <c r="C13" s="1" t="s">
        <v>814</v>
      </c>
      <c r="D13" s="1" t="s">
        <v>815</v>
      </c>
      <c r="E13" s="1" t="s">
        <v>807</v>
      </c>
      <c r="F13" s="1" t="s">
        <v>816</v>
      </c>
      <c r="G13" s="1" t="s">
        <v>817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818</v>
      </c>
      <c r="B14" s="1" t="s">
        <v>819</v>
      </c>
      <c r="C14" s="1" t="s">
        <v>820</v>
      </c>
      <c r="D14" s="1" t="s">
        <v>821</v>
      </c>
      <c r="E14" s="1" t="s">
        <v>822</v>
      </c>
      <c r="F14" s="1" t="s">
        <v>823</v>
      </c>
      <c r="G14" s="1" t="s">
        <v>824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825</v>
      </c>
      <c r="B15" s="1" t="s">
        <v>746</v>
      </c>
      <c r="C15" s="1" t="s">
        <v>746</v>
      </c>
      <c r="D15" s="1" t="s">
        <v>746</v>
      </c>
      <c r="E15" s="1" t="s">
        <v>826</v>
      </c>
      <c r="F15" s="1" t="s">
        <v>827</v>
      </c>
      <c r="G15" s="1" t="s">
        <v>828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829</v>
      </c>
      <c r="B16" s="1" t="s">
        <v>746</v>
      </c>
      <c r="C16" s="1" t="s">
        <v>746</v>
      </c>
      <c r="D16" s="1" t="s">
        <v>746</v>
      </c>
      <c r="E16" s="1" t="s">
        <v>830</v>
      </c>
      <c r="F16" s="1" t="s">
        <v>831</v>
      </c>
      <c r="G16" s="1" t="s">
        <v>832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833</v>
      </c>
      <c r="B17" s="1" t="s">
        <v>162</v>
      </c>
      <c r="C17" s="1" t="s">
        <v>163</v>
      </c>
      <c r="D17" s="1" t="s">
        <v>834</v>
      </c>
      <c r="E17" s="1" t="s">
        <v>835</v>
      </c>
      <c r="F17" s="1" t="s">
        <v>836</v>
      </c>
      <c r="G17" s="1" t="s">
        <v>837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838</v>
      </c>
      <c r="B18" s="1" t="s">
        <v>746</v>
      </c>
      <c r="C18" s="1" t="s">
        <v>746</v>
      </c>
      <c r="D18" s="1" t="s">
        <v>746</v>
      </c>
      <c r="E18" s="1" t="s">
        <v>839</v>
      </c>
      <c r="F18" s="1" t="s">
        <v>840</v>
      </c>
      <c r="G18" s="1" t="s">
        <v>841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842</v>
      </c>
      <c r="B19" s="1" t="s">
        <v>843</v>
      </c>
      <c r="C19" s="1" t="s">
        <v>844</v>
      </c>
      <c r="D19" s="1" t="s">
        <v>845</v>
      </c>
      <c r="E19" s="1" t="s">
        <v>846</v>
      </c>
      <c r="F19" s="1" t="s">
        <v>847</v>
      </c>
      <c r="G19" s="1" t="s">
        <v>848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849</v>
      </c>
      <c r="B20" s="1" t="s">
        <v>850</v>
      </c>
      <c r="C20" s="1" t="s">
        <v>851</v>
      </c>
      <c r="D20" s="1" t="s">
        <v>852</v>
      </c>
      <c r="E20" s="1" t="s">
        <v>853</v>
      </c>
      <c r="F20" s="1" t="s">
        <v>854</v>
      </c>
      <c r="G20" s="1" t="s">
        <v>855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856</v>
      </c>
      <c r="B21" s="1" t="s">
        <v>857</v>
      </c>
      <c r="C21" s="1" t="s">
        <v>858</v>
      </c>
      <c r="D21" s="1" t="s">
        <v>859</v>
      </c>
      <c r="E21" s="1" t="s">
        <v>860</v>
      </c>
      <c r="F21" s="1" t="s">
        <v>861</v>
      </c>
      <c r="G21" s="1" t="s">
        <v>862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863</v>
      </c>
      <c r="B22" s="1" t="s">
        <v>864</v>
      </c>
      <c r="C22" s="1" t="s">
        <v>865</v>
      </c>
      <c r="D22" s="1" t="s">
        <v>866</v>
      </c>
      <c r="E22" s="1" t="s">
        <v>867</v>
      </c>
      <c r="F22" s="1" t="s">
        <v>868</v>
      </c>
      <c r="G22" s="1" t="s">
        <v>869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870</v>
      </c>
      <c r="B23" s="1" t="s">
        <v>871</v>
      </c>
      <c r="C23" s="1" t="s">
        <v>872</v>
      </c>
      <c r="D23" s="1" t="s">
        <v>873</v>
      </c>
      <c r="E23" s="1" t="s">
        <v>874</v>
      </c>
      <c r="F23" s="1" t="s">
        <v>875</v>
      </c>
      <c r="G23" s="1" t="s">
        <v>876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877</v>
      </c>
      <c r="B24" s="1" t="s">
        <v>878</v>
      </c>
      <c r="C24" s="1" t="s">
        <v>879</v>
      </c>
      <c r="D24" s="1" t="s">
        <v>880</v>
      </c>
      <c r="E24" s="1" t="s">
        <v>881</v>
      </c>
      <c r="F24" s="1" t="s">
        <v>881</v>
      </c>
      <c r="G24" s="1" t="s">
        <v>881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882</v>
      </c>
      <c r="B25" s="1" t="s">
        <v>883</v>
      </c>
      <c r="C25" s="1" t="s">
        <v>884</v>
      </c>
      <c r="D25" s="1" t="s">
        <v>885</v>
      </c>
      <c r="E25" s="1" t="s">
        <v>886</v>
      </c>
      <c r="F25" s="1" t="s">
        <v>886</v>
      </c>
      <c r="G25" s="1" t="s">
        <v>746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887</v>
      </c>
      <c r="B26" s="1" t="s">
        <v>888</v>
      </c>
      <c r="C26" s="1" t="s">
        <v>889</v>
      </c>
      <c r="D26" s="1" t="s">
        <v>890</v>
      </c>
      <c r="E26" s="1" t="s">
        <v>746</v>
      </c>
      <c r="F26" s="1" t="s">
        <v>746</v>
      </c>
      <c r="G26" s="1" t="s">
        <v>746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891</v>
      </c>
      <c r="B2" s="1" t="s">
        <v>892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893</v>
      </c>
      <c r="B3" s="1" t="s">
        <v>894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895</v>
      </c>
      <c r="B4" s="1" t="s">
        <v>11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896</v>
      </c>
      <c r="B5" s="1" t="s">
        <v>897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898</v>
      </c>
      <c r="B6" s="4" t="s">
        <v>899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900</v>
      </c>
      <c r="B7" s="1" t="s">
        <v>901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902</v>
      </c>
      <c r="B8" s="1" t="s">
        <v>903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904</v>
      </c>
      <c r="B9" s="1" t="s">
        <v>901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905</v>
      </c>
      <c r="B10" s="1" t="s">
        <v>906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907</v>
      </c>
      <c r="B11" s="1" t="s">
        <v>908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909</v>
      </c>
      <c r="B12" s="1" t="s">
        <v>906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910</v>
      </c>
      <c r="B13" s="1" t="s">
        <v>911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912</v>
      </c>
      <c r="B14" s="1">
        <v>3600.0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913</v>
      </c>
      <c r="B15" s="1" t="s">
        <v>914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915</v>
      </c>
      <c r="B16" s="1">
        <v>5.0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916</v>
      </c>
      <c r="B17" s="1">
        <v>9.0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917</v>
      </c>
      <c r="B18" s="1">
        <v>10.0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918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919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920</v>
      </c>
      <c r="B21" s="1">
        <v>1.7356896E9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921</v>
      </c>
      <c r="B22" s="1">
        <v>1.7039808E9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922</v>
      </c>
      <c r="B23" s="1">
        <v>86400.0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923</v>
      </c>
      <c r="B24" s="1">
        <v>2.0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924</v>
      </c>
      <c r="B25" s="1">
        <v>6.77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925</v>
      </c>
      <c r="B26" s="1">
        <v>6.7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926</v>
      </c>
      <c r="B27" s="1">
        <v>6.68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927</v>
      </c>
      <c r="B28" s="1">
        <v>6.905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928</v>
      </c>
      <c r="B29" s="1">
        <v>6.77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929</v>
      </c>
      <c r="B30" s="1">
        <v>6.7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930</v>
      </c>
      <c r="B31" s="1">
        <v>6.68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931</v>
      </c>
      <c r="B32" s="1">
        <v>6.905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932</v>
      </c>
      <c r="B33" s="1">
        <v>0.4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933</v>
      </c>
      <c r="B34" s="1">
        <v>0.0591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934</v>
      </c>
      <c r="B35" s="1">
        <v>1.7346528E9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935</v>
      </c>
      <c r="B36" s="1">
        <v>0.5172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936</v>
      </c>
      <c r="B37" s="1">
        <v>0.844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937</v>
      </c>
      <c r="B38" s="1">
        <v>11.661017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938</v>
      </c>
      <c r="B39" s="1">
        <v>6.4905667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939</v>
      </c>
      <c r="B40" s="1">
        <v>984621.0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940</v>
      </c>
      <c r="B41" s="1">
        <v>984621.0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941</v>
      </c>
      <c r="B42" s="1">
        <v>730510.0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942</v>
      </c>
      <c r="B43" s="1">
        <v>809820.0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943</v>
      </c>
      <c r="B44" s="1">
        <v>809820.0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944</v>
      </c>
      <c r="B45" s="1">
        <v>6.85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945</v>
      </c>
      <c r="B46" s="1">
        <v>6.91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946</v>
      </c>
      <c r="B47" s="1">
        <v>100.0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947</v>
      </c>
      <c r="B48" s="1">
        <v>100.0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948</v>
      </c>
      <c r="B49" s="1">
        <v>2.564265472E9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949</v>
      </c>
      <c r="B50" s="1">
        <v>6.25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950</v>
      </c>
      <c r="B51" s="1">
        <v>9.155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951</v>
      </c>
      <c r="B52" s="1">
        <v>1.0107869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952</v>
      </c>
      <c r="B53" s="1">
        <v>7.8732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953</v>
      </c>
      <c r="B54" s="1">
        <v>7.73625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954</v>
      </c>
      <c r="B55" s="1">
        <v>0.3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955</v>
      </c>
      <c r="B56" s="1">
        <v>0.044313148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956</v>
      </c>
      <c r="B57" s="1" t="s">
        <v>957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958</v>
      </c>
      <c r="B58" s="1">
        <v>3.850866432E9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959</v>
      </c>
      <c r="B59" s="1">
        <v>0.08522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960</v>
      </c>
      <c r="B60" s="1">
        <v>6.9011569E7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961</v>
      </c>
      <c r="B61" s="1">
        <v>3.72712992E8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962</v>
      </c>
      <c r="B62" s="1">
        <v>3602248.0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963</v>
      </c>
      <c r="B63" s="1">
        <v>4063718.0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964</v>
      </c>
      <c r="B64" s="1">
        <v>1.7316288E9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965</v>
      </c>
      <c r="B65" s="1">
        <v>1.734048E9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966</v>
      </c>
      <c r="B66" s="1">
        <v>0.0097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967</v>
      </c>
      <c r="B67" s="1">
        <v>0.86472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968</v>
      </c>
      <c r="B68" s="1">
        <v>0.15965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969</v>
      </c>
      <c r="B69" s="1">
        <v>4.98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970</v>
      </c>
      <c r="B70" s="1">
        <v>0.0502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971</v>
      </c>
      <c r="B71" s="1">
        <v>3.72712992E8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972</v>
      </c>
      <c r="B72" s="1">
        <v>-0.263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973</v>
      </c>
      <c r="B73" s="1">
        <v>1.7039808E9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974</v>
      </c>
      <c r="B74" s="1">
        <v>1.7356032E9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975</v>
      </c>
      <c r="B75" s="1">
        <v>1.7276544E9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976</v>
      </c>
      <c r="B76" s="1">
        <v>0.037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977</v>
      </c>
      <c r="B77" s="1">
        <v>2.162E8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978</v>
      </c>
      <c r="B78" s="1">
        <v>0.59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979</v>
      </c>
      <c r="B79" s="1">
        <v>0.74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980</v>
      </c>
      <c r="B80" s="1">
        <v>1.518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981</v>
      </c>
      <c r="B81" s="1">
        <v>6.274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982</v>
      </c>
      <c r="B82" s="1">
        <v>-0.11618799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983</v>
      </c>
      <c r="B83" s="1">
        <v>0.22263205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984</v>
      </c>
      <c r="B84" s="1">
        <v>0.1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985</v>
      </c>
      <c r="B85" s="1">
        <v>1.7267904E9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986</v>
      </c>
      <c r="B86" s="1" t="s">
        <v>987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988</v>
      </c>
      <c r="B87" s="1" t="s">
        <v>989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990</v>
      </c>
      <c r="B88" s="1" t="s">
        <v>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991</v>
      </c>
      <c r="B89" s="1" t="s">
        <v>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992</v>
      </c>
      <c r="B90" s="1" t="s">
        <v>993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994</v>
      </c>
      <c r="B91" s="1" t="s">
        <v>993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995</v>
      </c>
      <c r="B92" s="1">
        <v>1.6110666E9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996</v>
      </c>
      <c r="B93" s="1" t="s">
        <v>997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998</v>
      </c>
      <c r="B94" s="1" t="s">
        <v>999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1000</v>
      </c>
      <c r="B95" s="1" t="s">
        <v>1001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1002</v>
      </c>
      <c r="B96" s="1" t="s">
        <v>1003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1004</v>
      </c>
      <c r="B97" s="1">
        <v>-1.8E7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1005</v>
      </c>
      <c r="B98" s="1">
        <v>6.88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1006</v>
      </c>
      <c r="B99" s="1">
        <v>20.0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1007</v>
      </c>
      <c r="B100" s="1">
        <v>7.0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1008</v>
      </c>
      <c r="B101" s="1">
        <v>9.75417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1009</v>
      </c>
      <c r="B102" s="1">
        <v>9.0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1010</v>
      </c>
      <c r="B103" s="1">
        <v>2.30769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1011</v>
      </c>
      <c r="B104" s="1" t="s">
        <v>1012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1013</v>
      </c>
      <c r="B105" s="1">
        <v>12.0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1014</v>
      </c>
      <c r="B106" s="1">
        <v>1.218499968E9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1015</v>
      </c>
      <c r="B107" s="1">
        <v>3.269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1016</v>
      </c>
      <c r="B108" s="1">
        <v>6.138E8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1017</v>
      </c>
      <c r="B109" s="1">
        <v>2.505100032E9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1018</v>
      </c>
      <c r="B110" s="1">
        <v>3.071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1019</v>
      </c>
      <c r="B111" s="1">
        <v>3.252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1020</v>
      </c>
      <c r="B112" s="1">
        <v>2.536900096E9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1021</v>
      </c>
      <c r="B113" s="1">
        <v>6.847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1022</v>
      </c>
      <c r="B114" s="1">
        <v>0.09859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1023</v>
      </c>
      <c r="B115" s="1">
        <v>1.843000064E9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1024</v>
      </c>
      <c r="B116" s="1">
        <v>4.39762496E8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1025</v>
      </c>
      <c r="B117" s="1">
        <v>5.163E8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1026</v>
      </c>
      <c r="B118" s="1">
        <v>0.056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1027</v>
      </c>
      <c r="B119" s="1">
        <v>-0.015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1028</v>
      </c>
      <c r="B120" s="1">
        <v>0.72648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1029</v>
      </c>
      <c r="B121" s="1">
        <v>0.24194999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1030</v>
      </c>
      <c r="B122" s="1">
        <v>0.20039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1031</v>
      </c>
      <c r="B123" s="1" t="s">
        <v>957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1032</v>
      </c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6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59</v>
      </c>
      <c r="B3" s="1">
        <v>0.0</v>
      </c>
      <c r="C3" s="1">
        <v>0.0</v>
      </c>
      <c r="D3" s="1">
        <v>461.0</v>
      </c>
      <c r="E3" s="1">
        <v>663.0</v>
      </c>
      <c r="F3" s="1">
        <v>576.0</v>
      </c>
      <c r="G3" s="1">
        <v>328.0</v>
      </c>
      <c r="H3" s="1">
        <v>548.0</v>
      </c>
      <c r="I3" s="1">
        <f>IF(H3*FORECAST(I2,B3:H3,B2:H2)&gt;0,FORECAST(I2,B3:H3,B2:H2),H3)*$X$1</f>
        <v>713</v>
      </c>
      <c r="J3" s="1">
        <f>IF(I3*FORECAST(J2,B3:I3,B2:I2)&gt;0,FORECAST(J2,B3:I3,B2:I2),I3)*$X$1</f>
        <v>799.25</v>
      </c>
      <c r="K3" s="1">
        <f>IF(J3*FORECAST(K2,B3:J3,B2:J2)&gt;0,FORECAST(K2,B3:J3,B2:J2),J3)*$X$1</f>
        <v>885.5</v>
      </c>
      <c r="L3" s="1">
        <f>IF(K3*FORECAST(L2,B3:K3,B2:K2)&gt;0,FORECAST(L2,B3:K3,B2:K2),K3)*$X$1</f>
        <v>971.75</v>
      </c>
      <c r="M3" s="1">
        <f>IF(L3*FORECAST(M2,B3:L3,B2:L2)&gt;0,FORECAST(M2,B3:L3,B2:L2),L3)*$X$1</f>
        <v>1058</v>
      </c>
      <c r="N3" s="1">
        <f>IF(M3*FORECAST(N2,B3:M3,B2:M2)&gt;0,FORECAST(N2,B3:M3,B2:M2),M3)*$X$1</f>
        <v>1144.25</v>
      </c>
      <c r="O3" s="1">
        <f>IF(N3*FORECAST(O2,B3:N3,B2:N2)&gt;0,FORECAST(O2,B3:N3,B2:N2),N3)*$X$1</f>
        <v>1230.5</v>
      </c>
      <c r="P3" s="5">
        <f>IF(O3*FORECAST(P2,B3:O3,B2:O2)&gt;0,FORECAST(P2,B3:O3,B2:O2),O3)*$X$1</f>
        <v>1316.75</v>
      </c>
      <c r="Q3" s="5">
        <f>IF(P3*FORECAST(Q2,B3:P3,B2:P2)&gt;0,FORECAST(Q2,B3:P3,B2:P2),P3)*$X$1</f>
        <v>1403</v>
      </c>
      <c r="R3" s="5">
        <f>IF(Q3*FORECAST(R2,B3:Q3,B2:Q2)&gt;0,FORECAST(R2,B3:Q3,B2:Q2),Q3)*$X$1</f>
        <v>1489.25</v>
      </c>
      <c r="S3" s="5">
        <f>IF(R3*FORECAST(S2,B3:R3,B2:R2)&gt;0,FORECAST(S2,B3:R3,B2:R2),R3)*$X$1</f>
        <v>1575.5</v>
      </c>
      <c r="T3" s="5">
        <f>IF(S3*FORECAST(T2,B3:S3,B2:S2)&gt;0,FORECAST(T2,B3:S3,B2:S2),S3)*$X$1</f>
        <v>1661.75</v>
      </c>
      <c r="U3" s="2"/>
      <c r="V3" s="2"/>
      <c r="W3" s="2"/>
      <c r="X3" s="2"/>
      <c r="Y3" s="2"/>
      <c r="Z3" s="2"/>
    </row>
    <row r="4">
      <c r="A4" s="3" t="s">
        <v>124</v>
      </c>
      <c r="B4" s="1">
        <v>0.0</v>
      </c>
      <c r="C4" s="1">
        <v>-138.0</v>
      </c>
      <c r="D4" s="1">
        <v>2250.0</v>
      </c>
      <c r="E4" s="1">
        <v>1880.0</v>
      </c>
      <c r="F4" s="1">
        <v>1420.0</v>
      </c>
      <c r="G4" s="1">
        <v>1760.0</v>
      </c>
      <c r="H4" s="1">
        <v>1470.0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1033</v>
      </c>
      <c r="B5" s="1">
        <v>378.0</v>
      </c>
      <c r="C5" s="1">
        <v>378.0</v>
      </c>
      <c r="D5" s="1">
        <v>378.0</v>
      </c>
      <c r="E5" s="1">
        <v>385.0</v>
      </c>
      <c r="F5" s="1">
        <v>411.0</v>
      </c>
      <c r="G5" s="1">
        <v>402.0</v>
      </c>
      <c r="H5" s="1">
        <v>367.0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1034</v>
      </c>
      <c r="L7" s="1">
        <f>IF(T3*FORECAST(T2,B3:T3,B2:T2)&gt;0,FORECAST(T2,B3:T3,B2:T2),S3)*$X$1 * (1+0.02)/(0.0781-0.02)</f>
        <v>29173.58003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1035</v>
      </c>
      <c r="L8" s="6">
        <f t="array" ref="L8">NPV(0.0781,J3:T3)</f>
        <v>8404.001225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1036</v>
      </c>
      <c r="L9" s="6">
        <f t="array" ref="L9">NPV(0.0781,J16:T16)</f>
        <v>12756.75517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1037</v>
      </c>
      <c r="L10" s="6">
        <f>L8 + L9</f>
        <v>21160.75639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1470.0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1038</v>
      </c>
      <c r="L12" s="6">
        <f>L10 - L11</f>
        <v>19690.75639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1039</v>
      </c>
      <c r="L13" s="1">
        <v>367.0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53.65328717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(1+0.02)/(0.0781-0.02)</f>
        <v>29173.58003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2017.0</v>
      </c>
      <c r="C2" s="3">
        <v>2018.0</v>
      </c>
      <c r="D2" s="3">
        <v>2019.0</v>
      </c>
      <c r="E2" s="3">
        <v>2020.0</v>
      </c>
      <c r="F2" s="3">
        <v>2021.0</v>
      </c>
      <c r="G2" s="3">
        <v>2022.0</v>
      </c>
      <c r="H2" s="3">
        <v>2023.0</v>
      </c>
      <c r="I2" s="3">
        <v>2024.0</v>
      </c>
      <c r="J2" s="3">
        <v>2025.0</v>
      </c>
      <c r="K2" s="3">
        <v>2026.0</v>
      </c>
      <c r="L2" s="3">
        <v>2027.0</v>
      </c>
      <c r="M2" s="3">
        <v>2028.0</v>
      </c>
      <c r="N2" s="3">
        <v>2029.0</v>
      </c>
      <c r="O2" s="3">
        <v>2030.0</v>
      </c>
      <c r="P2" s="5">
        <v>2031.0</v>
      </c>
      <c r="Q2" s="5">
        <v>2032.0</v>
      </c>
      <c r="R2" s="5">
        <v>2033.0</v>
      </c>
      <c r="S2" s="5">
        <v>2034.0</v>
      </c>
      <c r="T2" s="5">
        <v>2035.0</v>
      </c>
      <c r="U2" s="2"/>
      <c r="V2" s="2"/>
      <c r="W2" s="2"/>
      <c r="X2" s="1"/>
      <c r="Y2" s="2"/>
      <c r="Z2" s="2"/>
    </row>
    <row r="3">
      <c r="A3" s="3" t="s">
        <v>23</v>
      </c>
      <c r="B3" s="1">
        <v>257.0</v>
      </c>
      <c r="C3" s="1">
        <v>338.0</v>
      </c>
      <c r="D3" s="1">
        <v>289.0</v>
      </c>
      <c r="E3" s="1">
        <v>92.0</v>
      </c>
      <c r="F3" s="1">
        <v>308.0</v>
      </c>
      <c r="G3" s="1">
        <v>275.0</v>
      </c>
      <c r="H3" s="1">
        <v>235.0</v>
      </c>
      <c r="I3" s="1">
        <f>IF(H3*FORECAST(I2,B3:H3,B2:H2)&gt;0,FORECAST(I2,B3:H3,B2:H2),H3)*$X$1</f>
        <v>231.5714286</v>
      </c>
      <c r="J3" s="1">
        <f>IF(I3*FORECAST(J2,B3:I3,B2:I2)&gt;0,FORECAST(J2,B3:I3,B2:I2),I3)*$X$1</f>
        <v>225.3928571</v>
      </c>
      <c r="K3" s="1">
        <f>IF(J3*FORECAST(K2,B3:J3,B2:J2)&gt;0,FORECAST(K2,B3:J3,B2:J2),J3)*$X$1</f>
        <v>219.2142857</v>
      </c>
      <c r="L3" s="1">
        <f>IF(K3*FORECAST(L2,B3:K3,B2:K2)&gt;0,FORECAST(L2,B3:K3,B2:K2),K3)*$X$1</f>
        <v>213.0357143</v>
      </c>
      <c r="M3" s="1">
        <f>IF(L3*FORECAST(M2,B3:L3,B2:L2)&gt;0,FORECAST(M2,B3:L3,B2:L2),L3)*$X$1</f>
        <v>206.8571429</v>
      </c>
      <c r="N3" s="1">
        <f>IF(M3*FORECAST(N2,B3:M3,B2:M2)&gt;0,FORECAST(N2,B3:M3,B2:M2),M3)*$X$1</f>
        <v>200.6785714</v>
      </c>
      <c r="O3" s="1">
        <f>IF(N3*FORECAST(O2,B3:N3,B2:N2)&gt;0,FORECAST(O2,B3:N3,B2:N2),N3)*$X$1</f>
        <v>194.5</v>
      </c>
      <c r="P3" s="5">
        <f>IF(O3*FORECAST(P2,B3:O3,B2:O2)&gt;0,FORECAST(P2,B3:O3,B2:O2),O3)*$X$1</f>
        <v>188.3214286</v>
      </c>
      <c r="Q3" s="5">
        <f>IF(P3*FORECAST(Q2,B3:P3,B2:P2)&gt;0,FORECAST(Q2,B3:P3,B2:P2),P3)*$X$1</f>
        <v>182.1428571</v>
      </c>
      <c r="R3" s="5">
        <f>IF(Q3*FORECAST(R2,B3:Q3,B2:Q2)&gt;0,FORECAST(R2,B3:Q3,B2:Q2),Q3)*$X$1</f>
        <v>175.9642857</v>
      </c>
      <c r="S3" s="5">
        <f>IF(R3*FORECAST(S2,B3:R3,B2:R2)&gt;0,FORECAST(S2,B3:R3,B2:R2),R3)*$X$1</f>
        <v>169.7857143</v>
      </c>
      <c r="T3" s="5">
        <f>IF(S3*FORECAST(T2,B3:S3,B2:S2)&gt;0,FORECAST(T2,B3:S3,B2:S2),S3)*$X$1</f>
        <v>163.6071429</v>
      </c>
      <c r="U3" s="2"/>
      <c r="V3" s="2"/>
      <c r="W3" s="2"/>
      <c r="X3" s="2"/>
      <c r="Y3" s="2"/>
      <c r="Z3" s="2"/>
    </row>
    <row r="4">
      <c r="A4" s="3" t="s">
        <v>124</v>
      </c>
      <c r="B4" s="1">
        <v>0.0</v>
      </c>
      <c r="C4" s="1">
        <v>-138.0</v>
      </c>
      <c r="D4" s="1">
        <v>2250.0</v>
      </c>
      <c r="E4" s="1">
        <v>1880.0</v>
      </c>
      <c r="F4" s="1">
        <v>1420.0</v>
      </c>
      <c r="G4" s="1">
        <v>1760.0</v>
      </c>
      <c r="H4" s="1">
        <v>1470.0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1033</v>
      </c>
      <c r="B5" s="1">
        <v>378.0</v>
      </c>
      <c r="C5" s="1">
        <v>378.0</v>
      </c>
      <c r="D5" s="1">
        <v>378.0</v>
      </c>
      <c r="E5" s="1">
        <v>385.0</v>
      </c>
      <c r="F5" s="1">
        <v>411.0</v>
      </c>
      <c r="G5" s="1">
        <v>402.0</v>
      </c>
      <c r="H5" s="1">
        <v>367.0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1034</v>
      </c>
      <c r="L7" s="1">
        <f>IF(T3*FORECAST(T2,B3:T3,B2:T2)&gt;0,FORECAST(T2,B3:T3,B2:T2),S3)*$X$1 * (1+0.02)/(0.0781-0.02)</f>
        <v>2872.276863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1035</v>
      </c>
      <c r="L8" s="6">
        <f t="array" ref="L8">NPV(0.0781,J3:T3)</f>
        <v>1434.517951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1036</v>
      </c>
      <c r="L9" s="6">
        <f t="array" ref="L9">NPV(0.0781,J16:T16)</f>
        <v>1255.962849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1037</v>
      </c>
      <c r="L10" s="6">
        <f>L8 + L9</f>
        <v>2690.4808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1470.0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1038</v>
      </c>
      <c r="L12" s="6">
        <f>L10 - L11</f>
        <v>1220.4808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1039</v>
      </c>
      <c r="L13" s="1">
        <v>367.0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3.325560763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5">
        <v>0.0</v>
      </c>
      <c r="R16" s="5">
        <v>0.0</v>
      </c>
      <c r="S16" s="5">
        <v>0.0</v>
      </c>
      <c r="T16" s="5">
        <f>IF(T3*FORECAST(T2,B3:T3,B2:T2)&gt;0,FORECAST(T2,B3:T3,B2:T2),S3)*$X$1 * (1+0.02)/(0.0781-0.02)</f>
        <v>2872.276863</v>
      </c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