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<sst xmlns="http://schemas.openxmlformats.org/spreadsheetml/2006/main" count="1432" uniqueCount="1073">
  <si>
    <t>ticker</t>
  </si>
  <si>
    <t>PLL</t>
  </si>
  <si>
    <t>nombre</t>
  </si>
  <si>
    <t>PIEDMONT LITHIUM INC</t>
  </si>
  <si>
    <t>empresa</t>
  </si>
  <si>
    <t>Specialty Mining &amp; Metals</t>
  </si>
  <si>
    <t>Open</t>
  </si>
  <si>
    <t>Target Price</t>
  </si>
  <si>
    <t>Upside</t>
  </si>
  <si>
    <t>-101.30%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</si>
  <si>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</si>
  <si>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</si>
  <si>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</si>
  <si>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</si>
  <si>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</si>
  <si>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</si>
  <si>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</si>
  <si>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</si>
  <si>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50.00%</t>
  </si>
  <si>
    <t>Total Assets Growth</t>
  </si>
  <si>
    <t>Net Property, Plant and Equipment Growth</t>
  </si>
  <si>
    <t>16.67%</t>
  </si>
  <si>
    <t>EBITDA Growth</t>
  </si>
  <si>
    <t>-22.71%</t>
  </si>
  <si>
    <t>Fiscal Period: December</t>
  </si>
  <si>
    <t>Net Income</t>
  </si>
  <si>
    <t>Depreciation &amp; Amortization - CF</t>
  </si>
  <si>
    <t>Impairment of Oil, Gas &amp; Mineral Properties - (CF)</t>
  </si>
  <si>
    <t>Depreciation &amp; Amortization, Total</t>
  </si>
  <si>
    <t>(Gain) Loss From Sale Of Asset</t>
  </si>
  <si>
    <t>(Gain) Loss on Sale of Investments - (CF)</t>
  </si>
  <si>
    <t>Asset Writedown &amp; Restructuring Costs</t>
  </si>
  <si>
    <t>(Income) Loss On Equity Investments - (CF)</t>
  </si>
  <si>
    <t>Stock-Based Compensation (CF)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</si>
  <si>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</si>
  <si>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</si>
  <si>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</si>
  <si>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</si>
  <si>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</si>
  <si>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</si>
  <si>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</si>
  <si>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</si>
  <si>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</si>
  <si>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</si>
  <si>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</si>
  <si>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</si>
  <si>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</si>
  <si>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</si>
  <si>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</si>
  <si>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</si>
  <si>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</si>
  <si>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</si>
  <si>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</si>
  <si>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</si>
  <si>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</si>
  <si>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</si>
  <si>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</si>
  <si>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</si>
  <si>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</si>
  <si>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</si>
  <si>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</si>
  <si>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</si>
  <si>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</si>
  <si>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</si>
  <si>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</si>
  <si>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</si>
  <si>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</si>
  <si>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</si>
  <si>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</si>
  <si>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</si>
  <si>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</si>
  <si>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</si>
  <si>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</si>
  <si>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</si>
  <si>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Accounts Receivable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</si>
  <si>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</si>
  <si>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</si>
  <si>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</si>
  <si>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</si>
  <si>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</si>
  <si>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</si>
  <si>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</si>
  <si>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</si>
  <si>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</si>
  <si>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</si>
  <si>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</si>
  <si>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</si>
  <si>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</si>
  <si>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</si>
  <si>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</si>
  <si>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</si>
  <si>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</si>
  <si>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</si>
  <si>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</si>
  <si>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</si>
  <si>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</si>
  <si>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</si>
  <si>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</si>
  <si>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</si>
  <si>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0.01</t>
  </si>
  <si>
    <t>0</t>
  </si>
  <si>
    <t>0.02</t>
  </si>
  <si>
    <t>0.1</t>
  </si>
  <si>
    <t>0.15</t>
  </si>
  <si>
    <t>0.17</t>
  </si>
  <si>
    <t>Tangible Book Value</t>
  </si>
  <si>
    <t>Tangible Book Value Per Share</t>
  </si>
  <si>
    <t>Total Debt</t>
  </si>
  <si>
    <t>Net Debt</t>
  </si>
  <si>
    <t>Debt Equivalent Oper. Leases</t>
  </si>
  <si>
    <t>Equity Method Investments, Total</t>
  </si>
  <si>
    <t>Account Code - Inventory Valuation</t>
  </si>
  <si>
    <t>Land - (BS)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</si>
  <si>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</si>
  <si>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</si>
  <si>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</si>
  <si>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</si>
  <si>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</si>
  <si>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</si>
  <si>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</si>
  <si>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Exploration / Drilling Costs, Total</t>
  </si>
  <si>
    <t>Stock-Based Compensation (IS)</t>
  </si>
  <si>
    <t>Impairment of Oil, Gas &amp; Mineral Properties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</si>
  <si>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</si>
  <si>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</si>
  <si>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</si>
  <si>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</si>
  <si>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</si>
  <si>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</si>
  <si>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</si>
  <si>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</si>
  <si>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</si>
  <si>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Gain (Loss) On Sale Of Investments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</si>
  <si>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</si>
  <si>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</si>
  <si>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</si>
  <si>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</si>
  <si>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</si>
  <si>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</si>
  <si>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</si>
  <si>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</si>
  <si>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</si>
  <si>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</si>
  <si>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</si>
  <si>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</si>
  <si>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-0.01</t>
  </si>
  <si>
    <t>-0.02</t>
  </si>
  <si>
    <t>-0.03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</si>
  <si>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</si>
  <si>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</si>
  <si>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</si>
  <si>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</si>
  <si>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</si>
  <si>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</si>
  <si>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Normalized Diluted EPS</t>
  </si>
  <si>
    <t>American Depositary Receipts Ratio (ADR)</t>
  </si>
  <si>
    <t>EBITDA</t>
  </si>
  <si>
    <t>EBITA</t>
  </si>
  <si>
    <t>EBIT</t>
  </si>
  <si>
    <t>EBITDAR</t>
  </si>
  <si>
    <t>Effective Tax Rate - (Ratio)</t>
  </si>
  <si>
    <t>-31.92</t>
  </si>
  <si>
    <t>-16.64</t>
  </si>
  <si>
    <t>Total Current Taxes</t>
  </si>
  <si>
    <t>Total Deferred Taxes</t>
  </si>
  <si>
    <t>Normalized Net Income</t>
  </si>
  <si>
    <t>Interest on Long-Term Debt</t>
  </si>
  <si>
    <t>Supplemental Operating Expense Items</t>
  </si>
  <si>
    <t>Marketing Expenses</t>
  </si>
  <si>
    <t>Selling and Marketing Expenses</t>
  </si>
  <si>
    <t>General and Administrative Expenses</t>
  </si>
  <si>
    <t>Exploration/Drilling Costs</t>
  </si>
  <si>
    <t>Net Rental Expense, Total</t>
  </si>
  <si>
    <t>Imputed Operating Lease Interest Expense</t>
  </si>
  <si>
    <t>Imputed Operating Lease Depreciation</t>
  </si>
  <si>
    <t>Stock-Based Compensation - Exploration Costs / Drilling Costs, Total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</si>
  <si>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</si>
  <si>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</si>
  <si>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</si>
  <si>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</si>
  <si>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</si>
  <si>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-35.89</t>
  </si>
  <si>
    <t>-23.13</t>
  </si>
  <si>
    <t>-15.43</t>
  </si>
  <si>
    <t>-65.12</t>
  </si>
  <si>
    <t>-101.22</t>
  </si>
  <si>
    <t>-85.79</t>
  </si>
  <si>
    <t>-23.56</t>
  </si>
  <si>
    <t>-11.45</t>
  </si>
  <si>
    <t>-8.56</t>
  </si>
  <si>
    <t>-7.39</t>
  </si>
  <si>
    <t>Return on Total Capital</t>
  </si>
  <si>
    <t>-38.25</t>
  </si>
  <si>
    <t>-24.65</t>
  </si>
  <si>
    <t>-15.87</t>
  </si>
  <si>
    <t>-72.49</t>
  </si>
  <si>
    <t>-128.03</t>
  </si>
  <si>
    <t>-118.91</t>
  </si>
  <si>
    <t>-25.95</t>
  </si>
  <si>
    <t>-11.79</t>
  </si>
  <si>
    <t>-8.16</t>
  </si>
  <si>
    <t>Return On Equity %</t>
  </si>
  <si>
    <t>-61.2</t>
  </si>
  <si>
    <t>-40.63</t>
  </si>
  <si>
    <t>-18.28</t>
  </si>
  <si>
    <t>-114.54</t>
  </si>
  <si>
    <t>-213.32</t>
  </si>
  <si>
    <t>-183.49</t>
  </si>
  <si>
    <t>-39.55</t>
  </si>
  <si>
    <t>-19.58</t>
  </si>
  <si>
    <t>-6.01</t>
  </si>
  <si>
    <t>-7.23</t>
  </si>
  <si>
    <t>Return on Common Equity</t>
  </si>
  <si>
    <t>Margin Analysis</t>
  </si>
  <si>
    <t>Gross Profit Margin %</t>
  </si>
  <si>
    <t>14.26</t>
  </si>
  <si>
    <t>SG&amp;A Margin</t>
  </si>
  <si>
    <t>492.99</t>
  </si>
  <si>
    <t>110.19</t>
  </si>
  <si>
    <t>EBITDA Margin %</t>
  </si>
  <si>
    <t>-98.69</t>
  </si>
  <si>
    <t>EBITA Margin %</t>
  </si>
  <si>
    <t>-99.38</t>
  </si>
  <si>
    <t>EBIT Margin %</t>
  </si>
  <si>
    <t>Income From Continuing Operations Margin %</t>
  </si>
  <si>
    <t>-54.69</t>
  </si>
  <si>
    <t>Net Income Margin %</t>
  </si>
  <si>
    <t>Net Avail. For Common Margin %</t>
  </si>
  <si>
    <t>Normalized Net Income Margin</t>
  </si>
  <si>
    <t>-989.56</t>
  </si>
  <si>
    <t>-55.95</t>
  </si>
  <si>
    <t>Levered Free Cash Flow Margin</t>
  </si>
  <si>
    <t>-988.58</t>
  </si>
  <si>
    <t>-114.17</t>
  </si>
  <si>
    <t>Unlevered Free Cash Flow Margin</t>
  </si>
  <si>
    <t>-114.11</t>
  </si>
  <si>
    <t>Asset Turnover</t>
  </si>
  <si>
    <t>0.04</t>
  </si>
  <si>
    <t>0.12</t>
  </si>
  <si>
    <t>Fixed Assets Turnover</t>
  </si>
  <si>
    <t>2.38</t>
  </si>
  <si>
    <t>1.07</t>
  </si>
  <si>
    <t>0.4</t>
  </si>
  <si>
    <t>Short Term Liquidity</t>
  </si>
  <si>
    <t>Current Ratio</t>
  </si>
  <si>
    <t>11.18</t>
  </si>
  <si>
    <t>41.36</t>
  </si>
  <si>
    <t>29.51</t>
  </si>
  <si>
    <t>7.39</t>
  </si>
  <si>
    <t>3.68</t>
  </si>
  <si>
    <t>2.1</t>
  </si>
  <si>
    <t>11.1</t>
  </si>
  <si>
    <t>8.84</t>
  </si>
  <si>
    <t>7.6</t>
  </si>
  <si>
    <t>1.84</t>
  </si>
  <si>
    <t>Quick Ratio</t>
  </si>
  <si>
    <t>11.08</t>
  </si>
  <si>
    <t>8.58</t>
  </si>
  <si>
    <t>7.44</t>
  </si>
  <si>
    <t>1.76</t>
  </si>
  <si>
    <t>Operating Cash Flow to Current Liabilities</t>
  </si>
  <si>
    <t>-9.33</t>
  </si>
  <si>
    <t>-22.9</t>
  </si>
  <si>
    <t>-8.74</t>
  </si>
  <si>
    <t>-2.81</t>
  </si>
  <si>
    <t>-3.81</t>
  </si>
  <si>
    <t>-4.58</t>
  </si>
  <si>
    <t>-4.07</t>
  </si>
  <si>
    <t>-4.68</t>
  </si>
  <si>
    <t>-1.97</t>
  </si>
  <si>
    <t>Average Days Payable Outstanding</t>
  </si>
  <si>
    <t>131.6</t>
  </si>
  <si>
    <t>Long Term Solvency</t>
  </si>
  <si>
    <t>Total Debt/Equity</t>
  </si>
  <si>
    <t>10.76</t>
  </si>
  <si>
    <t>0.7</t>
  </si>
  <si>
    <t>0.47</t>
  </si>
  <si>
    <t>Total Debt / Total Capital</t>
  </si>
  <si>
    <t>9.71</t>
  </si>
  <si>
    <t>1.06</t>
  </si>
  <si>
    <t>0.69</t>
  </si>
  <si>
    <t>LT Debt/Equity</t>
  </si>
  <si>
    <t>7.82</t>
  </si>
  <si>
    <t>0.56</t>
  </si>
  <si>
    <t>0.5</t>
  </si>
  <si>
    <t>0.33</t>
  </si>
  <si>
    <t>Long-Term Debt / Total Capital</t>
  </si>
  <si>
    <t>7.06</t>
  </si>
  <si>
    <t>0.49</t>
  </si>
  <si>
    <t>Total Liabilities / Total Assets</t>
  </si>
  <si>
    <t>8.6</t>
  </si>
  <si>
    <t>2.35</t>
  </si>
  <si>
    <t>3.29</t>
  </si>
  <si>
    <t>12.88</t>
  </si>
  <si>
    <t>24.69</t>
  </si>
  <si>
    <t>31.61</t>
  </si>
  <si>
    <t>13.1</t>
  </si>
  <si>
    <t>4.97</t>
  </si>
  <si>
    <t>6.12</t>
  </si>
  <si>
    <t>12.83</t>
  </si>
  <si>
    <t>EBIT / Interest Expense</t>
  </si>
  <si>
    <t>-41.27</t>
  </si>
  <si>
    <t>-182.38</t>
  </si>
  <si>
    <t>-272.87</t>
  </si>
  <si>
    <t>EBITDA / Interest Expense</t>
  </si>
  <si>
    <t>-40.73</t>
  </si>
  <si>
    <t>-182.3</t>
  </si>
  <si>
    <t>-270.43</t>
  </si>
  <si>
    <t>-993.33</t>
  </si>
  <si>
    <t>(EBITDA - Capex) / Interest Expense</t>
  </si>
  <si>
    <t>-62.46</t>
  </si>
  <si>
    <t>-293.04</t>
  </si>
  <si>
    <t>-494.13</t>
  </si>
  <si>
    <t>Total Debt / EBITDA</t>
  </si>
  <si>
    <t>-0.4</t>
  </si>
  <si>
    <t>-0.04</t>
  </si>
  <si>
    <t>-0.06</t>
  </si>
  <si>
    <t>Net Debt / EBITDA</t>
  </si>
  <si>
    <t>1.19</t>
  </si>
  <si>
    <t>2.03</t>
  </si>
  <si>
    <t>3.53</t>
  </si>
  <si>
    <t>1.32</t>
  </si>
  <si>
    <t>0.76</t>
  </si>
  <si>
    <t>0.44</t>
  </si>
  <si>
    <t>2.54</t>
  </si>
  <si>
    <t>1.53</t>
  </si>
  <si>
    <t>3.15</t>
  </si>
  <si>
    <t>1.82</t>
  </si>
  <si>
    <t>Total Debt / (EBITDA - Capex)</t>
  </si>
  <si>
    <t>-0.26</t>
  </si>
  <si>
    <t>Net Debt / (EBITDA - Capex)</t>
  </si>
  <si>
    <t>1.23</t>
  </si>
  <si>
    <t>0.72</t>
  </si>
  <si>
    <t>0.38</t>
  </si>
  <si>
    <t>1.66</t>
  </si>
  <si>
    <t>0.95</t>
  </si>
  <si>
    <t>1.72</t>
  </si>
  <si>
    <t>0.74</t>
  </si>
  <si>
    <t>Growth Over Prior Year</t>
  </si>
  <si>
    <t>Total Revenues, 1 Yr. Growth %</t>
  </si>
  <si>
    <t>-44.67</t>
  </si>
  <si>
    <t>-62.81</t>
  </si>
  <si>
    <t>Gross Profit, 1 Yr. Growth %</t>
  </si>
  <si>
    <t>EBITDA, 1 Yr. Growth %</t>
  </si>
  <si>
    <t>16.54</t>
  </si>
  <si>
    <t>-62.35</t>
  </si>
  <si>
    <t>-56.44</t>
  </si>
  <si>
    <t>563.55</t>
  </si>
  <si>
    <t>263.21</t>
  </si>
  <si>
    <t>6.44</t>
  </si>
  <si>
    <t>-36.35</t>
  </si>
  <si>
    <t>201.01</t>
  </si>
  <si>
    <t>-9.4</t>
  </si>
  <si>
    <t>25.49</t>
  </si>
  <si>
    <t>EBITA, 1 Yr. Growth %</t>
  </si>
  <si>
    <t>16.7</t>
  </si>
  <si>
    <t>-62.29</t>
  </si>
  <si>
    <t>-56.08</t>
  </si>
  <si>
    <t>564.31</t>
  </si>
  <si>
    <t>257.77</t>
  </si>
  <si>
    <t>6.51</t>
  </si>
  <si>
    <t>-36.28</t>
  </si>
  <si>
    <t>200.58</t>
  </si>
  <si>
    <t>-9.22</t>
  </si>
  <si>
    <t>26.06</t>
  </si>
  <si>
    <t>EBIT, 1 Yr. Growth %</t>
  </si>
  <si>
    <t>Earnings From Cont. Operations, 1 Yr. Growth %</t>
  </si>
  <si>
    <t>6.6</t>
  </si>
  <si>
    <t>-61.15</t>
  </si>
  <si>
    <t>-67.4</t>
  </si>
  <si>
    <t>811.05</t>
  </si>
  <si>
    <t>277.27</t>
  </si>
  <si>
    <t>-1.36</t>
  </si>
  <si>
    <t>-42.26</t>
  </si>
  <si>
    <t>240.08</t>
  </si>
  <si>
    <t>-63.51</t>
  </si>
  <si>
    <t>67.84</t>
  </si>
  <si>
    <t>Net Income, 1 Yr. Growth %</t>
  </si>
  <si>
    <t>Normalized Net Income, 1 Yr. Growth %</t>
  </si>
  <si>
    <t>-58.03</t>
  </si>
  <si>
    <t>629.27</t>
  </si>
  <si>
    <t>-40.7</t>
  </si>
  <si>
    <t>9.09</t>
  </si>
  <si>
    <t>-8.11</t>
  </si>
  <si>
    <t>Diluted EPS Before Extra, 1 Yr. Growth %</t>
  </si>
  <si>
    <t>5.85</t>
  </si>
  <si>
    <t>-60.64</t>
  </si>
  <si>
    <t>-66.69</t>
  </si>
  <si>
    <t>754.05</t>
  </si>
  <si>
    <t>197.36</t>
  </si>
  <si>
    <t>-17.42</t>
  </si>
  <si>
    <t>108.45</t>
  </si>
  <si>
    <t>-67.93</t>
  </si>
  <si>
    <t>54.48</t>
  </si>
  <si>
    <t>Net Property, Plant and Equip., 1 Yr. Growth %</t>
  </si>
  <si>
    <t>-17.82</t>
  </si>
  <si>
    <t>-16.26</t>
  </si>
  <si>
    <t>-12.26</t>
  </si>
  <si>
    <t>343.08</t>
  </si>
  <si>
    <t>310.58</t>
  </si>
  <si>
    <t>207.15</t>
  </si>
  <si>
    <t>270.76</t>
  </si>
  <si>
    <t>215.42</t>
  </si>
  <si>
    <t>81.56</t>
  </si>
  <si>
    <t>76.37</t>
  </si>
  <si>
    <t>Total Assets, 1 Yr. Growth %</t>
  </si>
  <si>
    <t>-44.26</t>
  </si>
  <si>
    <t>-36.53</t>
  </si>
  <si>
    <t>-19.86</t>
  </si>
  <si>
    <t>153.76</t>
  </si>
  <si>
    <t>114.73</t>
  </si>
  <si>
    <t>-15.81</t>
  </si>
  <si>
    <t>307.76</t>
  </si>
  <si>
    <t>579.32</t>
  </si>
  <si>
    <t>69.12</t>
  </si>
  <si>
    <t>32.42</t>
  </si>
  <si>
    <t>Tangible Book Value, 1 Yr. Growth %</t>
  </si>
  <si>
    <t>-46.46</t>
  </si>
  <si>
    <t>-32.19</t>
  </si>
  <si>
    <t>-20.64</t>
  </si>
  <si>
    <t>128.59</t>
  </si>
  <si>
    <t>85.63</t>
  </si>
  <si>
    <t>-23.54</t>
  </si>
  <si>
    <t>418.11</t>
  </si>
  <si>
    <t>657.92</t>
  </si>
  <si>
    <t>67.07</t>
  </si>
  <si>
    <t>22.95</t>
  </si>
  <si>
    <t>Common Equity, 1 Yr. Growth %</t>
  </si>
  <si>
    <t>Cash From Operations, 1 Yr. Growth %</t>
  </si>
  <si>
    <t>23.6</t>
  </si>
  <si>
    <t>-57.49</t>
  </si>
  <si>
    <t>-57.04</t>
  </si>
  <si>
    <t>218.94</t>
  </si>
  <si>
    <t>469.39</t>
  </si>
  <si>
    <t>29.38</t>
  </si>
  <si>
    <t>-28.89</t>
  </si>
  <si>
    <t>156.74</t>
  </si>
  <si>
    <t>-12.99</t>
  </si>
  <si>
    <t>-105.94</t>
  </si>
  <si>
    <t>Capital Expenditures, 1 Yr. Growth %</t>
  </si>
  <si>
    <t>171.85</t>
  </si>
  <si>
    <t>122.26</t>
  </si>
  <si>
    <t>427.41</t>
  </si>
  <si>
    <t>0.37</t>
  </si>
  <si>
    <t>120.44</t>
  </si>
  <si>
    <t>Levered Free Cash Flow, 1 Yr. Growth %</t>
  </si>
  <si>
    <t>25.41</t>
  </si>
  <si>
    <t>-54.59</t>
  </si>
  <si>
    <t>-54.98</t>
  </si>
  <si>
    <t>77.98</t>
  </si>
  <si>
    <t>617.6</t>
  </si>
  <si>
    <t>88.65</t>
  </si>
  <si>
    <t>12.61</t>
  </si>
  <si>
    <t>235.91</t>
  </si>
  <si>
    <t>26.8</t>
  </si>
  <si>
    <t>Unlevered Free Cash Flow, 1 Yr. Growth %</t>
  </si>
  <si>
    <t>11.27</t>
  </si>
  <si>
    <t>233.82</t>
  </si>
  <si>
    <t>26.99</t>
  </si>
  <si>
    <t>Compound Annual Growth Rate Over Two Years</t>
  </si>
  <si>
    <t>Total Revenues, 2 Yr. CAGR %</t>
  </si>
  <si>
    <t>-39.92</t>
  </si>
  <si>
    <t>-54.64</t>
  </si>
  <si>
    <t>Gross Profit, 2 Yr. CAGR %</t>
  </si>
  <si>
    <t>EBITDA, 2 Yr. CAGR %</t>
  </si>
  <si>
    <t>40.34</t>
  </si>
  <si>
    <t>-33.76</t>
  </si>
  <si>
    <t>-58.26</t>
  </si>
  <si>
    <t>70.01</t>
  </si>
  <si>
    <t>395.83</t>
  </si>
  <si>
    <t>96.62</t>
  </si>
  <si>
    <t>-17.69</t>
  </si>
  <si>
    <t>39.22</t>
  </si>
  <si>
    <t>6.63</t>
  </si>
  <si>
    <t>EBITA, 2 Yr. CAGR %</t>
  </si>
  <si>
    <t>40.47</t>
  </si>
  <si>
    <t>-33.67</t>
  </si>
  <si>
    <t>-58.06</t>
  </si>
  <si>
    <t>70.81</t>
  </si>
  <si>
    <t>392.38</t>
  </si>
  <si>
    <t>95.21</t>
  </si>
  <si>
    <t>-17.61</t>
  </si>
  <si>
    <t>39.2</t>
  </si>
  <si>
    <t>6.98</t>
  </si>
  <si>
    <t>EBIT, 2 Yr. CAGR %</t>
  </si>
  <si>
    <t>Earnings From Cont. Operations, 2 Yr. CAGR %</t>
  </si>
  <si>
    <t>24.22</t>
  </si>
  <si>
    <t>-35.65</t>
  </si>
  <si>
    <t>-64.41</t>
  </si>
  <si>
    <t>72.35</t>
  </si>
  <si>
    <t>492.13</t>
  </si>
  <si>
    <t>92.91</t>
  </si>
  <si>
    <t>-24.53</t>
  </si>
  <si>
    <t>42.67</t>
  </si>
  <si>
    <t>-21.74</t>
  </si>
  <si>
    <t>Net Income, 2 Yr. CAGR %</t>
  </si>
  <si>
    <t>Normalized Net Income, 2 Yr. CAGR %</t>
  </si>
  <si>
    <t>-60.22</t>
  </si>
  <si>
    <t>74.94</t>
  </si>
  <si>
    <t>429.77</t>
  </si>
  <si>
    <t>-23.52</t>
  </si>
  <si>
    <t>Diluted EPS Before Extra, 2 Yr. CAGR %</t>
  </si>
  <si>
    <t>23.45</t>
  </si>
  <si>
    <t>-35.46</t>
  </si>
  <si>
    <t>-63.79</t>
  </si>
  <si>
    <t>68.67</t>
  </si>
  <si>
    <t>408.93</t>
  </si>
  <si>
    <t>56.7</t>
  </si>
  <si>
    <t>-27.72</t>
  </si>
  <si>
    <t>-13.98</t>
  </si>
  <si>
    <t>-29.62</t>
  </si>
  <si>
    <t>Net Property, Plant and Equip., 2 Yr. CAGR %</t>
  </si>
  <si>
    <t>3.61</t>
  </si>
  <si>
    <t>-17.04</t>
  </si>
  <si>
    <t>-14.29</t>
  </si>
  <si>
    <t>97.17</t>
  </si>
  <si>
    <t>334.96</t>
  </si>
  <si>
    <t>255.12</t>
  </si>
  <si>
    <t>237.46</t>
  </si>
  <si>
    <t>246.21</t>
  </si>
  <si>
    <t>78.94</t>
  </si>
  <si>
    <t>Total Assets, 2 Yr. CAGR %</t>
  </si>
  <si>
    <t>-35.92</t>
  </si>
  <si>
    <t>-40.52</t>
  </si>
  <si>
    <t>-28.68</t>
  </si>
  <si>
    <t>42.6</t>
  </si>
  <si>
    <t>138.05</t>
  </si>
  <si>
    <t>34.46</t>
  </si>
  <si>
    <t>85.29</t>
  </si>
  <si>
    <t>426.25</t>
  </si>
  <si>
    <t>49.65</t>
  </si>
  <si>
    <t>Tangible Book Value, 2 Yr. CAGR %</t>
  </si>
  <si>
    <t>-38.1</t>
  </si>
  <si>
    <t>-39.75</t>
  </si>
  <si>
    <t>-26.64</t>
  </si>
  <si>
    <t>34.69</t>
  </si>
  <si>
    <t>110.07</t>
  </si>
  <si>
    <t>19.13</t>
  </si>
  <si>
    <t>99.03</t>
  </si>
  <si>
    <t>523.61</t>
  </si>
  <si>
    <t>43.32</t>
  </si>
  <si>
    <t>Common Equity, 2 Yr. CAGR %</t>
  </si>
  <si>
    <t>Cash From Operations, 2 Yr. CAGR %</t>
  </si>
  <si>
    <t>41.18</t>
  </si>
  <si>
    <t>-27.51</t>
  </si>
  <si>
    <t>-57.26</t>
  </si>
  <si>
    <t>17.06</t>
  </si>
  <si>
    <t>330.4</t>
  </si>
  <si>
    <t>171.42</t>
  </si>
  <si>
    <t>-4.08</t>
  </si>
  <si>
    <t>28.73</t>
  </si>
  <si>
    <t>-77.27</t>
  </si>
  <si>
    <t>Capital Expenditures, 2 Yr. CAGR %</t>
  </si>
  <si>
    <t>190.77</t>
  </si>
  <si>
    <t>145.81</t>
  </si>
  <si>
    <t>244.12</t>
  </si>
  <si>
    <t>48.75</t>
  </si>
  <si>
    <t>Levered Free Cash Flow, 2 Yr. CAGR %</t>
  </si>
  <si>
    <t>40.31</t>
  </si>
  <si>
    <t>-24.54</t>
  </si>
  <si>
    <t>-53.63</t>
  </si>
  <si>
    <t>-10.49</t>
  </si>
  <si>
    <t>258.31</t>
  </si>
  <si>
    <t>267.94</t>
  </si>
  <si>
    <t>46.1</t>
  </si>
  <si>
    <t>91.33</t>
  </si>
  <si>
    <t>Unlevered Free Cash Flow, 2 Yr. CAGR %</t>
  </si>
  <si>
    <t>45.23</t>
  </si>
  <si>
    <t>90.73</t>
  </si>
  <si>
    <t>Compound Annual Growth Rate Over Three Years</t>
  </si>
  <si>
    <t>Total Revenues, 3 Yr. CAGR %</t>
  </si>
  <si>
    <t>-30.46</t>
  </si>
  <si>
    <t>-48.8</t>
  </si>
  <si>
    <t>Gross Profit, 3 Yr. CAGR %</t>
  </si>
  <si>
    <t>EBITDA, 3 Yr. CAGR %</t>
  </si>
  <si>
    <t>38.64</t>
  </si>
  <si>
    <t>-9.49</t>
  </si>
  <si>
    <t>-41.22</t>
  </si>
  <si>
    <t>4.96</t>
  </si>
  <si>
    <t>120.41</t>
  </si>
  <si>
    <t>202.22</t>
  </si>
  <si>
    <t>27.3</t>
  </si>
  <si>
    <t>EBITA, 3 Yr. CAGR %</t>
  </si>
  <si>
    <t>38.53</t>
  </si>
  <si>
    <t>-9.38</t>
  </si>
  <si>
    <t>-41.01</t>
  </si>
  <si>
    <t>5.33</t>
  </si>
  <si>
    <t>200.89</t>
  </si>
  <si>
    <t>34.41</t>
  </si>
  <si>
    <t>27.32</t>
  </si>
  <si>
    <t>EBIT, 3 Yr. CAGR %</t>
  </si>
  <si>
    <t>Earnings From Cont. Operations, 3 Yr. CAGR %</t>
  </si>
  <si>
    <t>8.98</t>
  </si>
  <si>
    <t>-15.68</t>
  </si>
  <si>
    <t>-48.7</t>
  </si>
  <si>
    <t>4.89</t>
  </si>
  <si>
    <t>125.27</t>
  </si>
  <si>
    <t>231.67</t>
  </si>
  <si>
    <t>29.04</t>
  </si>
  <si>
    <t>26.16</t>
  </si>
  <si>
    <t>Net Income, 3 Yr. CAGR %</t>
  </si>
  <si>
    <t>Normalized Net Income, 3 Yr. CAGR %</t>
  </si>
  <si>
    <t>-43.05</t>
  </si>
  <si>
    <t>127.53</t>
  </si>
  <si>
    <t>207.95</t>
  </si>
  <si>
    <t>30.19</t>
  </si>
  <si>
    <t>Diluted EPS Before Extra, 3 Yr. CAGR %</t>
  </si>
  <si>
    <t>8.63</t>
  </si>
  <si>
    <t>-15.67</t>
  </si>
  <si>
    <t>-48.23</t>
  </si>
  <si>
    <t>3.84</t>
  </si>
  <si>
    <t>105.12</t>
  </si>
  <si>
    <t>182.65</t>
  </si>
  <si>
    <t>15.82</t>
  </si>
  <si>
    <t>-8.22</t>
  </si>
  <si>
    <t>Net Property, Plant and Equip., 3 Yr. CAGR %</t>
  </si>
  <si>
    <t>10.14</t>
  </si>
  <si>
    <t>-3.49</t>
  </si>
  <si>
    <t>-15.48</t>
  </si>
  <si>
    <t>48.2</t>
  </si>
  <si>
    <t>155.09</t>
  </si>
  <si>
    <t>294.29</t>
  </si>
  <si>
    <t>260.26</t>
  </si>
  <si>
    <t>232.66</t>
  </si>
  <si>
    <t>Total Assets, 3 Yr. CAGR %</t>
  </si>
  <si>
    <t>-30.37</t>
  </si>
  <si>
    <t>-36.13</t>
  </si>
  <si>
    <t>-34.3</t>
  </si>
  <si>
    <t>8.88</t>
  </si>
  <si>
    <t>65.6</t>
  </si>
  <si>
    <t>71.37</t>
  </si>
  <si>
    <t>94.62</t>
  </si>
  <si>
    <t>185.69</t>
  </si>
  <si>
    <t>Tangible Book Value, 3 Yr. CAGR %</t>
  </si>
  <si>
    <t>-31.89</t>
  </si>
  <si>
    <t>-36.19</t>
  </si>
  <si>
    <t>-33.95</t>
  </si>
  <si>
    <t>7.15</t>
  </si>
  <si>
    <t>51.86</t>
  </si>
  <si>
    <t>52.68</t>
  </si>
  <si>
    <t>94.46</t>
  </si>
  <si>
    <t>209.8</t>
  </si>
  <si>
    <t>Common Equity, 3 Yr. CAGR %</t>
  </si>
  <si>
    <t>Cash From Operations, 3 Yr. CAGR %</t>
  </si>
  <si>
    <t>62.18</t>
  </si>
  <si>
    <t>-5.37</t>
  </si>
  <si>
    <t>-39.11</t>
  </si>
  <si>
    <t>-16.48</t>
  </si>
  <si>
    <t>99.65</t>
  </si>
  <si>
    <t>193.5</t>
  </si>
  <si>
    <t>73.67</t>
  </si>
  <si>
    <t>28.95</t>
  </si>
  <si>
    <t>Capital Expenditures, 3 Yr. CAGR %</t>
  </si>
  <si>
    <t>165.86</t>
  </si>
  <si>
    <t>218.12</t>
  </si>
  <si>
    <t>Levered Free Cash Flow, 3 Yr. CAGR %</t>
  </si>
  <si>
    <t>83.02</t>
  </si>
  <si>
    <t>-3.67</t>
  </si>
  <si>
    <t>-35.4</t>
  </si>
  <si>
    <t>-27.4</t>
  </si>
  <si>
    <t>79.46</t>
  </si>
  <si>
    <t>194.53</t>
  </si>
  <si>
    <t>148.35</t>
  </si>
  <si>
    <t>90.74</t>
  </si>
  <si>
    <t>Unlevered Free Cash Flow, 3 Yr. CAGR %</t>
  </si>
  <si>
    <t>147.36</t>
  </si>
  <si>
    <t>90.34</t>
  </si>
  <si>
    <t>Compound Annual Growth Rate Over Five Years</t>
  </si>
  <si>
    <t>Total Revenues, 5 Yr. CAGR %</t>
  </si>
  <si>
    <t>-23.35</t>
  </si>
  <si>
    <t>-26.27</t>
  </si>
  <si>
    <t>Gross Profit, 5 Yr. CAGR %</t>
  </si>
  <si>
    <t>EBITDA, 5 Yr. CAGR %</t>
  </si>
  <si>
    <t>-3.57</t>
  </si>
  <si>
    <t>-3.73</t>
  </si>
  <si>
    <t>-14.22</t>
  </si>
  <si>
    <t>17.89</t>
  </si>
  <si>
    <t>37.93</t>
  </si>
  <si>
    <t>36.91</t>
  </si>
  <si>
    <t>50.7</t>
  </si>
  <si>
    <t>118.7</t>
  </si>
  <si>
    <t>EBITA, 5 Yr. CAGR %</t>
  </si>
  <si>
    <t>-3.82</t>
  </si>
  <si>
    <t>-14.1</t>
  </si>
  <si>
    <t>18.19</t>
  </si>
  <si>
    <t>37.85</t>
  </si>
  <si>
    <t>36.8</t>
  </si>
  <si>
    <t>50.58</t>
  </si>
  <si>
    <t>118.11</t>
  </si>
  <si>
    <t>EBIT, 5 Yr. CAGR %</t>
  </si>
  <si>
    <t>Earnings From Cont. Operations, 5 Yr. CAGR %</t>
  </si>
  <si>
    <t>5.99</t>
  </si>
  <si>
    <t>-30.35</t>
  </si>
  <si>
    <t>12.23</t>
  </si>
  <si>
    <t>36.47</t>
  </si>
  <si>
    <t>35.82</t>
  </si>
  <si>
    <t>47.47</t>
  </si>
  <si>
    <t>133.53</t>
  </si>
  <si>
    <t>Net Income, 5 Yr. CAGR %</t>
  </si>
  <si>
    <t>Normalized Net Income, 5 Yr. CAGR %</t>
  </si>
  <si>
    <t>-15.9</t>
  </si>
  <si>
    <t>38.97</t>
  </si>
  <si>
    <t>49.15</t>
  </si>
  <si>
    <t>123.36</t>
  </si>
  <si>
    <t>Diluted EPS Before Extra, 5 Yr. CAGR %</t>
  </si>
  <si>
    <t>-13.64</t>
  </si>
  <si>
    <t>6.07</t>
  </si>
  <si>
    <t>11.28</t>
  </si>
  <si>
    <t>29.16</t>
  </si>
  <si>
    <t>24.23</t>
  </si>
  <si>
    <t>37.01</t>
  </si>
  <si>
    <t>81.62</t>
  </si>
  <si>
    <t>Net Property, Plant and Equip., 5 Yr. CAGR %</t>
  </si>
  <si>
    <t>-1.81</t>
  </si>
  <si>
    <t>15.01</t>
  </si>
  <si>
    <t>-0.37</t>
  </si>
  <si>
    <t>28.43</t>
  </si>
  <si>
    <t>62.76</t>
  </si>
  <si>
    <t>114.15</t>
  </si>
  <si>
    <t>189.26</t>
  </si>
  <si>
    <t>269.32</t>
  </si>
  <si>
    <t>Total Assets, 5 Yr. CAGR %</t>
  </si>
  <si>
    <t>-19.69</t>
  </si>
  <si>
    <t>-29.92</t>
  </si>
  <si>
    <t>-29.7</t>
  </si>
  <si>
    <t>-11.93</t>
  </si>
  <si>
    <t>9.95</t>
  </si>
  <si>
    <t>20.68</t>
  </si>
  <si>
    <t>75.61</t>
  </si>
  <si>
    <t>164.86</t>
  </si>
  <si>
    <t>Tangible Book Value, 5 Yr. CAGR %</t>
  </si>
  <si>
    <t>-20.81</t>
  </si>
  <si>
    <t>-30.14</t>
  </si>
  <si>
    <t>-29.84</t>
  </si>
  <si>
    <t>-13.97</t>
  </si>
  <si>
    <t>4.92</t>
  </si>
  <si>
    <t>13.88</t>
  </si>
  <si>
    <t>71.56</t>
  </si>
  <si>
    <t>164.5</t>
  </si>
  <si>
    <t>Common Equity, 5 Yr. CAGR %</t>
  </si>
  <si>
    <t>Cash From Operations, 5 Yr. CAGR %</t>
  </si>
  <si>
    <t>17.3</t>
  </si>
  <si>
    <t>10.62</t>
  </si>
  <si>
    <t>-4.87</t>
  </si>
  <si>
    <t>3.03</t>
  </si>
  <si>
    <t>33.13</t>
  </si>
  <si>
    <t>35.8</t>
  </si>
  <si>
    <t>50.98</t>
  </si>
  <si>
    <t>108.27</t>
  </si>
  <si>
    <t>Capital Expenditures, 5 Yr. CAGR %</t>
  </si>
  <si>
    <t>68.91</t>
  </si>
  <si>
    <t>88.3</t>
  </si>
  <si>
    <t>Levered Free Cash Flow, 5 Yr. CAGR %</t>
  </si>
  <si>
    <t>-9.9</t>
  </si>
  <si>
    <t>26.65</t>
  </si>
  <si>
    <t>5.68</t>
  </si>
  <si>
    <t>-5.51</t>
  </si>
  <si>
    <t>28.19</t>
  </si>
  <si>
    <t>40.59</t>
  </si>
  <si>
    <t>67.58</t>
  </si>
  <si>
    <t>144.79</t>
  </si>
  <si>
    <t>Unlevered Free Cash Flow, 5 Yr. CAGR %</t>
  </si>
  <si>
    <t>67.18</t>
  </si>
  <si>
    <t>144.48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</si>
  <si>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</si>
  <si>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</si>
  <si>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</si>
  <si>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</si>
  <si>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</si>
  <si>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</si>
  <si>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</si>
  <si>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</si>
  <si>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</si>
  <si>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96.86</t>
  </si>
  <si>
    <t>507.6</t>
  </si>
  <si>
    <t>1,166</t>
  </si>
  <si>
    <t>1,165</t>
  </si>
  <si>
    <t>828.7</t>
  </si>
  <si>
    <t>294.6</t>
  </si>
  <si>
    <t>-</t>
  </si>
  <si>
    <t>Change</t>
  </si>
  <si>
    <t>424.08%</t>
  </si>
  <si>
    <t>129.78%</t>
  </si>
  <si>
    <t>-0.15%</t>
  </si>
  <si>
    <t>-28.85%</t>
  </si>
  <si>
    <t>-64.46%</t>
  </si>
  <si>
    <t>0%</t>
  </si>
  <si>
    <t>Enterprise Value (EV)
                                    1</t>
  </si>
  <si>
    <t>969.6</t>
  </si>
  <si>
    <t>1,018</t>
  </si>
  <si>
    <t>718.6</t>
  </si>
  <si>
    <t>183.3</t>
  </si>
  <si>
    <t>344.9</t>
  </si>
  <si>
    <t>545.8</t>
  </si>
  <si>
    <t>91.01%</t>
  </si>
  <si>
    <t>4.99%</t>
  </si>
  <si>
    <t>-29.4%</t>
  </si>
  <si>
    <t>-74.5%</t>
  </si>
  <si>
    <t>88.19%</t>
  </si>
  <si>
    <t>58.24%</t>
  </si>
  <si>
    <t>P/E ratio</t>
  </si>
  <si>
    <t>-5.04x</t>
  </si>
  <si>
    <t>-26.2x</t>
  </si>
  <si>
    <t>-36x</t>
  </si>
  <si>
    <t>-24.7x</t>
  </si>
  <si>
    <t>-9x</t>
  </si>
  <si>
    <t>PBR</t>
  </si>
  <si>
    <t>11.4x</t>
  </si>
  <si>
    <t>11.3x</t>
  </si>
  <si>
    <t>4.66x</t>
  </si>
  <si>
    <t>1.63x</t>
  </si>
  <si>
    <t>0.56x</t>
  </si>
  <si>
    <t>0.79x</t>
  </si>
  <si>
    <t>1.24x</t>
  </si>
  <si>
    <t>PEG</t>
  </si>
  <si>
    <t>0.7x</t>
  </si>
  <si>
    <t>-0.8x</t>
  </si>
  <si>
    <t>0.6x</t>
  </si>
  <si>
    <t>∞x</t>
  </si>
  <si>
    <t>Capitalization / Revenue</t>
  </si>
  <si>
    <t>13.6x</t>
  </si>
  <si>
    <t>2.14x</t>
  </si>
  <si>
    <t>1.65x</t>
  </si>
  <si>
    <t>1.52x</t>
  </si>
  <si>
    <t>EV / Revenue</t>
  </si>
  <si>
    <t>11.8x</t>
  </si>
  <si>
    <t>1.33x</t>
  </si>
  <si>
    <t>1.93x</t>
  </si>
  <si>
    <t>2.82x</t>
  </si>
  <si>
    <t>EV / EBITDA</t>
  </si>
  <si>
    <t>-6.53x</t>
  </si>
  <si>
    <t>-56.8x</t>
  </si>
  <si>
    <t>-35.6x</t>
  </si>
  <si>
    <t>-21.9x</t>
  </si>
  <si>
    <t>-12x</t>
  </si>
  <si>
    <t>-3.11x</t>
  </si>
  <si>
    <t>-8.93x</t>
  </si>
  <si>
    <t>-47.6x</t>
  </si>
  <si>
    <t>EV / EBIT</t>
  </si>
  <si>
    <t>-6.52x</t>
  </si>
  <si>
    <t>-56.1x</t>
  </si>
  <si>
    <t>-21.8x</t>
  </si>
  <si>
    <t>-11.9x</t>
  </si>
  <si>
    <t>-2.65x</t>
  </si>
  <si>
    <t>-6.65x</t>
  </si>
  <si>
    <t>-63.4x</t>
  </si>
  <si>
    <t>EV / FCF</t>
  </si>
  <si>
    <t>-20.4x</t>
  </si>
  <si>
    <t>-13.1x</t>
  </si>
  <si>
    <t>-8.52x</t>
  </si>
  <si>
    <t>-3.13x</t>
  </si>
  <si>
    <t>-1.97x</t>
  </si>
  <si>
    <t>7.98x</t>
  </si>
  <si>
    <t>FCF Yield</t>
  </si>
  <si>
    <t>-4.91%</t>
  </si>
  <si>
    <t>-7.63%</t>
  </si>
  <si>
    <t>-11.7%</t>
  </si>
  <si>
    <t>-32%</t>
  </si>
  <si>
    <t>-50.7%</t>
  </si>
  <si>
    <t>12.5%</t>
  </si>
  <si>
    <t>Dividend per Share
                                    2</t>
  </si>
  <si>
    <t>Rate of return</t>
  </si>
  <si>
    <t>EPS
                                    2</t>
  </si>
  <si>
    <t>-0.0233</t>
  </si>
  <si>
    <t>-0.014</t>
  </si>
  <si>
    <t>-0.0204</t>
  </si>
  <si>
    <t>-0.0174</t>
  </si>
  <si>
    <t>-0.015</t>
  </si>
  <si>
    <t>Distribution rate</t>
  </si>
  <si>
    <t>Net sales
                                    1</t>
  </si>
  <si>
    <t>60.86</t>
  </si>
  <si>
    <t>137.6</t>
  </si>
  <si>
    <t>178.4</t>
  </si>
  <si>
    <t>193.3</t>
  </si>
  <si>
    <t>EBITDA
                                    1</t>
  </si>
  <si>
    <t>-14.84</t>
  </si>
  <si>
    <t>-8.936</t>
  </si>
  <si>
    <t>-27.22</t>
  </si>
  <si>
    <t>-46.58</t>
  </si>
  <si>
    <t>-60.12</t>
  </si>
  <si>
    <t>-58.84</t>
  </si>
  <si>
    <t>-38.64</t>
  </si>
  <si>
    <t>-11.47</t>
  </si>
  <si>
    <t>EBIT
                                    1</t>
  </si>
  <si>
    <t>-14.85</t>
  </si>
  <si>
    <t>-9.054</t>
  </si>
  <si>
    <t>-27.23</t>
  </si>
  <si>
    <t>-46.69</t>
  </si>
  <si>
    <t>-60.49</t>
  </si>
  <si>
    <t>-69.13</t>
  </si>
  <si>
    <t>-51.84</t>
  </si>
  <si>
    <t>-8.609</t>
  </si>
  <si>
    <t>Net income
                                    1</t>
  </si>
  <si>
    <t>-14.5</t>
  </si>
  <si>
    <t>-7.911</t>
  </si>
  <si>
    <t>-27.59</t>
  </si>
  <si>
    <t>-19.3</t>
  </si>
  <si>
    <t>-33.29</t>
  </si>
  <si>
    <t>-95.35</t>
  </si>
  <si>
    <t>-24.41</t>
  </si>
  <si>
    <t>46.85</t>
  </si>
  <si>
    <t>Net Debt
                                    1</t>
  </si>
  <si>
    <t>-196.8</t>
  </si>
  <si>
    <t>-146.8</t>
  </si>
  <si>
    <t>-110</t>
  </si>
  <si>
    <t>-111.3</t>
  </si>
  <si>
    <t>50.37</t>
  </si>
  <si>
    <t>251.3</t>
  </si>
  <si>
    <t>Reference price
                                    2</t>
  </si>
  <si>
    <t>0.1175</t>
  </si>
  <si>
    <t>0.3650</t>
  </si>
  <si>
    <t>0.7350</t>
  </si>
  <si>
    <t>0.6450</t>
  </si>
  <si>
    <t>0.4300</t>
  </si>
  <si>
    <t>0.1350</t>
  </si>
  <si>
    <t>Nbr of stocks (in thousands)</t>
  </si>
  <si>
    <t>824,320</t>
  </si>
  <si>
    <t>1,390,705</t>
  </si>
  <si>
    <t>1,586,940</t>
  </si>
  <si>
    <t>1,805,712</t>
  </si>
  <si>
    <t>1,927,197</t>
  </si>
  <si>
    <t>2,181,858</t>
  </si>
  <si>
    <t>Announcement Date</t>
  </si>
  <si>
    <t>9/27/19</t>
  </si>
  <si>
    <t>9/30/20</t>
  </si>
  <si>
    <t>9/24/21</t>
  </si>
  <si>
    <t>3/2/23</t>
  </si>
  <si>
    <t>2/22/24</t>
  </si>
  <si>
    <t>address1</t>
  </si>
  <si>
    <t>42 E Catawba Street</t>
  </si>
  <si>
    <t>city</t>
  </si>
  <si>
    <t>Belmont</t>
  </si>
  <si>
    <t>state</t>
  </si>
  <si>
    <t>NC</t>
  </si>
  <si>
    <t>zip</t>
  </si>
  <si>
    <t>28012</t>
  </si>
  <si>
    <t>country</t>
  </si>
  <si>
    <t>phone</t>
  </si>
  <si>
    <t>704 461 8000</t>
  </si>
  <si>
    <t>website</t>
  </si>
  <si>
    <t>https://www.piedmontlithium.com</t>
  </si>
  <si>
    <t>industry</t>
  </si>
  <si>
    <t>Other Industrial Metals &amp; Mining</t>
  </si>
  <si>
    <t>industryKey</t>
  </si>
  <si>
    <t>other-industrial-metals-mining</t>
  </si>
  <si>
    <t>industryDisp</t>
  </si>
  <si>
    <t>sector</t>
  </si>
  <si>
    <t>Basic Materials</t>
  </si>
  <si>
    <t>sectorKey</t>
  </si>
  <si>
    <t>basic-materials</t>
  </si>
  <si>
    <t>sectorDisp</t>
  </si>
  <si>
    <t>longBusinessSummary</t>
  </si>
  <si>
    <t>Piedmont Lithium Inc., a development stage company, engages in the exploration and development of resource projects in the United States. The company primarily holds a 100% interest in the Carolina Lithium Project that include an area of approximately 3,706 acres located within the Carolina Tin-Spodumene Belt situated to the northwest of Charlotte, North Carolina in the United States. It also owns a real property of approximately 5 acres in Bessemer City, North Carolina; and 61-acre property in Kings Mountain, North Carolina. The company was founded in 2016 and is headquartered in Belmont, North Carolina.</t>
  </si>
  <si>
    <t>fullTimeEmployees</t>
  </si>
  <si>
    <t>companyOfficers</t>
  </si>
  <si>
    <t>[{'maxAge': 1, 'name': 'Mr. Keith Douglas Phillips B.Com., H.B.Com, MBA', 'age': 63, 'title': 'MD, CEO, President &amp; Director', 'yearBorn': 1961, 'fiscalYear': 2022, 'totalPay': 1779188, 'exercisedValue': 3597474, 'unexercisedValue': 0}, {'maxAge': 1, 'name': 'Mr. Michael D. White CPA', 'age': 51, 'title': 'Executive VP &amp; CFO', 'yearBorn': 1973, 'fiscalYear': 2022, 'totalPay': 774502, 'exercisedValue': 0, 'unexercisedValue': 0}, {'maxAge': 1, 'name': 'Mr. Bruce  Czachor', 'age': 62, 'title': 'Executive VP, Chief Legal Officer &amp; Secretary', 'yearBorn': 1962, 'fiscalYear': 2022, 'totalPay': 771831, 'exercisedValue': 27740, 'unexercisedValue': 0}, {'maxAge': 1, 'name': 'Mr. James  Griffiths', 'title': 'Senior Vice President of Corporate Development &amp; Treasury', 'fiscalYear': 2022, 'exercisedValue': 0, 'unexercisedValue': 0}, {'maxAge': 1, 'name': 'Mr. Lamont  Leatherman', 'age': 58, 'title': 'Chief Geologist', 'yearBorn': 1966, 'fiscalYear': 2022, 'totalPay': 285437, 'exercisedValue': 0, 'unexercisedValue': 1973400}, {'maxAge': 1, 'name': 'Mr. Todd William Hannigan B. Eng (Hons), B.E., M.B.A.', 'age': 51, 'title': 'Technical Advisor', 'yearBorn': 1973, 'fiscalYear': 2022, 'totalPay': 31250, 'exercisedValue': 0, 'unexercisedValue': 0}, {'maxAge': 1, 'name': 'Ms. Monique  Parker CSP', 'title': 'Senior Vice President of Safety, Environment &amp; Health', 'fiscalYear': 2022, 'exercisedValue': 0, 'unexercisedValue': 0}, {'maxAge': 1, 'name': 'Ms. Angela  Risk', 'title': 'Corporate Controller', 'fiscalYear': 2022,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</si>
  <si>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</si>
  <si>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</si>
  <si>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</si>
  <si>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</si>
  <si>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</si>
  <si>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</si>
  <si>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</si>
  <si>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</si>
  <si>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</si>
  <si>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</si>
  <si>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</si>
  <si>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</si>
  <si>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</si>
  <si>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</si>
  <si>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</si>
  <si>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</si>
  <si>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</si>
  <si>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</si>
  <si>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</si>
  <si>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</si>
  <si>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</si>
  <si>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</si>
  <si>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</si>
  <si>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</si>
  <si>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</si>
  <si>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</si>
  <si>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</si>
  <si>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</si>
  <si>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</si>
  <si>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</si>
  <si>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</si>
  <si>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</si>
  <si>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</si>
  <si>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</si>
  <si>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</si>
  <si>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</si>
  <si>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</si>
  <si>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</si>
  <si>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</si>
  <si>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</si>
  <si>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</si>
  <si>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</si>
  <si>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</si>
  <si>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</si>
  <si>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</si>
  <si>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</si>
  <si>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</si>
  <si>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</si>
  <si>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</si>
  <si>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</si>
  <si>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</si>
  <si>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</si>
  <si>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</si>
  <si>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</si>
  <si>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</si>
  <si>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</si>
  <si>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</si>
  <si>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</si>
  <si>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</si>
  <si>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</si>
  <si>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</si>
  <si>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</si>
  <si>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</si>
  <si>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</si>
  <si>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</si>
  <si>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</si>
  <si>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</si>
  <si>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</si>
  <si>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</si>
  <si>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Piedmont Lithium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</si>
  <si>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</si>
  <si>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</si>
  <si>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</si>
  <si>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</si>
  <si>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</si>
  <si>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</si>
  <si>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</si>
  <si>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2d3f51fd-7ed4-350a-821d-ec9ef605d45b</t>
  </si>
  <si>
    <t>messageBoardId</t>
  </si>
  <si>
    <t>finmb_878666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</si>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</sst>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piedmontlithium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8.65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-0.112342809579874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1.9462192E8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0.147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-5.0112925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18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-1.851</v>
      </c>
      <c r="C2" s="1">
        <v>-0.617</v>
      </c>
      <c r="D2" s="1">
        <v>-23.446</v>
      </c>
      <c r="E2" s="1">
        <v>-1.851</v>
      </c>
      <c r="F2" s="1">
        <v>-5.553</v>
      </c>
      <c r="G2" s="1">
        <v>-5.553</v>
      </c>
      <c r="H2" s="1">
        <v>-3.085</v>
      </c>
      <c r="I2" s="1">
        <v>-25.914</v>
      </c>
      <c r="J2" s="1">
        <v>-7.404</v>
      </c>
      <c r="K2" s="1">
        <v>-12.957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0.617</v>
      </c>
      <c r="C3" s="1">
        <v>0.0</v>
      </c>
      <c r="D3" s="1">
        <v>0.0</v>
      </c>
      <c r="E3" s="1">
        <v>0.0</v>
      </c>
      <c r="F3" s="1">
        <v>0.0</v>
      </c>
      <c r="G3" s="1">
        <v>0.0</v>
      </c>
      <c r="H3" s="1">
        <v>4.936</v>
      </c>
      <c r="I3" s="1">
        <v>0.617</v>
      </c>
      <c r="J3" s="1">
        <v>4.319</v>
      </c>
      <c r="K3" s="1">
        <v>16.659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0.0</v>
      </c>
      <c r="C4" s="1">
        <v>0.0</v>
      </c>
      <c r="D4" s="1">
        <v>0.0</v>
      </c>
      <c r="E4" s="1">
        <v>3.085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0.617</v>
      </c>
      <c r="C5" s="1">
        <v>0.0</v>
      </c>
      <c r="D5" s="1">
        <v>0.0</v>
      </c>
      <c r="E5" s="1">
        <v>3.085</v>
      </c>
      <c r="F5" s="1">
        <v>0.0</v>
      </c>
      <c r="G5" s="1">
        <v>0.0</v>
      </c>
      <c r="H5" s="1">
        <v>4.936</v>
      </c>
      <c r="I5" s="1">
        <v>0.617</v>
      </c>
      <c r="J5" s="1">
        <v>4.319</v>
      </c>
      <c r="K5" s="1">
        <v>16.659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-152.399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-0.617</v>
      </c>
      <c r="I6" s="1">
        <v>0.0</v>
      </c>
      <c r="J6" s="1">
        <v>0.617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0.0</v>
      </c>
      <c r="C7" s="1">
        <v>1.851</v>
      </c>
      <c r="D7" s="1">
        <v>-5.553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-17.276</v>
      </c>
      <c r="K7" s="1">
        <v>-9.872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0.617</v>
      </c>
      <c r="J9" s="1">
        <v>4.936</v>
      </c>
      <c r="K9" s="1">
        <v>-11.723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0.0</v>
      </c>
      <c r="C10" s="1">
        <v>5.553</v>
      </c>
      <c r="D10" s="1">
        <v>-5.553</v>
      </c>
      <c r="E10" s="1">
        <v>0.617</v>
      </c>
      <c r="F10" s="1">
        <v>0.617</v>
      </c>
      <c r="G10" s="1">
        <v>26.531</v>
      </c>
      <c r="H10" s="1">
        <v>28.999</v>
      </c>
      <c r="I10" s="1">
        <v>2.468</v>
      </c>
      <c r="J10" s="1">
        <v>1.851</v>
      </c>
      <c r="K10" s="1">
        <v>5.553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0.617</v>
      </c>
      <c r="C11" s="1">
        <v>0.0</v>
      </c>
      <c r="D11" s="1">
        <v>0.617</v>
      </c>
      <c r="E11" s="1">
        <v>0.0</v>
      </c>
      <c r="F11" s="1">
        <v>-3.085</v>
      </c>
      <c r="G11" s="1">
        <v>-14.191</v>
      </c>
      <c r="H11" s="1">
        <v>-37.637</v>
      </c>
      <c r="I11" s="1">
        <v>9.254999999999999</v>
      </c>
      <c r="J11" s="1">
        <v>1.851</v>
      </c>
      <c r="K11" s="1">
        <v>1.851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0.0</v>
      </c>
      <c r="C12" s="1">
        <v>0.617</v>
      </c>
      <c r="D12" s="1">
        <v>0.617</v>
      </c>
      <c r="E12" s="1">
        <v>-1.851</v>
      </c>
      <c r="F12" s="1">
        <v>0.0</v>
      </c>
      <c r="G12" s="1">
        <v>0.617</v>
      </c>
      <c r="H12" s="1">
        <v>-5.553</v>
      </c>
      <c r="I12" s="1">
        <v>0.0</v>
      </c>
      <c r="J12" s="1">
        <v>0.0</v>
      </c>
      <c r="K12" s="1">
        <v>-36.403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-0.617</v>
      </c>
      <c r="C13" s="1">
        <v>-14.191</v>
      </c>
      <c r="D13" s="1">
        <v>1.234</v>
      </c>
      <c r="E13" s="1">
        <v>35.169</v>
      </c>
      <c r="F13" s="1">
        <v>0.617</v>
      </c>
      <c r="G13" s="1">
        <v>9.254999999999999</v>
      </c>
      <c r="H13" s="1">
        <v>-0.617</v>
      </c>
      <c r="I13" s="1">
        <v>-1.234</v>
      </c>
      <c r="J13" s="1">
        <v>0.617</v>
      </c>
      <c r="K13" s="1">
        <v>-0.617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0.0</v>
      </c>
      <c r="C14" s="1">
        <v>-1.851</v>
      </c>
      <c r="D14" s="1">
        <v>-0.617</v>
      </c>
      <c r="E14" s="1">
        <v>0.0</v>
      </c>
      <c r="F14" s="1">
        <v>-14.808</v>
      </c>
      <c r="G14" s="1">
        <v>-22.212</v>
      </c>
      <c r="H14" s="1">
        <v>0.0</v>
      </c>
      <c r="I14" s="1">
        <v>2.468</v>
      </c>
      <c r="J14" s="1">
        <v>-0.617</v>
      </c>
      <c r="K14" s="1">
        <v>17.893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-1.851</v>
      </c>
      <c r="C15" s="1">
        <v>-0.617</v>
      </c>
      <c r="D15" s="1">
        <v>-33.935</v>
      </c>
      <c r="E15" s="1">
        <v>-0.617</v>
      </c>
      <c r="F15" s="1">
        <v>-4.319</v>
      </c>
      <c r="G15" s="1">
        <v>-5.553</v>
      </c>
      <c r="H15" s="1">
        <v>-3.702</v>
      </c>
      <c r="I15" s="1">
        <v>-21.595</v>
      </c>
      <c r="J15" s="1">
        <v>-16.042</v>
      </c>
      <c r="K15" s="1">
        <v>0.617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0.0</v>
      </c>
      <c r="C16" s="1">
        <v>0.0</v>
      </c>
      <c r="D16" s="1">
        <v>0.0</v>
      </c>
      <c r="E16" s="1">
        <v>-14.808</v>
      </c>
      <c r="F16" s="1">
        <v>-34.552</v>
      </c>
      <c r="G16" s="1">
        <v>-0.617</v>
      </c>
      <c r="H16" s="1">
        <v>-1.851</v>
      </c>
      <c r="I16" s="1">
        <v>-15.425</v>
      </c>
      <c r="J16" s="1">
        <v>-15.425</v>
      </c>
      <c r="K16" s="1">
        <v>-34.552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0.0</v>
      </c>
      <c r="C18" s="1">
        <v>0.0</v>
      </c>
      <c r="D18" s="1">
        <v>6.17</v>
      </c>
      <c r="E18" s="1">
        <v>0.0</v>
      </c>
      <c r="F18" s="1">
        <v>0.0</v>
      </c>
      <c r="G18" s="1">
        <v>0.0</v>
      </c>
      <c r="H18" s="1">
        <v>0.0</v>
      </c>
      <c r="I18" s="1">
        <v>-58.615</v>
      </c>
      <c r="J18" s="1">
        <v>-20.978</v>
      </c>
      <c r="K18" s="1">
        <v>-25.914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0.0</v>
      </c>
      <c r="C19" s="1">
        <v>0.0</v>
      </c>
      <c r="D19" s="1">
        <v>0.0</v>
      </c>
      <c r="E19" s="1">
        <v>0.0</v>
      </c>
      <c r="F19" s="1">
        <v>-1.851</v>
      </c>
      <c r="G19" s="1">
        <v>-0.617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0.0</v>
      </c>
      <c r="C20" s="1">
        <v>0.0</v>
      </c>
      <c r="D20" s="1">
        <v>6.17</v>
      </c>
      <c r="E20" s="1">
        <v>-14.808</v>
      </c>
      <c r="F20" s="1">
        <v>-37.02</v>
      </c>
      <c r="G20" s="1">
        <v>-0.617</v>
      </c>
      <c r="H20" s="1">
        <v>-1.851</v>
      </c>
      <c r="I20" s="1">
        <v>-74.657</v>
      </c>
      <c r="J20" s="1">
        <v>-36.403</v>
      </c>
      <c r="K20" s="1">
        <v>-61.083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1.851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1.851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-26.531</v>
      </c>
      <c r="I23" s="1">
        <v>-53.679</v>
      </c>
      <c r="J23" s="1">
        <v>-0.617</v>
      </c>
      <c r="K23" s="1">
        <v>-25.914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-26.531</v>
      </c>
      <c r="I24" s="1">
        <v>-0.617</v>
      </c>
      <c r="J24" s="1">
        <v>-0.617</v>
      </c>
      <c r="K24" s="1">
        <v>-25.914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0.0</v>
      </c>
      <c r="C25" s="1">
        <v>0.0</v>
      </c>
      <c r="D25" s="1">
        <v>0.0</v>
      </c>
      <c r="E25" s="1">
        <v>3.085</v>
      </c>
      <c r="F25" s="1">
        <v>7.404</v>
      </c>
      <c r="G25" s="1">
        <v>4.936</v>
      </c>
      <c r="H25" s="1">
        <v>16.659</v>
      </c>
      <c r="I25" s="1">
        <v>0.617</v>
      </c>
      <c r="J25" s="1">
        <v>75.274</v>
      </c>
      <c r="K25" s="1">
        <v>43.807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-25.914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0.0</v>
      </c>
      <c r="C27" s="1">
        <v>0.0</v>
      </c>
      <c r="D27" s="1">
        <v>0.0</v>
      </c>
      <c r="E27" s="1">
        <v>-19.127</v>
      </c>
      <c r="F27" s="1">
        <v>-40.105</v>
      </c>
      <c r="G27" s="1">
        <v>-31.467</v>
      </c>
      <c r="H27" s="1">
        <v>-1.234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0.0</v>
      </c>
      <c r="C28" s="1">
        <v>0.0</v>
      </c>
      <c r="D28" s="1">
        <v>0.0</v>
      </c>
      <c r="E28" s="1">
        <v>2.468</v>
      </c>
      <c r="F28" s="1">
        <v>6.787</v>
      </c>
      <c r="G28" s="1">
        <v>4.936</v>
      </c>
      <c r="H28" s="1">
        <v>14.808</v>
      </c>
      <c r="I28" s="1">
        <v>-38.871</v>
      </c>
      <c r="J28" s="1">
        <v>74.657</v>
      </c>
      <c r="K28" s="1">
        <v>43.19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0.0</v>
      </c>
      <c r="C29" s="1">
        <v>0.0</v>
      </c>
      <c r="D29" s="1">
        <v>0.0</v>
      </c>
      <c r="E29" s="1">
        <v>-505.94</v>
      </c>
      <c r="F29" s="1">
        <v>3.085</v>
      </c>
      <c r="G29" s="1">
        <v>14.191</v>
      </c>
      <c r="H29" s="1">
        <v>8.021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-1.851</v>
      </c>
      <c r="C30" s="1">
        <v>-0.617</v>
      </c>
      <c r="D30" s="1">
        <v>-27.148</v>
      </c>
      <c r="E30" s="1">
        <v>1.234</v>
      </c>
      <c r="F30" s="1">
        <v>1.851</v>
      </c>
      <c r="G30" s="1">
        <v>-1.234</v>
      </c>
      <c r="H30" s="1">
        <v>8.638</v>
      </c>
      <c r="I30" s="1">
        <v>-96.869</v>
      </c>
      <c r="J30" s="1">
        <v>21.595</v>
      </c>
      <c r="K30" s="1">
        <v>-16.659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0.0</v>
      </c>
      <c r="H32" s="1">
        <v>9.254999999999999</v>
      </c>
      <c r="I32" s="1">
        <v>13.574</v>
      </c>
      <c r="J32" s="1">
        <v>6.787</v>
      </c>
      <c r="K32" s="1">
        <v>1.851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-0.617</v>
      </c>
      <c r="C33" s="1">
        <v>-52.445</v>
      </c>
      <c r="D33" s="1">
        <v>-24.68</v>
      </c>
      <c r="E33" s="1">
        <v>-44.424</v>
      </c>
      <c r="F33" s="1">
        <v>-1.851</v>
      </c>
      <c r="G33" s="1">
        <v>-4.319</v>
      </c>
      <c r="H33" s="1">
        <v>-4.936</v>
      </c>
      <c r="I33" s="1">
        <v>-16.042</v>
      </c>
      <c r="J33" s="1">
        <v>-21.595</v>
      </c>
      <c r="K33" s="1">
        <v>-27.765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-0.617</v>
      </c>
      <c r="C34" s="1">
        <v>-52.445</v>
      </c>
      <c r="D34" s="1">
        <v>-24.68</v>
      </c>
      <c r="E34" s="1">
        <v>-44.424</v>
      </c>
      <c r="F34" s="1">
        <v>-1.851</v>
      </c>
      <c r="G34" s="1">
        <v>-4.319</v>
      </c>
      <c r="H34" s="1">
        <v>-4.936</v>
      </c>
      <c r="I34" s="1">
        <v>-16.042</v>
      </c>
      <c r="J34" s="1">
        <v>-21.595</v>
      </c>
      <c r="K34" s="1">
        <v>-27.765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0.617</v>
      </c>
      <c r="C35" s="1">
        <v>15.425</v>
      </c>
      <c r="D35" s="1">
        <v>-0.617</v>
      </c>
      <c r="E35" s="1">
        <v>-32.701</v>
      </c>
      <c r="F35" s="1">
        <v>-0.617</v>
      </c>
      <c r="G35" s="1">
        <v>-9.872</v>
      </c>
      <c r="H35" s="1">
        <v>0.617</v>
      </c>
      <c r="I35" s="1">
        <v>-1.234</v>
      </c>
      <c r="J35" s="1">
        <v>-3.702</v>
      </c>
      <c r="K35" s="1">
        <v>-16.042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>
        <v>0.0</v>
      </c>
      <c r="H36" s="1">
        <v>-24.68</v>
      </c>
      <c r="I36" s="1">
        <v>-0.617</v>
      </c>
      <c r="J36" s="1">
        <v>-0.617</v>
      </c>
      <c r="K36" s="1">
        <v>-25.914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61</v>
      </c>
      <c r="B3" s="1">
        <v>1.851</v>
      </c>
      <c r="C3" s="1">
        <v>1.234</v>
      </c>
      <c r="D3" s="1">
        <v>0.617</v>
      </c>
      <c r="E3" s="1">
        <v>2.468</v>
      </c>
      <c r="F3" s="1">
        <v>4.319</v>
      </c>
      <c r="G3" s="1">
        <v>2.468</v>
      </c>
      <c r="H3" s="1">
        <v>11.106</v>
      </c>
      <c r="I3" s="1">
        <v>39.488</v>
      </c>
      <c r="J3" s="1">
        <v>61.083</v>
      </c>
      <c r="K3" s="1">
        <v>43.807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62</v>
      </c>
      <c r="B4" s="1">
        <v>0.0</v>
      </c>
      <c r="C4" s="1">
        <v>0.0</v>
      </c>
      <c r="D4" s="1">
        <v>0.0</v>
      </c>
      <c r="E4" s="1">
        <v>0.0</v>
      </c>
      <c r="F4" s="1">
        <v>1.851</v>
      </c>
      <c r="G4" s="1">
        <v>1.851</v>
      </c>
      <c r="H4" s="1">
        <v>0.0</v>
      </c>
      <c r="I4" s="1">
        <v>31.467</v>
      </c>
      <c r="J4" s="1">
        <v>29.616</v>
      </c>
      <c r="K4" s="1">
        <v>29.616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63</v>
      </c>
      <c r="B5" s="1">
        <v>1.851</v>
      </c>
      <c r="C5" s="1">
        <v>1.234</v>
      </c>
      <c r="D5" s="1">
        <v>0.617</v>
      </c>
      <c r="E5" s="1">
        <v>2.468</v>
      </c>
      <c r="F5" s="1">
        <v>4.319</v>
      </c>
      <c r="G5" s="1">
        <v>2.468</v>
      </c>
      <c r="H5" s="1">
        <v>11.106</v>
      </c>
      <c r="I5" s="1">
        <v>39.488</v>
      </c>
      <c r="J5" s="1">
        <v>61.083</v>
      </c>
      <c r="K5" s="1">
        <v>44.424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64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6.17</v>
      </c>
      <c r="I6" s="1">
        <v>0.0</v>
      </c>
      <c r="J6" s="1">
        <v>0.0</v>
      </c>
      <c r="K6" s="1">
        <v>36.403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65</v>
      </c>
      <c r="B7" s="1">
        <v>2.468</v>
      </c>
      <c r="C7" s="1">
        <v>1.234</v>
      </c>
      <c r="D7" s="1">
        <v>0.617</v>
      </c>
      <c r="E7" s="1">
        <v>2.468</v>
      </c>
      <c r="F7" s="1">
        <v>1.851</v>
      </c>
      <c r="G7" s="1">
        <v>1.234</v>
      </c>
      <c r="H7" s="1">
        <v>1.234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66</v>
      </c>
      <c r="B8" s="1">
        <v>2.468</v>
      </c>
      <c r="C8" s="1">
        <v>1.234</v>
      </c>
      <c r="D8" s="1">
        <v>0.617</v>
      </c>
      <c r="E8" s="1">
        <v>2.468</v>
      </c>
      <c r="F8" s="1">
        <v>1.851</v>
      </c>
      <c r="G8" s="1">
        <v>1.234</v>
      </c>
      <c r="H8" s="1">
        <v>8.021</v>
      </c>
      <c r="I8" s="1">
        <v>0.0</v>
      </c>
      <c r="J8" s="1">
        <v>0.0</v>
      </c>
      <c r="K8" s="1">
        <v>36.403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67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1.234</v>
      </c>
      <c r="I9" s="1">
        <v>0.617</v>
      </c>
      <c r="J9" s="1">
        <v>1.234</v>
      </c>
      <c r="K9" s="1">
        <v>1.851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68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1.234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69</v>
      </c>
      <c r="B11" s="1">
        <v>1.851</v>
      </c>
      <c r="C11" s="1">
        <v>1.234</v>
      </c>
      <c r="D11" s="1">
        <v>0.617</v>
      </c>
      <c r="E11" s="1">
        <v>2.468</v>
      </c>
      <c r="F11" s="1">
        <v>4.319</v>
      </c>
      <c r="G11" s="1">
        <v>2.468</v>
      </c>
      <c r="H11" s="1">
        <v>11.723</v>
      </c>
      <c r="I11" s="1">
        <v>40.722</v>
      </c>
      <c r="J11" s="1">
        <v>62.934</v>
      </c>
      <c r="K11" s="1">
        <v>46.892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70</v>
      </c>
      <c r="B12" s="1">
        <v>9.254999999999999</v>
      </c>
      <c r="C12" s="1">
        <v>9.254999999999999</v>
      </c>
      <c r="D12" s="1">
        <v>9.254999999999999</v>
      </c>
      <c r="E12" s="1">
        <v>16.659</v>
      </c>
      <c r="F12" s="1">
        <v>45.658</v>
      </c>
      <c r="G12" s="1">
        <v>1.234</v>
      </c>
      <c r="H12" s="1">
        <v>4.936</v>
      </c>
      <c r="I12" s="1">
        <v>24.68</v>
      </c>
      <c r="J12" s="1">
        <v>44.424</v>
      </c>
      <c r="K12" s="1">
        <v>79.593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71</v>
      </c>
      <c r="B13" s="1">
        <v>-4.936</v>
      </c>
      <c r="C13" s="1">
        <v>-5.553</v>
      </c>
      <c r="D13" s="1">
        <v>-5.553</v>
      </c>
      <c r="E13" s="1">
        <v>-1.851</v>
      </c>
      <c r="F13" s="1">
        <v>0.0</v>
      </c>
      <c r="G13" s="1">
        <v>-0.617</v>
      </c>
      <c r="H13" s="1">
        <v>-3.085</v>
      </c>
      <c r="I13" s="1">
        <v>-2.468</v>
      </c>
      <c r="J13" s="1">
        <v>-4.936</v>
      </c>
      <c r="K13" s="1">
        <v>-19.744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72</v>
      </c>
      <c r="B14" s="1">
        <v>4.319</v>
      </c>
      <c r="C14" s="1">
        <v>3.702</v>
      </c>
      <c r="D14" s="1">
        <v>3.085</v>
      </c>
      <c r="E14" s="1">
        <v>14.191</v>
      </c>
      <c r="F14" s="1">
        <v>45.658</v>
      </c>
      <c r="G14" s="1">
        <v>1.234</v>
      </c>
      <c r="H14" s="1">
        <v>4.936</v>
      </c>
      <c r="I14" s="1">
        <v>24.68</v>
      </c>
      <c r="J14" s="1">
        <v>44.424</v>
      </c>
      <c r="K14" s="1">
        <v>78.976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73</v>
      </c>
      <c r="B15" s="1">
        <v>4.319</v>
      </c>
      <c r="C15" s="1">
        <v>0.617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35.786</v>
      </c>
      <c r="J15" s="1">
        <v>58.615</v>
      </c>
      <c r="K15" s="1">
        <v>91.316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74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7.404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75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1.234</v>
      </c>
      <c r="I17" s="1">
        <v>2.468</v>
      </c>
      <c r="J17" s="1">
        <v>10.489</v>
      </c>
      <c r="K17" s="1">
        <v>17.276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76</v>
      </c>
      <c r="B18" s="1">
        <v>1.851</v>
      </c>
      <c r="C18" s="1">
        <v>1.234</v>
      </c>
      <c r="D18" s="1">
        <v>0.617</v>
      </c>
      <c r="E18" s="1">
        <v>2.468</v>
      </c>
      <c r="F18" s="1">
        <v>4.936</v>
      </c>
      <c r="G18" s="1">
        <v>3.702</v>
      </c>
      <c r="H18" s="1">
        <v>16.659</v>
      </c>
      <c r="I18" s="1">
        <v>104.89</v>
      </c>
      <c r="J18" s="1">
        <v>177.696</v>
      </c>
      <c r="K18" s="1">
        <v>235.077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78</v>
      </c>
      <c r="B20" s="1">
        <v>1.234</v>
      </c>
      <c r="C20" s="1">
        <v>0.0</v>
      </c>
      <c r="D20" s="1">
        <v>1.851</v>
      </c>
      <c r="E20" s="1">
        <v>27.765</v>
      </c>
      <c r="F20" s="1">
        <v>0.617</v>
      </c>
      <c r="G20" s="1">
        <v>0.617</v>
      </c>
      <c r="H20" s="1">
        <v>39.488</v>
      </c>
      <c r="I20" s="1">
        <v>0.617</v>
      </c>
      <c r="J20" s="1">
        <v>7.404</v>
      </c>
      <c r="K20" s="1">
        <v>6.787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79</v>
      </c>
      <c r="B21" s="1">
        <v>17.893</v>
      </c>
      <c r="C21" s="1">
        <v>3.085</v>
      </c>
      <c r="D21" s="1">
        <v>1.234</v>
      </c>
      <c r="E21" s="1">
        <v>10.489</v>
      </c>
      <c r="F21" s="1">
        <v>4.936</v>
      </c>
      <c r="G21" s="1">
        <v>43.807</v>
      </c>
      <c r="H21" s="1">
        <v>22.212</v>
      </c>
      <c r="I21" s="1">
        <v>3.085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80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35.169</v>
      </c>
      <c r="I22" s="1">
        <v>46.892</v>
      </c>
      <c r="J22" s="1">
        <v>25.914</v>
      </c>
      <c r="K22" s="1">
        <v>8.638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81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7.404</v>
      </c>
      <c r="I23" s="1">
        <v>3.085</v>
      </c>
      <c r="J23" s="1">
        <v>7.404</v>
      </c>
      <c r="K23" s="1">
        <v>19.127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82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2.468</v>
      </c>
      <c r="J24" s="1">
        <v>0.0</v>
      </c>
      <c r="K24" s="1">
        <v>17.893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83</v>
      </c>
      <c r="B25" s="1">
        <v>19.744</v>
      </c>
      <c r="C25" s="1">
        <v>3.085</v>
      </c>
      <c r="D25" s="1">
        <v>3.702</v>
      </c>
      <c r="E25" s="1">
        <v>38.254</v>
      </c>
      <c r="F25" s="1">
        <v>0.617</v>
      </c>
      <c r="G25" s="1">
        <v>1.234</v>
      </c>
      <c r="H25" s="1">
        <v>0.617</v>
      </c>
      <c r="I25" s="1">
        <v>4.319</v>
      </c>
      <c r="J25" s="1">
        <v>8.021</v>
      </c>
      <c r="K25" s="1">
        <v>25.297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84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0.617</v>
      </c>
      <c r="I26" s="1">
        <v>56.147</v>
      </c>
      <c r="J26" s="1">
        <v>9.872</v>
      </c>
      <c r="K26" s="1">
        <v>0.617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85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8.638</v>
      </c>
      <c r="I27" s="1">
        <v>0.0</v>
      </c>
      <c r="J27" s="1">
        <v>0.617</v>
      </c>
      <c r="K27" s="1">
        <v>0.617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86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1.234</v>
      </c>
      <c r="K28" s="1">
        <v>3.702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87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1.234</v>
      </c>
      <c r="I29" s="1">
        <v>0.0</v>
      </c>
      <c r="J29" s="1">
        <v>0.0</v>
      </c>
      <c r="K29" s="1">
        <v>26.531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88</v>
      </c>
      <c r="B30" s="1">
        <v>19.744</v>
      </c>
      <c r="C30" s="1">
        <v>3.085</v>
      </c>
      <c r="D30" s="1">
        <v>3.702</v>
      </c>
      <c r="E30" s="1">
        <v>38.254</v>
      </c>
      <c r="F30" s="1">
        <v>0.617</v>
      </c>
      <c r="G30" s="1">
        <v>1.234</v>
      </c>
      <c r="H30" s="1">
        <v>1.851</v>
      </c>
      <c r="I30" s="1">
        <v>4.936</v>
      </c>
      <c r="J30" s="1">
        <v>10.489</v>
      </c>
      <c r="K30" s="1">
        <v>29.616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89</v>
      </c>
      <c r="B31" s="1">
        <v>18.51</v>
      </c>
      <c r="C31" s="1">
        <v>18.51</v>
      </c>
      <c r="D31" s="1">
        <v>18.51</v>
      </c>
      <c r="E31" s="1">
        <v>21.595</v>
      </c>
      <c r="F31" s="1">
        <v>24.68</v>
      </c>
      <c r="G31" s="1">
        <v>29.616</v>
      </c>
      <c r="H31" s="1">
        <v>45.658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90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>
        <v>157.335</v>
      </c>
      <c r="J32" s="1">
        <v>235.077</v>
      </c>
      <c r="K32" s="1">
        <v>285.671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91</v>
      </c>
      <c r="B33" s="1">
        <v>-16.659</v>
      </c>
      <c r="C33" s="1">
        <v>-17.276</v>
      </c>
      <c r="D33" s="1">
        <v>-17.276</v>
      </c>
      <c r="E33" s="1">
        <v>-19.744</v>
      </c>
      <c r="F33" s="1">
        <v>-22.212</v>
      </c>
      <c r="G33" s="1">
        <v>-28.382</v>
      </c>
      <c r="H33" s="1">
        <v>-31.467</v>
      </c>
      <c r="I33" s="1">
        <v>-56.764</v>
      </c>
      <c r="J33" s="1">
        <v>-65.402</v>
      </c>
      <c r="K33" s="1">
        <v>-78.359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92</v>
      </c>
      <c r="B34" s="1">
        <v>1.851</v>
      </c>
      <c r="C34" s="1">
        <v>5.553</v>
      </c>
      <c r="D34" s="1">
        <v>0.0</v>
      </c>
      <c r="E34" s="1">
        <v>0.617</v>
      </c>
      <c r="F34" s="1">
        <v>0.617</v>
      </c>
      <c r="G34" s="1">
        <v>0.617</v>
      </c>
      <c r="H34" s="1">
        <v>31.467</v>
      </c>
      <c r="I34" s="1">
        <v>-40.722</v>
      </c>
      <c r="J34" s="1">
        <v>-3.085</v>
      </c>
      <c r="K34" s="1">
        <v>-1.851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93</v>
      </c>
      <c r="B35" s="1">
        <v>1.851</v>
      </c>
      <c r="C35" s="1">
        <v>1.234</v>
      </c>
      <c r="D35" s="1">
        <v>0.617</v>
      </c>
      <c r="E35" s="1">
        <v>2.468</v>
      </c>
      <c r="F35" s="1">
        <v>3.702</v>
      </c>
      <c r="G35" s="1">
        <v>2.468</v>
      </c>
      <c r="H35" s="1">
        <v>14.808</v>
      </c>
      <c r="I35" s="1">
        <v>99.954</v>
      </c>
      <c r="J35" s="1">
        <v>166.59</v>
      </c>
      <c r="K35" s="1">
        <v>204.844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94</v>
      </c>
      <c r="B36" s="1">
        <v>1.851</v>
      </c>
      <c r="C36" s="1">
        <v>1.234</v>
      </c>
      <c r="D36" s="1">
        <v>0.617</v>
      </c>
      <c r="E36" s="1">
        <v>2.468</v>
      </c>
      <c r="F36" s="1">
        <v>3.702</v>
      </c>
      <c r="G36" s="1">
        <v>2.468</v>
      </c>
      <c r="H36" s="1">
        <v>14.808</v>
      </c>
      <c r="I36" s="1">
        <v>99.954</v>
      </c>
      <c r="J36" s="1">
        <v>166.59</v>
      </c>
      <c r="K36" s="1">
        <v>204.844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95</v>
      </c>
      <c r="B37" s="1">
        <v>1.851</v>
      </c>
      <c r="C37" s="1">
        <v>1.234</v>
      </c>
      <c r="D37" s="1">
        <v>0.617</v>
      </c>
      <c r="E37" s="1">
        <v>2.468</v>
      </c>
      <c r="F37" s="1">
        <v>4.936</v>
      </c>
      <c r="G37" s="1">
        <v>3.702</v>
      </c>
      <c r="H37" s="1">
        <v>16.659</v>
      </c>
      <c r="I37" s="1">
        <v>104.89</v>
      </c>
      <c r="J37" s="1">
        <v>177.696</v>
      </c>
      <c r="K37" s="1">
        <v>235.077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96</v>
      </c>
      <c r="B39" s="1">
        <v>245.566</v>
      </c>
      <c r="C39" s="1">
        <v>245.566</v>
      </c>
      <c r="D39" s="1">
        <v>245.566</v>
      </c>
      <c r="E39" s="1">
        <v>280.118</v>
      </c>
      <c r="F39" s="1">
        <v>344.903</v>
      </c>
      <c r="G39" s="1">
        <v>502.855</v>
      </c>
      <c r="H39" s="1">
        <v>715.72</v>
      </c>
      <c r="I39" s="1">
        <v>981.03</v>
      </c>
      <c r="J39" s="1">
        <v>1184.64</v>
      </c>
      <c r="K39" s="1">
        <v>1196.98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97</v>
      </c>
      <c r="B40" s="1">
        <v>245.566</v>
      </c>
      <c r="C40" s="1">
        <v>245.566</v>
      </c>
      <c r="D40" s="1">
        <v>245.566</v>
      </c>
      <c r="E40" s="1">
        <v>280.118</v>
      </c>
      <c r="F40" s="1">
        <v>344.903</v>
      </c>
      <c r="G40" s="1">
        <v>413.39</v>
      </c>
      <c r="H40" s="1">
        <v>641.68</v>
      </c>
      <c r="I40" s="1">
        <v>981.03</v>
      </c>
      <c r="J40" s="1">
        <v>1116.77</v>
      </c>
      <c r="K40" s="1">
        <v>1190.81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98</v>
      </c>
      <c r="B41" s="1" t="s">
        <v>99</v>
      </c>
      <c r="C41" s="1" t="s">
        <v>99</v>
      </c>
      <c r="D41" s="1" t="s">
        <v>100</v>
      </c>
      <c r="E41" s="1" t="s">
        <v>99</v>
      </c>
      <c r="F41" s="1" t="s">
        <v>99</v>
      </c>
      <c r="G41" s="1" t="s">
        <v>99</v>
      </c>
      <c r="H41" s="1" t="s">
        <v>101</v>
      </c>
      <c r="I41" s="1" t="s">
        <v>102</v>
      </c>
      <c r="J41" s="1" t="s">
        <v>103</v>
      </c>
      <c r="K41" s="1" t="s">
        <v>104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105</v>
      </c>
      <c r="B42" s="1">
        <v>1.851</v>
      </c>
      <c r="C42" s="1">
        <v>1.234</v>
      </c>
      <c r="D42" s="1">
        <v>0.617</v>
      </c>
      <c r="E42" s="1">
        <v>2.468</v>
      </c>
      <c r="F42" s="1">
        <v>3.702</v>
      </c>
      <c r="G42" s="1">
        <v>2.468</v>
      </c>
      <c r="H42" s="1">
        <v>14.808</v>
      </c>
      <c r="I42" s="1">
        <v>99.954</v>
      </c>
      <c r="J42" s="1">
        <v>166.59</v>
      </c>
      <c r="K42" s="1">
        <v>204.844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106</v>
      </c>
      <c r="B43" s="1" t="s">
        <v>99</v>
      </c>
      <c r="C43" s="1" t="s">
        <v>99</v>
      </c>
      <c r="D43" s="1" t="s">
        <v>100</v>
      </c>
      <c r="E43" s="1" t="s">
        <v>99</v>
      </c>
      <c r="F43" s="1" t="s">
        <v>99</v>
      </c>
      <c r="G43" s="1" t="s">
        <v>99</v>
      </c>
      <c r="H43" s="1" t="s">
        <v>101</v>
      </c>
      <c r="I43" s="1" t="s">
        <v>102</v>
      </c>
      <c r="J43" s="1" t="s">
        <v>103</v>
      </c>
      <c r="K43" s="1" t="s">
        <v>104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107</v>
      </c>
      <c r="B44" s="1" t="s">
        <v>100</v>
      </c>
      <c r="C44" s="1" t="s">
        <v>100</v>
      </c>
      <c r="D44" s="1" t="s">
        <v>100</v>
      </c>
      <c r="E44" s="1" t="s">
        <v>100</v>
      </c>
      <c r="F44" s="1" t="s">
        <v>100</v>
      </c>
      <c r="G44" s="1" t="s">
        <v>100</v>
      </c>
      <c r="H44" s="1">
        <v>1.234</v>
      </c>
      <c r="I44" s="1">
        <v>0.617</v>
      </c>
      <c r="J44" s="1">
        <v>0.617</v>
      </c>
      <c r="K44" s="1">
        <v>0.617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108</v>
      </c>
      <c r="B45" s="1">
        <v>-1.851</v>
      </c>
      <c r="C45" s="1">
        <v>-1.234</v>
      </c>
      <c r="D45" s="1">
        <v>-0.617</v>
      </c>
      <c r="E45" s="1">
        <v>-2.468</v>
      </c>
      <c r="F45" s="1">
        <v>-4.319</v>
      </c>
      <c r="G45" s="1">
        <v>-2.468</v>
      </c>
      <c r="H45" s="1">
        <v>-9.872</v>
      </c>
      <c r="I45" s="1">
        <v>-38.871</v>
      </c>
      <c r="J45" s="1">
        <v>-59.849</v>
      </c>
      <c r="K45" s="1">
        <v>-43.19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109</v>
      </c>
      <c r="B46" s="1">
        <v>0.0</v>
      </c>
      <c r="C46" s="1">
        <v>0.0</v>
      </c>
      <c r="D46" s="1">
        <v>0.0</v>
      </c>
      <c r="E46" s="1">
        <v>0.0</v>
      </c>
      <c r="F46" s="1">
        <v>0.0</v>
      </c>
      <c r="G46" s="1">
        <v>0.0</v>
      </c>
      <c r="H46" s="1">
        <v>16.042</v>
      </c>
      <c r="I46" s="1">
        <v>60.466</v>
      </c>
      <c r="J46" s="1">
        <v>0.617</v>
      </c>
      <c r="K46" s="1">
        <v>2.468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110</v>
      </c>
      <c r="B47" s="1">
        <v>0.0</v>
      </c>
      <c r="C47" s="1">
        <v>0.0</v>
      </c>
      <c r="D47" s="1">
        <v>0.0</v>
      </c>
      <c r="E47" s="1">
        <v>0.0</v>
      </c>
      <c r="F47" s="1">
        <v>0.0</v>
      </c>
      <c r="G47" s="1">
        <v>0.0</v>
      </c>
      <c r="H47" s="1">
        <v>0.0</v>
      </c>
      <c r="I47" s="1">
        <v>35.786</v>
      </c>
      <c r="J47" s="1">
        <v>58.615</v>
      </c>
      <c r="K47" s="1">
        <v>91.316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111</v>
      </c>
      <c r="B48" s="1">
        <v>1.851</v>
      </c>
      <c r="C48" s="1">
        <v>1.851</v>
      </c>
      <c r="D48" s="1">
        <v>1.851</v>
      </c>
      <c r="E48" s="1">
        <v>1.851</v>
      </c>
      <c r="F48" s="1">
        <v>1.851</v>
      </c>
      <c r="G48" s="1">
        <v>1.851</v>
      </c>
      <c r="H48" s="1">
        <v>1.851</v>
      </c>
      <c r="I48" s="1">
        <v>1.851</v>
      </c>
      <c r="J48" s="1">
        <v>1.851</v>
      </c>
      <c r="K48" s="1">
        <v>1.851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112</v>
      </c>
      <c r="B49" s="1">
        <v>0.0</v>
      </c>
      <c r="C49" s="1">
        <v>0.0</v>
      </c>
      <c r="D49" s="1">
        <v>0.0</v>
      </c>
      <c r="E49" s="1">
        <v>0.0</v>
      </c>
      <c r="F49" s="1">
        <v>0.0</v>
      </c>
      <c r="G49" s="1">
        <v>0.0</v>
      </c>
      <c r="H49" s="1">
        <v>41.956</v>
      </c>
      <c r="I49" s="1">
        <v>41.956</v>
      </c>
      <c r="J49" s="1">
        <v>44.424</v>
      </c>
      <c r="K49" s="1">
        <v>1.851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113</v>
      </c>
      <c r="B50" s="1">
        <v>6.17</v>
      </c>
      <c r="C50" s="1">
        <v>6.17</v>
      </c>
      <c r="D50" s="1">
        <v>6.17</v>
      </c>
      <c r="E50" s="1">
        <v>1.851</v>
      </c>
      <c r="F50" s="1">
        <v>0.0</v>
      </c>
      <c r="G50" s="1">
        <v>1.851</v>
      </c>
      <c r="H50" s="1">
        <v>3.085</v>
      </c>
      <c r="I50" s="1">
        <v>6.17</v>
      </c>
      <c r="J50" s="1">
        <v>0.0</v>
      </c>
      <c r="K50" s="1">
        <v>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114</v>
      </c>
      <c r="B51" s="1">
        <v>0.0</v>
      </c>
      <c r="C51" s="1">
        <v>0.0</v>
      </c>
      <c r="D51" s="1">
        <v>0.0</v>
      </c>
      <c r="E51" s="1">
        <v>0.0</v>
      </c>
      <c r="F51" s="1">
        <v>7.404</v>
      </c>
      <c r="G51" s="1">
        <v>0.0</v>
      </c>
      <c r="H51" s="1">
        <v>0.0</v>
      </c>
      <c r="I51" s="1">
        <v>17.276</v>
      </c>
      <c r="J51" s="1">
        <v>24.68</v>
      </c>
      <c r="K51" s="1">
        <v>38.871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115</v>
      </c>
      <c r="B2" s="1">
        <v>11.723</v>
      </c>
      <c r="C2" s="1">
        <v>4.319</v>
      </c>
      <c r="D2" s="1">
        <v>0.0</v>
      </c>
      <c r="E2" s="1">
        <v>0.0</v>
      </c>
      <c r="F2" s="1">
        <v>0.0</v>
      </c>
      <c r="G2" s="1">
        <v>0.0</v>
      </c>
      <c r="H2" s="1">
        <v>0.0</v>
      </c>
      <c r="I2" s="1">
        <v>0.0</v>
      </c>
      <c r="J2" s="1">
        <v>0.0</v>
      </c>
      <c r="K2" s="1">
        <v>24.063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116</v>
      </c>
      <c r="B3" s="1">
        <v>11.723</v>
      </c>
      <c r="C3" s="1">
        <v>4.319</v>
      </c>
      <c r="D3" s="1">
        <v>0.0</v>
      </c>
      <c r="E3" s="1">
        <v>0.0</v>
      </c>
      <c r="F3" s="1">
        <v>0.0</v>
      </c>
      <c r="G3" s="1">
        <v>0.0</v>
      </c>
      <c r="H3" s="1">
        <v>0.0</v>
      </c>
      <c r="I3" s="1">
        <v>0.0</v>
      </c>
      <c r="J3" s="1">
        <v>0.0</v>
      </c>
      <c r="K3" s="1">
        <v>24.063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117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20.978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118</v>
      </c>
      <c r="B5" s="1">
        <v>11.723</v>
      </c>
      <c r="C5" s="1">
        <v>4.319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0.0</v>
      </c>
      <c r="K5" s="1">
        <v>3.085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119</v>
      </c>
      <c r="B6" s="1">
        <v>57.998</v>
      </c>
      <c r="C6" s="1">
        <v>46.275</v>
      </c>
      <c r="D6" s="1">
        <v>35.169</v>
      </c>
      <c r="E6" s="1">
        <v>54.913</v>
      </c>
      <c r="F6" s="1">
        <v>1.234</v>
      </c>
      <c r="G6" s="1">
        <v>1.234</v>
      </c>
      <c r="H6" s="1">
        <v>1.234</v>
      </c>
      <c r="I6" s="1">
        <v>6.787</v>
      </c>
      <c r="J6" s="1">
        <v>17.893</v>
      </c>
      <c r="K6" s="1">
        <v>26.531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120</v>
      </c>
      <c r="B7" s="1">
        <v>1.234</v>
      </c>
      <c r="C7" s="1">
        <v>21.595</v>
      </c>
      <c r="D7" s="1">
        <v>3.085</v>
      </c>
      <c r="E7" s="1">
        <v>0.617</v>
      </c>
      <c r="F7" s="1">
        <v>3.702</v>
      </c>
      <c r="G7" s="1">
        <v>4.319</v>
      </c>
      <c r="H7" s="1">
        <v>1.851</v>
      </c>
      <c r="I7" s="1">
        <v>5.553</v>
      </c>
      <c r="J7" s="1">
        <v>0.617</v>
      </c>
      <c r="K7" s="1">
        <v>0.617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121</v>
      </c>
      <c r="B8" s="1">
        <v>0.0</v>
      </c>
      <c r="C8" s="1">
        <v>5.553</v>
      </c>
      <c r="D8" s="1">
        <v>-5.553</v>
      </c>
      <c r="E8" s="1">
        <v>0.617</v>
      </c>
      <c r="F8" s="1">
        <v>0.617</v>
      </c>
      <c r="G8" s="1">
        <v>26.531</v>
      </c>
      <c r="H8" s="1">
        <v>28.999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122</v>
      </c>
      <c r="B9" s="1">
        <v>0.0</v>
      </c>
      <c r="C9" s="1">
        <v>0.0</v>
      </c>
      <c r="D9" s="1">
        <v>0.0</v>
      </c>
      <c r="E9" s="1">
        <v>3.085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123</v>
      </c>
      <c r="B10" s="1">
        <v>1.851</v>
      </c>
      <c r="C10" s="1">
        <v>0.617</v>
      </c>
      <c r="D10" s="1">
        <v>32.701</v>
      </c>
      <c r="E10" s="1">
        <v>1.851</v>
      </c>
      <c r="F10" s="1">
        <v>5.553</v>
      </c>
      <c r="G10" s="1">
        <v>6.17</v>
      </c>
      <c r="H10" s="1">
        <v>3.702</v>
      </c>
      <c r="I10" s="1">
        <v>12.34</v>
      </c>
      <c r="J10" s="1">
        <v>19.127</v>
      </c>
      <c r="K10" s="1">
        <v>27.765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124</v>
      </c>
      <c r="B11" s="1">
        <v>-1.851</v>
      </c>
      <c r="C11" s="1">
        <v>-0.617</v>
      </c>
      <c r="D11" s="1">
        <v>-32.701</v>
      </c>
      <c r="E11" s="1">
        <v>-1.851</v>
      </c>
      <c r="F11" s="1">
        <v>-5.553</v>
      </c>
      <c r="G11" s="1">
        <v>-6.17</v>
      </c>
      <c r="H11" s="1">
        <v>-3.702</v>
      </c>
      <c r="I11" s="1">
        <v>-12.34</v>
      </c>
      <c r="J11" s="1">
        <v>-19.127</v>
      </c>
      <c r="K11" s="1">
        <v>-24.063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125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-9.254999999999999</v>
      </c>
      <c r="I12" s="1">
        <v>-6.787</v>
      </c>
      <c r="J12" s="1">
        <v>-6.787</v>
      </c>
      <c r="K12" s="1">
        <v>-1.851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126</v>
      </c>
      <c r="B13" s="1">
        <v>0.0</v>
      </c>
      <c r="C13" s="1">
        <v>0.0</v>
      </c>
      <c r="D13" s="1">
        <v>3.085</v>
      </c>
      <c r="E13" s="1">
        <v>2.468</v>
      </c>
      <c r="F13" s="1">
        <v>8.021</v>
      </c>
      <c r="G13" s="1">
        <v>7.404</v>
      </c>
      <c r="H13" s="1">
        <v>12.957</v>
      </c>
      <c r="I13" s="1">
        <v>0.0</v>
      </c>
      <c r="J13" s="1">
        <v>0.617</v>
      </c>
      <c r="K13" s="1">
        <v>1.851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127</v>
      </c>
      <c r="B14" s="1">
        <v>0.0</v>
      </c>
      <c r="C14" s="1">
        <v>0.0</v>
      </c>
      <c r="D14" s="1">
        <v>3.085</v>
      </c>
      <c r="E14" s="1">
        <v>2.468</v>
      </c>
      <c r="F14" s="1">
        <v>8.021</v>
      </c>
      <c r="G14" s="1">
        <v>7.404</v>
      </c>
      <c r="H14" s="1">
        <v>3.085</v>
      </c>
      <c r="I14" s="1">
        <v>-6.787</v>
      </c>
      <c r="J14" s="1">
        <v>0.617</v>
      </c>
      <c r="K14" s="1">
        <v>1.851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128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-39.488</v>
      </c>
      <c r="J15" s="1">
        <v>-4.936</v>
      </c>
      <c r="K15" s="1">
        <v>11.723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129</v>
      </c>
      <c r="B16" s="1">
        <v>0.0</v>
      </c>
      <c r="C16" s="1">
        <v>0.0</v>
      </c>
      <c r="D16" s="1">
        <v>0.0</v>
      </c>
      <c r="E16" s="1">
        <v>-505.94</v>
      </c>
      <c r="F16" s="1">
        <v>3.085</v>
      </c>
      <c r="G16" s="1">
        <v>14.191</v>
      </c>
      <c r="H16" s="1">
        <v>38.871</v>
      </c>
      <c r="I16" s="1">
        <v>0.0</v>
      </c>
      <c r="J16" s="1">
        <v>-4.936</v>
      </c>
      <c r="K16" s="1">
        <v>-5.553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130</v>
      </c>
      <c r="B17" s="1">
        <v>0.0</v>
      </c>
      <c r="C17" s="1">
        <v>0.0</v>
      </c>
      <c r="D17" s="1">
        <v>0.0</v>
      </c>
      <c r="E17" s="1">
        <v>0.0</v>
      </c>
      <c r="F17" s="1">
        <v>-35.786</v>
      </c>
      <c r="G17" s="1">
        <v>0.0</v>
      </c>
      <c r="H17" s="1">
        <v>-1.234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131</v>
      </c>
      <c r="B18" s="1">
        <v>-1.851</v>
      </c>
      <c r="C18" s="1">
        <v>-0.617</v>
      </c>
      <c r="D18" s="1">
        <v>-29.616</v>
      </c>
      <c r="E18" s="1">
        <v>-1.851</v>
      </c>
      <c r="F18" s="1">
        <v>-5.553</v>
      </c>
      <c r="G18" s="1">
        <v>-5.553</v>
      </c>
      <c r="H18" s="1">
        <v>-3.085</v>
      </c>
      <c r="I18" s="1">
        <v>-12.957</v>
      </c>
      <c r="J18" s="1">
        <v>-23.446</v>
      </c>
      <c r="K18" s="1">
        <v>-21.595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132</v>
      </c>
      <c r="B19" s="1">
        <v>0.0</v>
      </c>
      <c r="C19" s="1">
        <v>-1.851</v>
      </c>
      <c r="D19" s="1">
        <v>5.553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17.276</v>
      </c>
      <c r="K19" s="1">
        <v>9.872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133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0.617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134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135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8.021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136</v>
      </c>
      <c r="B23" s="1">
        <v>-1.851</v>
      </c>
      <c r="C23" s="1">
        <v>-0.617</v>
      </c>
      <c r="D23" s="1">
        <v>-23.446</v>
      </c>
      <c r="E23" s="1">
        <v>-1.851</v>
      </c>
      <c r="F23" s="1">
        <v>-5.553</v>
      </c>
      <c r="G23" s="1">
        <v>-5.553</v>
      </c>
      <c r="H23" s="1">
        <v>-3.085</v>
      </c>
      <c r="I23" s="1">
        <v>-12.957</v>
      </c>
      <c r="J23" s="1">
        <v>-5.553</v>
      </c>
      <c r="K23" s="1">
        <v>-11.106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137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1.851</v>
      </c>
      <c r="K24" s="1">
        <v>1.851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138</v>
      </c>
      <c r="B25" s="1">
        <v>-1.851</v>
      </c>
      <c r="C25" s="1">
        <v>-0.617</v>
      </c>
      <c r="D25" s="1">
        <v>-23.446</v>
      </c>
      <c r="E25" s="1">
        <v>-1.851</v>
      </c>
      <c r="F25" s="1">
        <v>-5.553</v>
      </c>
      <c r="G25" s="1">
        <v>-5.553</v>
      </c>
      <c r="H25" s="1">
        <v>-3.085</v>
      </c>
      <c r="I25" s="1">
        <v>-12.957</v>
      </c>
      <c r="J25" s="1">
        <v>-7.404</v>
      </c>
      <c r="K25" s="1">
        <v>-12.957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139</v>
      </c>
      <c r="B26" s="1">
        <v>-1.851</v>
      </c>
      <c r="C26" s="1">
        <v>-0.617</v>
      </c>
      <c r="D26" s="1">
        <v>-23.446</v>
      </c>
      <c r="E26" s="1">
        <v>-1.851</v>
      </c>
      <c r="F26" s="1">
        <v>-5.553</v>
      </c>
      <c r="G26" s="1">
        <v>-5.553</v>
      </c>
      <c r="H26" s="1">
        <v>-3.085</v>
      </c>
      <c r="I26" s="1">
        <v>-12.957</v>
      </c>
      <c r="J26" s="1">
        <v>-7.404</v>
      </c>
      <c r="K26" s="1">
        <v>-12.957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140</v>
      </c>
      <c r="B27" s="1">
        <v>-1.851</v>
      </c>
      <c r="C27" s="1">
        <v>-0.617</v>
      </c>
      <c r="D27" s="1">
        <v>-23.446</v>
      </c>
      <c r="E27" s="1">
        <v>-1.851</v>
      </c>
      <c r="F27" s="1">
        <v>-5.553</v>
      </c>
      <c r="G27" s="1">
        <v>-5.553</v>
      </c>
      <c r="H27" s="1">
        <v>-3.085</v>
      </c>
      <c r="I27" s="1">
        <v>-12.957</v>
      </c>
      <c r="J27" s="1">
        <v>-7.404</v>
      </c>
      <c r="K27" s="1">
        <v>-12.957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141</v>
      </c>
      <c r="B28" s="1">
        <v>-1.851</v>
      </c>
      <c r="C28" s="1">
        <v>-0.617</v>
      </c>
      <c r="D28" s="1">
        <v>-23.446</v>
      </c>
      <c r="E28" s="1">
        <v>-1.851</v>
      </c>
      <c r="F28" s="1">
        <v>-5.553</v>
      </c>
      <c r="G28" s="1">
        <v>-5.553</v>
      </c>
      <c r="H28" s="1">
        <v>-3.085</v>
      </c>
      <c r="I28" s="1">
        <v>-12.957</v>
      </c>
      <c r="J28" s="1">
        <v>-7.404</v>
      </c>
      <c r="K28" s="1">
        <v>-12.957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142</v>
      </c>
      <c r="B29" s="1">
        <v>-1.851</v>
      </c>
      <c r="C29" s="1">
        <v>-0.617</v>
      </c>
      <c r="D29" s="1">
        <v>-23.446</v>
      </c>
      <c r="E29" s="1">
        <v>-1.851</v>
      </c>
      <c r="F29" s="1">
        <v>-5.553</v>
      </c>
      <c r="G29" s="1">
        <v>-5.553</v>
      </c>
      <c r="H29" s="1">
        <v>-3.085</v>
      </c>
      <c r="I29" s="1">
        <v>-12.957</v>
      </c>
      <c r="J29" s="1">
        <v>-7.404</v>
      </c>
      <c r="K29" s="1">
        <v>-12.957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143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144</v>
      </c>
      <c r="B31" s="1" t="s">
        <v>145</v>
      </c>
      <c r="C31" s="1">
        <v>0.0</v>
      </c>
      <c r="D31" s="1">
        <v>0.0</v>
      </c>
      <c r="E31" s="1" t="s">
        <v>145</v>
      </c>
      <c r="F31" s="1" t="s">
        <v>146</v>
      </c>
      <c r="G31" s="1" t="s">
        <v>146</v>
      </c>
      <c r="H31" s="1" t="s">
        <v>145</v>
      </c>
      <c r="I31" s="1" t="s">
        <v>147</v>
      </c>
      <c r="J31" s="1" t="s">
        <v>145</v>
      </c>
      <c r="K31" s="1" t="s">
        <v>145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148</v>
      </c>
      <c r="B32" s="1" t="s">
        <v>145</v>
      </c>
      <c r="C32" s="1">
        <v>0.0</v>
      </c>
      <c r="D32" s="1">
        <v>0.0</v>
      </c>
      <c r="E32" s="1" t="s">
        <v>145</v>
      </c>
      <c r="F32" s="1" t="s">
        <v>146</v>
      </c>
      <c r="G32" s="1" t="s">
        <v>146</v>
      </c>
      <c r="H32" s="1" t="s">
        <v>145</v>
      </c>
      <c r="I32" s="1" t="s">
        <v>147</v>
      </c>
      <c r="J32" s="1" t="s">
        <v>145</v>
      </c>
      <c r="K32" s="1" t="s">
        <v>145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149</v>
      </c>
      <c r="B33" s="1">
        <v>398.0</v>
      </c>
      <c r="C33" s="1">
        <v>398.0</v>
      </c>
      <c r="D33" s="1">
        <v>398.0</v>
      </c>
      <c r="E33" s="1">
        <v>410.0</v>
      </c>
      <c r="F33" s="1">
        <v>520.0</v>
      </c>
      <c r="G33" s="1">
        <v>621.0</v>
      </c>
      <c r="H33" s="1">
        <v>828.0</v>
      </c>
      <c r="I33" s="1">
        <v>1590.0</v>
      </c>
      <c r="J33" s="1">
        <v>1750.0</v>
      </c>
      <c r="K33" s="1">
        <v>1900.0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150</v>
      </c>
      <c r="B34" s="1" t="s">
        <v>145</v>
      </c>
      <c r="C34" s="1">
        <v>0.0</v>
      </c>
      <c r="D34" s="1">
        <v>0.0</v>
      </c>
      <c r="E34" s="1" t="s">
        <v>145</v>
      </c>
      <c r="F34" s="1" t="s">
        <v>146</v>
      </c>
      <c r="G34" s="1" t="s">
        <v>146</v>
      </c>
      <c r="H34" s="1" t="s">
        <v>145</v>
      </c>
      <c r="I34" s="1" t="s">
        <v>147</v>
      </c>
      <c r="J34" s="1" t="s">
        <v>145</v>
      </c>
      <c r="K34" s="1" t="s">
        <v>145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151</v>
      </c>
      <c r="B35" s="1" t="s">
        <v>145</v>
      </c>
      <c r="C35" s="1">
        <v>0.0</v>
      </c>
      <c r="D35" s="1">
        <v>0.0</v>
      </c>
      <c r="E35" s="1" t="s">
        <v>145</v>
      </c>
      <c r="F35" s="1" t="s">
        <v>146</v>
      </c>
      <c r="G35" s="1" t="s">
        <v>146</v>
      </c>
      <c r="H35" s="1" t="s">
        <v>145</v>
      </c>
      <c r="I35" s="1" t="s">
        <v>147</v>
      </c>
      <c r="J35" s="1" t="s">
        <v>145</v>
      </c>
      <c r="K35" s="1" t="s">
        <v>145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152</v>
      </c>
      <c r="B36" s="1">
        <v>398.0</v>
      </c>
      <c r="C36" s="1">
        <v>398.0</v>
      </c>
      <c r="D36" s="1">
        <v>398.0</v>
      </c>
      <c r="E36" s="1">
        <v>410.0</v>
      </c>
      <c r="F36" s="1">
        <v>520.0</v>
      </c>
      <c r="G36" s="1">
        <v>621.0</v>
      </c>
      <c r="H36" s="1">
        <v>828.0</v>
      </c>
      <c r="I36" s="1">
        <v>1590.0</v>
      </c>
      <c r="J36" s="1">
        <v>1750.0</v>
      </c>
      <c r="K36" s="1">
        <v>1900.0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153</v>
      </c>
      <c r="B37" s="1">
        <v>0.0</v>
      </c>
      <c r="C37" s="1">
        <v>0.0</v>
      </c>
      <c r="D37" s="1">
        <v>0.0</v>
      </c>
      <c r="E37" s="1" t="s">
        <v>145</v>
      </c>
      <c r="F37" s="1" t="s">
        <v>145</v>
      </c>
      <c r="G37" s="1" t="s">
        <v>145</v>
      </c>
      <c r="H37" s="1">
        <v>0.0</v>
      </c>
      <c r="I37" s="1" t="s">
        <v>146</v>
      </c>
      <c r="J37" s="1" t="s">
        <v>145</v>
      </c>
      <c r="K37" s="1" t="s">
        <v>145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154</v>
      </c>
      <c r="B38" s="1">
        <v>0.0</v>
      </c>
      <c r="C38" s="1">
        <v>0.0</v>
      </c>
      <c r="D38" s="1">
        <v>0.0</v>
      </c>
      <c r="E38" s="1" t="s">
        <v>145</v>
      </c>
      <c r="F38" s="1" t="s">
        <v>145</v>
      </c>
      <c r="G38" s="1" t="s">
        <v>145</v>
      </c>
      <c r="H38" s="1">
        <v>0.0</v>
      </c>
      <c r="I38" s="1" t="s">
        <v>146</v>
      </c>
      <c r="J38" s="1" t="s">
        <v>145</v>
      </c>
      <c r="K38" s="1" t="s">
        <v>145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155</v>
      </c>
      <c r="B39" s="1" t="s">
        <v>99</v>
      </c>
      <c r="C39" s="1" t="s">
        <v>99</v>
      </c>
      <c r="D39" s="1" t="s">
        <v>99</v>
      </c>
      <c r="E39" s="1" t="s">
        <v>99</v>
      </c>
      <c r="F39" s="1" t="s">
        <v>99</v>
      </c>
      <c r="G39" s="1" t="s">
        <v>99</v>
      </c>
      <c r="H39" s="1" t="s">
        <v>99</v>
      </c>
      <c r="I39" s="1" t="s">
        <v>99</v>
      </c>
      <c r="J39" s="1" t="s">
        <v>99</v>
      </c>
      <c r="K39" s="1" t="s">
        <v>99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54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156</v>
      </c>
      <c r="B41" s="1">
        <v>-1.851</v>
      </c>
      <c r="C41" s="1">
        <v>-0.617</v>
      </c>
      <c r="D41" s="1">
        <v>-32.084</v>
      </c>
      <c r="E41" s="1">
        <v>-1.851</v>
      </c>
      <c r="F41" s="1">
        <v>-5.553</v>
      </c>
      <c r="G41" s="1">
        <v>-6.17</v>
      </c>
      <c r="H41" s="1">
        <v>-3.702</v>
      </c>
      <c r="I41" s="1">
        <v>-12.34</v>
      </c>
      <c r="J41" s="1">
        <v>-19.127</v>
      </c>
      <c r="K41" s="1">
        <v>-24.063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157</v>
      </c>
      <c r="B42" s="1">
        <v>-1.851</v>
      </c>
      <c r="C42" s="1">
        <v>-0.617</v>
      </c>
      <c r="D42" s="1">
        <v>-32.701</v>
      </c>
      <c r="E42" s="1">
        <v>-1.851</v>
      </c>
      <c r="F42" s="1">
        <v>-5.553</v>
      </c>
      <c r="G42" s="1">
        <v>-6.17</v>
      </c>
      <c r="H42" s="1">
        <v>-3.702</v>
      </c>
      <c r="I42" s="1">
        <v>-12.34</v>
      </c>
      <c r="J42" s="1">
        <v>-19.127</v>
      </c>
      <c r="K42" s="1">
        <v>-24.063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158</v>
      </c>
      <c r="B43" s="1">
        <v>-1.851</v>
      </c>
      <c r="C43" s="1">
        <v>-0.617</v>
      </c>
      <c r="D43" s="1">
        <v>-32.701</v>
      </c>
      <c r="E43" s="1">
        <v>-1.851</v>
      </c>
      <c r="F43" s="1">
        <v>-5.553</v>
      </c>
      <c r="G43" s="1">
        <v>-6.17</v>
      </c>
      <c r="H43" s="1">
        <v>-3.702</v>
      </c>
      <c r="I43" s="1">
        <v>-12.34</v>
      </c>
      <c r="J43" s="1">
        <v>-19.127</v>
      </c>
      <c r="K43" s="1">
        <v>-24.063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159</v>
      </c>
      <c r="B44" s="1">
        <v>0.0</v>
      </c>
      <c r="C44" s="1">
        <v>0.0</v>
      </c>
      <c r="D44" s="1">
        <v>0.0</v>
      </c>
      <c r="E44" s="1">
        <v>0.0</v>
      </c>
      <c r="F44" s="1">
        <v>0.0</v>
      </c>
      <c r="G44" s="1">
        <v>0.0</v>
      </c>
      <c r="H44" s="1">
        <v>-3.702</v>
      </c>
      <c r="I44" s="1">
        <v>-12.34</v>
      </c>
      <c r="J44" s="1">
        <v>-19.127</v>
      </c>
      <c r="K44" s="1">
        <v>-23.446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160</v>
      </c>
      <c r="B45" s="1">
        <v>0.0</v>
      </c>
      <c r="C45" s="1">
        <v>0.0</v>
      </c>
      <c r="D45" s="1">
        <v>0.0</v>
      </c>
      <c r="E45" s="1">
        <v>0.0</v>
      </c>
      <c r="F45" s="1">
        <v>0.0</v>
      </c>
      <c r="G45" s="1">
        <v>0.0</v>
      </c>
      <c r="H45" s="1">
        <v>0.0</v>
      </c>
      <c r="I45" s="1">
        <v>0.0</v>
      </c>
      <c r="J45" s="1" t="s">
        <v>161</v>
      </c>
      <c r="K45" s="1" t="s">
        <v>162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163</v>
      </c>
      <c r="B46" s="1">
        <v>-12.34</v>
      </c>
      <c r="C46" s="1">
        <v>0.0</v>
      </c>
      <c r="D46" s="1">
        <v>0.0</v>
      </c>
      <c r="E46" s="1">
        <v>0.0</v>
      </c>
      <c r="F46" s="1">
        <v>0.0</v>
      </c>
      <c r="G46" s="1">
        <v>0.0</v>
      </c>
      <c r="H46" s="1">
        <v>0.0</v>
      </c>
      <c r="I46" s="1">
        <v>0.0</v>
      </c>
      <c r="J46" s="1">
        <v>0.0</v>
      </c>
      <c r="K46" s="1">
        <v>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164</v>
      </c>
      <c r="B47" s="1">
        <v>12.34</v>
      </c>
      <c r="C47" s="1">
        <v>0.0</v>
      </c>
      <c r="D47" s="1">
        <v>0.0</v>
      </c>
      <c r="E47" s="1">
        <v>0.0</v>
      </c>
      <c r="F47" s="1">
        <v>0.0</v>
      </c>
      <c r="G47" s="1">
        <v>0.0</v>
      </c>
      <c r="H47" s="1">
        <v>0.0</v>
      </c>
      <c r="I47" s="1">
        <v>0.0</v>
      </c>
      <c r="J47" s="1">
        <v>1.851</v>
      </c>
      <c r="K47" s="1">
        <v>1.851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165</v>
      </c>
      <c r="B48" s="1">
        <v>-0.617</v>
      </c>
      <c r="C48" s="1">
        <v>-43.807</v>
      </c>
      <c r="D48" s="1">
        <v>-18.51</v>
      </c>
      <c r="E48" s="1">
        <v>-1.234</v>
      </c>
      <c r="F48" s="1">
        <v>-3.702</v>
      </c>
      <c r="G48" s="1">
        <v>-3.702</v>
      </c>
      <c r="H48" s="1">
        <v>-1.851</v>
      </c>
      <c r="I48" s="1">
        <v>-8.021</v>
      </c>
      <c r="J48" s="1">
        <v>-14.808</v>
      </c>
      <c r="K48" s="1">
        <v>-13.574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166</v>
      </c>
      <c r="B49" s="1">
        <v>0.0</v>
      </c>
      <c r="C49" s="1">
        <v>0.0</v>
      </c>
      <c r="D49" s="1">
        <v>0.0</v>
      </c>
      <c r="E49" s="1">
        <v>0.0</v>
      </c>
      <c r="F49" s="1">
        <v>0.0</v>
      </c>
      <c r="G49" s="1">
        <v>0.0</v>
      </c>
      <c r="H49" s="1">
        <v>9.254999999999999</v>
      </c>
      <c r="I49" s="1">
        <v>0.0</v>
      </c>
      <c r="J49" s="1">
        <v>0.0</v>
      </c>
      <c r="K49" s="1">
        <v>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167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168</v>
      </c>
      <c r="B51" s="1">
        <v>14.191</v>
      </c>
      <c r="C51" s="1">
        <v>18.51</v>
      </c>
      <c r="D51" s="1">
        <v>11.723</v>
      </c>
      <c r="E51" s="1">
        <v>19.127</v>
      </c>
      <c r="F51" s="1">
        <v>0.617</v>
      </c>
      <c r="G51" s="1">
        <v>56.764</v>
      </c>
      <c r="H51" s="1">
        <v>57.998</v>
      </c>
      <c r="I51" s="1">
        <v>0.0</v>
      </c>
      <c r="J51" s="1">
        <v>0.0</v>
      </c>
      <c r="K51" s="1">
        <v>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169</v>
      </c>
      <c r="B52" s="1">
        <v>14.191</v>
      </c>
      <c r="C52" s="1">
        <v>18.51</v>
      </c>
      <c r="D52" s="1">
        <v>11.723</v>
      </c>
      <c r="E52" s="1">
        <v>19.127</v>
      </c>
      <c r="F52" s="1">
        <v>0.617</v>
      </c>
      <c r="G52" s="1">
        <v>56.764</v>
      </c>
      <c r="H52" s="1">
        <v>57.998</v>
      </c>
      <c r="I52" s="1">
        <v>0.0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170</v>
      </c>
      <c r="B53" s="1">
        <v>43.19</v>
      </c>
      <c r="C53" s="1">
        <v>27.765</v>
      </c>
      <c r="D53" s="1">
        <v>23.446</v>
      </c>
      <c r="E53" s="1">
        <v>35.786</v>
      </c>
      <c r="F53" s="1">
        <v>0.617</v>
      </c>
      <c r="G53" s="1">
        <v>0.617</v>
      </c>
      <c r="H53" s="1">
        <v>0.617</v>
      </c>
      <c r="I53" s="1">
        <v>6.17</v>
      </c>
      <c r="J53" s="1">
        <v>17.893</v>
      </c>
      <c r="K53" s="1">
        <v>26.531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171</v>
      </c>
      <c r="B54" s="1">
        <v>1.234</v>
      </c>
      <c r="C54" s="1">
        <v>21.595</v>
      </c>
      <c r="D54" s="1">
        <v>3.085</v>
      </c>
      <c r="E54" s="1">
        <v>0.617</v>
      </c>
      <c r="F54" s="1">
        <v>3.702</v>
      </c>
      <c r="G54" s="1">
        <v>4.319</v>
      </c>
      <c r="H54" s="1">
        <v>1.851</v>
      </c>
      <c r="I54" s="1">
        <v>4.936</v>
      </c>
      <c r="J54" s="1">
        <v>0.617</v>
      </c>
      <c r="K54" s="1">
        <v>0.617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172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>
        <v>0.0</v>
      </c>
      <c r="H55" s="1">
        <v>1.851</v>
      </c>
      <c r="I55" s="1">
        <v>4.936</v>
      </c>
      <c r="J55" s="1">
        <v>12.34</v>
      </c>
      <c r="K55" s="1">
        <v>33.935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173</v>
      </c>
      <c r="B56" s="1">
        <v>0.0</v>
      </c>
      <c r="C56" s="1">
        <v>0.0</v>
      </c>
      <c r="D56" s="1">
        <v>0.0</v>
      </c>
      <c r="E56" s="1">
        <v>0.0</v>
      </c>
      <c r="F56" s="1">
        <v>0.0</v>
      </c>
      <c r="G56" s="1">
        <v>0.0</v>
      </c>
      <c r="H56" s="1">
        <v>0.0</v>
      </c>
      <c r="I56" s="1">
        <v>6.17</v>
      </c>
      <c r="J56" s="1">
        <v>6.17</v>
      </c>
      <c r="K56" s="1">
        <v>6.17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174</v>
      </c>
      <c r="B57" s="1">
        <v>0.0</v>
      </c>
      <c r="C57" s="1">
        <v>0.0</v>
      </c>
      <c r="D57" s="1">
        <v>0.0</v>
      </c>
      <c r="E57" s="1">
        <v>0.0</v>
      </c>
      <c r="F57" s="1">
        <v>0.0</v>
      </c>
      <c r="G57" s="1">
        <v>0.0</v>
      </c>
      <c r="H57" s="1">
        <v>0.0</v>
      </c>
      <c r="I57" s="1">
        <v>0.617</v>
      </c>
      <c r="J57" s="1">
        <v>6.17</v>
      </c>
      <c r="K57" s="1">
        <v>27.765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175</v>
      </c>
      <c r="B58" s="1">
        <v>0.0</v>
      </c>
      <c r="C58" s="1">
        <v>0.0</v>
      </c>
      <c r="D58" s="1">
        <v>0.0</v>
      </c>
      <c r="E58" s="1">
        <v>0.0</v>
      </c>
      <c r="F58" s="1">
        <v>0.0</v>
      </c>
      <c r="G58" s="1">
        <v>0.0</v>
      </c>
      <c r="H58" s="1">
        <v>0.0</v>
      </c>
      <c r="I58" s="1">
        <v>41.956</v>
      </c>
      <c r="J58" s="1">
        <v>9.872</v>
      </c>
      <c r="K58" s="1">
        <v>9.254999999999999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176</v>
      </c>
      <c r="B59" s="1">
        <v>0.0</v>
      </c>
      <c r="C59" s="1">
        <v>0.0</v>
      </c>
      <c r="D59" s="1">
        <v>0.0</v>
      </c>
      <c r="E59" s="1">
        <v>0.0</v>
      </c>
      <c r="F59" s="1">
        <v>0.0</v>
      </c>
      <c r="G59" s="1">
        <v>0.0</v>
      </c>
      <c r="H59" s="1">
        <v>0.0</v>
      </c>
      <c r="I59" s="1">
        <v>0.617</v>
      </c>
      <c r="J59" s="1">
        <v>1.851</v>
      </c>
      <c r="K59" s="1">
        <v>5.553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177</v>
      </c>
      <c r="B60" s="1">
        <v>0.0</v>
      </c>
      <c r="C60" s="1">
        <v>5.553</v>
      </c>
      <c r="D60" s="1">
        <v>-5.553</v>
      </c>
      <c r="E60" s="1">
        <v>0.617</v>
      </c>
      <c r="F60" s="1">
        <v>0.617</v>
      </c>
      <c r="G60" s="1">
        <v>26.531</v>
      </c>
      <c r="H60" s="1">
        <v>28.999</v>
      </c>
      <c r="I60" s="1">
        <v>0.0</v>
      </c>
      <c r="J60" s="1">
        <v>0.0</v>
      </c>
      <c r="K60" s="1">
        <v>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178</v>
      </c>
      <c r="B61" s="1">
        <v>0.0</v>
      </c>
      <c r="C61" s="1">
        <v>5.553</v>
      </c>
      <c r="D61" s="1">
        <v>-5.553</v>
      </c>
      <c r="E61" s="1">
        <v>0.617</v>
      </c>
      <c r="F61" s="1">
        <v>0.617</v>
      </c>
      <c r="G61" s="1">
        <v>26.531</v>
      </c>
      <c r="H61" s="1">
        <v>28.999</v>
      </c>
      <c r="I61" s="1">
        <v>1.234</v>
      </c>
      <c r="J61" s="1">
        <v>1.851</v>
      </c>
      <c r="K61" s="1">
        <v>5.553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180</v>
      </c>
      <c r="B3" s="1" t="s">
        <v>181</v>
      </c>
      <c r="C3" s="1" t="s">
        <v>182</v>
      </c>
      <c r="D3" s="1" t="s">
        <v>183</v>
      </c>
      <c r="E3" s="1" t="s">
        <v>184</v>
      </c>
      <c r="F3" s="1" t="s">
        <v>185</v>
      </c>
      <c r="G3" s="1" t="s">
        <v>186</v>
      </c>
      <c r="H3" s="1" t="s">
        <v>187</v>
      </c>
      <c r="I3" s="1" t="s">
        <v>188</v>
      </c>
      <c r="J3" s="1" t="s">
        <v>189</v>
      </c>
      <c r="K3" s="1" t="s">
        <v>190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191</v>
      </c>
      <c r="B4" s="1" t="s">
        <v>192</v>
      </c>
      <c r="C4" s="1" t="s">
        <v>193</v>
      </c>
      <c r="D4" s="1" t="s">
        <v>194</v>
      </c>
      <c r="E4" s="1" t="s">
        <v>195</v>
      </c>
      <c r="F4" s="1" t="s">
        <v>196</v>
      </c>
      <c r="G4" s="1" t="s">
        <v>197</v>
      </c>
      <c r="H4" s="1" t="s">
        <v>198</v>
      </c>
      <c r="I4" s="1" t="s">
        <v>199</v>
      </c>
      <c r="J4" s="1">
        <v>-5.553</v>
      </c>
      <c r="K4" s="1" t="s">
        <v>200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201</v>
      </c>
      <c r="B5" s="1" t="s">
        <v>202</v>
      </c>
      <c r="C5" s="1" t="s">
        <v>203</v>
      </c>
      <c r="D5" s="1" t="s">
        <v>204</v>
      </c>
      <c r="E5" s="1" t="s">
        <v>205</v>
      </c>
      <c r="F5" s="1" t="s">
        <v>206</v>
      </c>
      <c r="G5" s="1" t="s">
        <v>207</v>
      </c>
      <c r="H5" s="1" t="s">
        <v>208</v>
      </c>
      <c r="I5" s="1" t="s">
        <v>209</v>
      </c>
      <c r="J5" s="1" t="s">
        <v>210</v>
      </c>
      <c r="K5" s="1" t="s">
        <v>211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212</v>
      </c>
      <c r="B6" s="1" t="s">
        <v>202</v>
      </c>
      <c r="C6" s="1" t="s">
        <v>203</v>
      </c>
      <c r="D6" s="1" t="s">
        <v>204</v>
      </c>
      <c r="E6" s="1" t="s">
        <v>205</v>
      </c>
      <c r="F6" s="1" t="s">
        <v>206</v>
      </c>
      <c r="G6" s="1" t="s">
        <v>207</v>
      </c>
      <c r="H6" s="1" t="s">
        <v>208</v>
      </c>
      <c r="I6" s="1" t="s">
        <v>209</v>
      </c>
      <c r="J6" s="1" t="s">
        <v>210</v>
      </c>
      <c r="K6" s="1" t="s">
        <v>211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213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214</v>
      </c>
      <c r="B8" s="1">
        <v>61.7</v>
      </c>
      <c r="C8" s="1">
        <v>61.7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 t="s">
        <v>215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216</v>
      </c>
      <c r="B9" s="1" t="s">
        <v>217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 t="s">
        <v>218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219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 t="s">
        <v>220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221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 t="s">
        <v>222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223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 t="s">
        <v>222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224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1" t="s">
        <v>225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226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 t="s">
        <v>225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227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 t="s">
        <v>225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228</v>
      </c>
      <c r="B16" s="1" t="s">
        <v>229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 t="s">
        <v>230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231</v>
      </c>
      <c r="B17" s="1" t="s">
        <v>232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 t="s">
        <v>233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234</v>
      </c>
      <c r="B18" s="1" t="s">
        <v>232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 t="s">
        <v>235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236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236</v>
      </c>
      <c r="B20" s="1" t="s">
        <v>237</v>
      </c>
      <c r="C20" s="1" t="s">
        <v>101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 t="s">
        <v>238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239</v>
      </c>
      <c r="B21" s="1" t="s">
        <v>240</v>
      </c>
      <c r="C21" s="1" t="s">
        <v>241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 t="s">
        <v>242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243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244</v>
      </c>
      <c r="B23" s="1" t="s">
        <v>245</v>
      </c>
      <c r="C23" s="1" t="s">
        <v>246</v>
      </c>
      <c r="D23" s="1" t="s">
        <v>247</v>
      </c>
      <c r="E23" s="1" t="s">
        <v>248</v>
      </c>
      <c r="F23" s="1" t="s">
        <v>249</v>
      </c>
      <c r="G23" s="1" t="s">
        <v>250</v>
      </c>
      <c r="H23" s="1" t="s">
        <v>251</v>
      </c>
      <c r="I23" s="1" t="s">
        <v>252</v>
      </c>
      <c r="J23" s="1" t="s">
        <v>253</v>
      </c>
      <c r="K23" s="1" t="s">
        <v>254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255</v>
      </c>
      <c r="B24" s="1" t="s">
        <v>245</v>
      </c>
      <c r="C24" s="1" t="s">
        <v>246</v>
      </c>
      <c r="D24" s="1" t="s">
        <v>247</v>
      </c>
      <c r="E24" s="1" t="s">
        <v>248</v>
      </c>
      <c r="F24" s="1" t="s">
        <v>249</v>
      </c>
      <c r="G24" s="1" t="s">
        <v>250</v>
      </c>
      <c r="H24" s="1" t="s">
        <v>256</v>
      </c>
      <c r="I24" s="1" t="s">
        <v>257</v>
      </c>
      <c r="J24" s="1" t="s">
        <v>258</v>
      </c>
      <c r="K24" s="1" t="s">
        <v>259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260</v>
      </c>
      <c r="B25" s="1" t="s">
        <v>261</v>
      </c>
      <c r="C25" s="1" t="s">
        <v>262</v>
      </c>
      <c r="D25" s="1" t="s">
        <v>263</v>
      </c>
      <c r="E25" s="1" t="s">
        <v>264</v>
      </c>
      <c r="F25" s="1" t="s">
        <v>265</v>
      </c>
      <c r="G25" s="1" t="s">
        <v>266</v>
      </c>
      <c r="H25" s="1" t="s">
        <v>267</v>
      </c>
      <c r="I25" s="1" t="s">
        <v>268</v>
      </c>
      <c r="J25" s="1" t="s">
        <v>269</v>
      </c>
      <c r="K25" s="1" t="s">
        <v>237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270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 t="s">
        <v>271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272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273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 t="s">
        <v>274</v>
      </c>
      <c r="I28" s="1" t="s">
        <v>241</v>
      </c>
      <c r="J28" s="1" t="s">
        <v>275</v>
      </c>
      <c r="K28" s="1" t="s">
        <v>276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277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 t="s">
        <v>278</v>
      </c>
      <c r="I29" s="1" t="s">
        <v>279</v>
      </c>
      <c r="J29" s="1" t="s">
        <v>280</v>
      </c>
      <c r="K29" s="1" t="s">
        <v>276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281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 t="s">
        <v>282</v>
      </c>
      <c r="I30" s="1" t="s">
        <v>283</v>
      </c>
      <c r="J30" s="1" t="s">
        <v>284</v>
      </c>
      <c r="K30" s="1" t="s">
        <v>285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286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 t="s">
        <v>287</v>
      </c>
      <c r="I31" s="1" t="s">
        <v>283</v>
      </c>
      <c r="J31" s="1" t="s">
        <v>288</v>
      </c>
      <c r="K31" s="1" t="s">
        <v>285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289</v>
      </c>
      <c r="B32" s="1" t="s">
        <v>290</v>
      </c>
      <c r="C32" s="1" t="s">
        <v>291</v>
      </c>
      <c r="D32" s="1" t="s">
        <v>292</v>
      </c>
      <c r="E32" s="1" t="s">
        <v>293</v>
      </c>
      <c r="F32" s="1" t="s">
        <v>294</v>
      </c>
      <c r="G32" s="1" t="s">
        <v>295</v>
      </c>
      <c r="H32" s="1" t="s">
        <v>296</v>
      </c>
      <c r="I32" s="1" t="s">
        <v>297</v>
      </c>
      <c r="J32" s="1" t="s">
        <v>298</v>
      </c>
      <c r="K32" s="1" t="s">
        <v>299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300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 t="s">
        <v>301</v>
      </c>
      <c r="I33" s="1" t="s">
        <v>302</v>
      </c>
      <c r="J33" s="1" t="s">
        <v>303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304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1" t="s">
        <v>305</v>
      </c>
      <c r="I34" s="1" t="s">
        <v>306</v>
      </c>
      <c r="J34" s="1" t="s">
        <v>307</v>
      </c>
      <c r="K34" s="1" t="s">
        <v>308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309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 t="s">
        <v>310</v>
      </c>
      <c r="I35" s="1" t="s">
        <v>311</v>
      </c>
      <c r="J35" s="1" t="s">
        <v>312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313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>
        <v>0.0</v>
      </c>
      <c r="H36" s="1" t="s">
        <v>314</v>
      </c>
      <c r="I36" s="1" t="s">
        <v>315</v>
      </c>
      <c r="J36" s="1" t="s">
        <v>316</v>
      </c>
      <c r="K36" s="1" t="s">
        <v>315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317</v>
      </c>
      <c r="B37" s="1" t="s">
        <v>318</v>
      </c>
      <c r="C37" s="1" t="s">
        <v>319</v>
      </c>
      <c r="D37" s="1" t="s">
        <v>320</v>
      </c>
      <c r="E37" s="1" t="s">
        <v>321</v>
      </c>
      <c r="F37" s="1" t="s">
        <v>322</v>
      </c>
      <c r="G37" s="1" t="s">
        <v>323</v>
      </c>
      <c r="H37" s="1" t="s">
        <v>324</v>
      </c>
      <c r="I37" s="1" t="s">
        <v>325</v>
      </c>
      <c r="J37" s="1" t="s">
        <v>326</v>
      </c>
      <c r="K37" s="1" t="s">
        <v>327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328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>
        <v>0.0</v>
      </c>
      <c r="H38" s="1" t="s">
        <v>329</v>
      </c>
      <c r="I38" s="1" t="s">
        <v>147</v>
      </c>
      <c r="J38" s="1" t="s">
        <v>147</v>
      </c>
      <c r="K38" s="1" t="s">
        <v>146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330</v>
      </c>
      <c r="B39" s="1" t="s">
        <v>318</v>
      </c>
      <c r="C39" s="1" t="s">
        <v>319</v>
      </c>
      <c r="D39" s="1" t="s">
        <v>320</v>
      </c>
      <c r="E39" s="1" t="s">
        <v>331</v>
      </c>
      <c r="F39" s="1" t="s">
        <v>332</v>
      </c>
      <c r="G39" s="1" t="s">
        <v>333</v>
      </c>
      <c r="H39" s="1" t="s">
        <v>334</v>
      </c>
      <c r="I39" s="1" t="s">
        <v>335</v>
      </c>
      <c r="J39" s="1" t="s">
        <v>336</v>
      </c>
      <c r="K39" s="1" t="s">
        <v>337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338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339</v>
      </c>
      <c r="B41" s="1" t="s">
        <v>340</v>
      </c>
      <c r="C41" s="1" t="s">
        <v>341</v>
      </c>
      <c r="D41" s="1">
        <v>0.0</v>
      </c>
      <c r="E41" s="1">
        <v>0.0</v>
      </c>
      <c r="F41" s="1">
        <v>0.0</v>
      </c>
      <c r="G41" s="1">
        <v>0.0</v>
      </c>
      <c r="H41" s="1">
        <v>0.0</v>
      </c>
      <c r="I41" s="1">
        <v>0.0</v>
      </c>
      <c r="J41" s="1">
        <v>0.0</v>
      </c>
      <c r="K41" s="1">
        <v>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342</v>
      </c>
      <c r="B42" s="1" t="s">
        <v>340</v>
      </c>
      <c r="C42" s="1" t="s">
        <v>341</v>
      </c>
      <c r="D42" s="1">
        <v>0.0</v>
      </c>
      <c r="E42" s="1">
        <v>0.0</v>
      </c>
      <c r="F42" s="1">
        <v>0.0</v>
      </c>
      <c r="G42" s="1">
        <v>0.0</v>
      </c>
      <c r="H42" s="1">
        <v>0.0</v>
      </c>
      <c r="I42" s="1">
        <v>0.0</v>
      </c>
      <c r="J42" s="1">
        <v>0.0</v>
      </c>
      <c r="K42" s="1">
        <v>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343</v>
      </c>
      <c r="B43" s="1" t="s">
        <v>344</v>
      </c>
      <c r="C43" s="1" t="s">
        <v>345</v>
      </c>
      <c r="D43" s="1" t="s">
        <v>346</v>
      </c>
      <c r="E43" s="1" t="s">
        <v>347</v>
      </c>
      <c r="F43" s="1" t="s">
        <v>348</v>
      </c>
      <c r="G43" s="1" t="s">
        <v>349</v>
      </c>
      <c r="H43" s="1" t="s">
        <v>350</v>
      </c>
      <c r="I43" s="1" t="s">
        <v>351</v>
      </c>
      <c r="J43" s="1" t="s">
        <v>352</v>
      </c>
      <c r="K43" s="1" t="s">
        <v>353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354</v>
      </c>
      <c r="B44" s="1" t="s">
        <v>355</v>
      </c>
      <c r="C44" s="1" t="s">
        <v>356</v>
      </c>
      <c r="D44" s="1" t="s">
        <v>357</v>
      </c>
      <c r="E44" s="1" t="s">
        <v>358</v>
      </c>
      <c r="F44" s="1" t="s">
        <v>359</v>
      </c>
      <c r="G44" s="1" t="s">
        <v>360</v>
      </c>
      <c r="H44" s="1" t="s">
        <v>361</v>
      </c>
      <c r="I44" s="1" t="s">
        <v>362</v>
      </c>
      <c r="J44" s="1" t="s">
        <v>363</v>
      </c>
      <c r="K44" s="1" t="s">
        <v>364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365</v>
      </c>
      <c r="B45" s="1" t="s">
        <v>355</v>
      </c>
      <c r="C45" s="1" t="s">
        <v>356</v>
      </c>
      <c r="D45" s="1" t="s">
        <v>357</v>
      </c>
      <c r="E45" s="1" t="s">
        <v>358</v>
      </c>
      <c r="F45" s="1" t="s">
        <v>359</v>
      </c>
      <c r="G45" s="1" t="s">
        <v>360</v>
      </c>
      <c r="H45" s="1" t="s">
        <v>361</v>
      </c>
      <c r="I45" s="1" t="s">
        <v>362</v>
      </c>
      <c r="J45" s="1" t="s">
        <v>363</v>
      </c>
      <c r="K45" s="1" t="s">
        <v>364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366</v>
      </c>
      <c r="B46" s="1" t="s">
        <v>367</v>
      </c>
      <c r="C46" s="1" t="s">
        <v>368</v>
      </c>
      <c r="D46" s="1" t="s">
        <v>369</v>
      </c>
      <c r="E46" s="1" t="s">
        <v>370</v>
      </c>
      <c r="F46" s="1" t="s">
        <v>371</v>
      </c>
      <c r="G46" s="1" t="s">
        <v>372</v>
      </c>
      <c r="H46" s="1" t="s">
        <v>373</v>
      </c>
      <c r="I46" s="1" t="s">
        <v>374</v>
      </c>
      <c r="J46" s="1" t="s">
        <v>375</v>
      </c>
      <c r="K46" s="1" t="s">
        <v>376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377</v>
      </c>
      <c r="B47" s="1" t="s">
        <v>367</v>
      </c>
      <c r="C47" s="1" t="s">
        <v>368</v>
      </c>
      <c r="D47" s="1" t="s">
        <v>369</v>
      </c>
      <c r="E47" s="1" t="s">
        <v>370</v>
      </c>
      <c r="F47" s="1" t="s">
        <v>371</v>
      </c>
      <c r="G47" s="1" t="s">
        <v>372</v>
      </c>
      <c r="H47" s="1" t="s">
        <v>373</v>
      </c>
      <c r="I47" s="1" t="s">
        <v>374</v>
      </c>
      <c r="J47" s="1" t="s">
        <v>375</v>
      </c>
      <c r="K47" s="1" t="s">
        <v>376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378</v>
      </c>
      <c r="B48" s="1" t="s">
        <v>355</v>
      </c>
      <c r="C48" s="1" t="s">
        <v>356</v>
      </c>
      <c r="D48" s="1" t="s">
        <v>379</v>
      </c>
      <c r="E48" s="1" t="s">
        <v>380</v>
      </c>
      <c r="F48" s="1" t="s">
        <v>371</v>
      </c>
      <c r="G48" s="1" t="s">
        <v>372</v>
      </c>
      <c r="H48" s="1" t="s">
        <v>381</v>
      </c>
      <c r="I48" s="1" t="s">
        <v>374</v>
      </c>
      <c r="J48" s="1" t="s">
        <v>382</v>
      </c>
      <c r="K48" s="1" t="s">
        <v>383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384</v>
      </c>
      <c r="B49" s="1" t="s">
        <v>385</v>
      </c>
      <c r="C49" s="1" t="s">
        <v>386</v>
      </c>
      <c r="D49" s="1" t="s">
        <v>387</v>
      </c>
      <c r="E49" s="1" t="s">
        <v>388</v>
      </c>
      <c r="F49" s="1" t="s">
        <v>389</v>
      </c>
      <c r="G49" s="1" t="s">
        <v>390</v>
      </c>
      <c r="H49" s="1">
        <v>-30.85</v>
      </c>
      <c r="I49" s="1" t="s">
        <v>391</v>
      </c>
      <c r="J49" s="1" t="s">
        <v>392</v>
      </c>
      <c r="K49" s="1" t="s">
        <v>393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394</v>
      </c>
      <c r="B50" s="1" t="s">
        <v>395</v>
      </c>
      <c r="C50" s="1" t="s">
        <v>396</v>
      </c>
      <c r="D50" s="1" t="s">
        <v>397</v>
      </c>
      <c r="E50" s="1" t="s">
        <v>398</v>
      </c>
      <c r="F50" s="1" t="s">
        <v>399</v>
      </c>
      <c r="G50" s="1" t="s">
        <v>400</v>
      </c>
      <c r="H50" s="1" t="s">
        <v>401</v>
      </c>
      <c r="I50" s="1" t="s">
        <v>402</v>
      </c>
      <c r="J50" s="1" t="s">
        <v>403</v>
      </c>
      <c r="K50" s="1" t="s">
        <v>404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405</v>
      </c>
      <c r="B51" s="1" t="s">
        <v>406</v>
      </c>
      <c r="C51" s="1" t="s">
        <v>407</v>
      </c>
      <c r="D51" s="1" t="s">
        <v>408</v>
      </c>
      <c r="E51" s="1" t="s">
        <v>409</v>
      </c>
      <c r="F51" s="1" t="s">
        <v>410</v>
      </c>
      <c r="G51" s="1" t="s">
        <v>411</v>
      </c>
      <c r="H51" s="1" t="s">
        <v>412</v>
      </c>
      <c r="I51" s="1" t="s">
        <v>413</v>
      </c>
      <c r="J51" s="1" t="s">
        <v>414</v>
      </c>
      <c r="K51" s="1" t="s">
        <v>415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416</v>
      </c>
      <c r="B52" s="1" t="s">
        <v>417</v>
      </c>
      <c r="C52" s="1" t="s">
        <v>418</v>
      </c>
      <c r="D52" s="1" t="s">
        <v>419</v>
      </c>
      <c r="E52" s="1" t="s">
        <v>420</v>
      </c>
      <c r="F52" s="1" t="s">
        <v>421</v>
      </c>
      <c r="G52" s="1" t="s">
        <v>422</v>
      </c>
      <c r="H52" s="1" t="s">
        <v>423</v>
      </c>
      <c r="I52" s="1" t="s">
        <v>424</v>
      </c>
      <c r="J52" s="1" t="s">
        <v>425</v>
      </c>
      <c r="K52" s="1" t="s">
        <v>426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427</v>
      </c>
      <c r="B53" s="1" t="s">
        <v>417</v>
      </c>
      <c r="C53" s="1" t="s">
        <v>418</v>
      </c>
      <c r="D53" s="1" t="s">
        <v>419</v>
      </c>
      <c r="E53" s="1" t="s">
        <v>420</v>
      </c>
      <c r="F53" s="1" t="s">
        <v>421</v>
      </c>
      <c r="G53" s="1" t="s">
        <v>422</v>
      </c>
      <c r="H53" s="1" t="s">
        <v>423</v>
      </c>
      <c r="I53" s="1" t="s">
        <v>424</v>
      </c>
      <c r="J53" s="1" t="s">
        <v>425</v>
      </c>
      <c r="K53" s="1" t="s">
        <v>426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428</v>
      </c>
      <c r="B54" s="1" t="s">
        <v>429</v>
      </c>
      <c r="C54" s="1" t="s">
        <v>430</v>
      </c>
      <c r="D54" s="1" t="s">
        <v>431</v>
      </c>
      <c r="E54" s="1" t="s">
        <v>432</v>
      </c>
      <c r="F54" s="1" t="s">
        <v>433</v>
      </c>
      <c r="G54" s="1" t="s">
        <v>434</v>
      </c>
      <c r="H54" s="1" t="s">
        <v>435</v>
      </c>
      <c r="I54" s="1" t="s">
        <v>436</v>
      </c>
      <c r="J54" s="1" t="s">
        <v>437</v>
      </c>
      <c r="K54" s="1" t="s">
        <v>438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439</v>
      </c>
      <c r="B55" s="1">
        <v>0.0</v>
      </c>
      <c r="C55" s="1">
        <v>0.0</v>
      </c>
      <c r="D55" s="1">
        <v>0.0</v>
      </c>
      <c r="E55" s="1">
        <v>0.0</v>
      </c>
      <c r="F55" s="1">
        <v>130.187</v>
      </c>
      <c r="G55" s="1" t="s">
        <v>440</v>
      </c>
      <c r="H55" s="1" t="s">
        <v>441</v>
      </c>
      <c r="I55" s="1" t="s">
        <v>442</v>
      </c>
      <c r="J55" s="1" t="s">
        <v>443</v>
      </c>
      <c r="K55" s="1" t="s">
        <v>444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445</v>
      </c>
      <c r="B56" s="1" t="s">
        <v>446</v>
      </c>
      <c r="C56" s="1" t="s">
        <v>447</v>
      </c>
      <c r="D56" s="1" t="s">
        <v>448</v>
      </c>
      <c r="E56" s="1" t="s">
        <v>449</v>
      </c>
      <c r="F56" s="1" t="s">
        <v>450</v>
      </c>
      <c r="G56" s="1" t="s">
        <v>451</v>
      </c>
      <c r="H56" s="1" t="s">
        <v>452</v>
      </c>
      <c r="I56" s="1" t="s">
        <v>453</v>
      </c>
      <c r="J56" s="1">
        <v>0.0</v>
      </c>
      <c r="K56" s="1" t="s">
        <v>454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455</v>
      </c>
      <c r="B57" s="1" t="s">
        <v>446</v>
      </c>
      <c r="C57" s="1" t="s">
        <v>447</v>
      </c>
      <c r="D57" s="1" t="s">
        <v>448</v>
      </c>
      <c r="E57" s="1" t="s">
        <v>449</v>
      </c>
      <c r="F57" s="1" t="s">
        <v>450</v>
      </c>
      <c r="G57" s="1" t="s">
        <v>451</v>
      </c>
      <c r="H57" s="1" t="s">
        <v>456</v>
      </c>
      <c r="I57" s="1" t="s">
        <v>457</v>
      </c>
      <c r="J57" s="1">
        <v>0.0</v>
      </c>
      <c r="K57" s="1" t="s">
        <v>458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459</v>
      </c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460</v>
      </c>
      <c r="B59" s="1" t="s">
        <v>461</v>
      </c>
      <c r="C59" s="1" t="s">
        <v>462</v>
      </c>
      <c r="D59" s="1">
        <v>0.0</v>
      </c>
      <c r="E59" s="1">
        <v>0.0</v>
      </c>
      <c r="F59" s="1">
        <v>0.0</v>
      </c>
      <c r="G59" s="1">
        <v>0.0</v>
      </c>
      <c r="H59" s="1">
        <v>0.0</v>
      </c>
      <c r="I59" s="1">
        <v>0.0</v>
      </c>
      <c r="J59" s="1">
        <v>0.0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463</v>
      </c>
      <c r="B60" s="1" t="s">
        <v>461</v>
      </c>
      <c r="C60" s="1" t="s">
        <v>462</v>
      </c>
      <c r="D60" s="1">
        <v>0.0</v>
      </c>
      <c r="E60" s="1">
        <v>0.0</v>
      </c>
      <c r="F60" s="1">
        <v>0.0</v>
      </c>
      <c r="G60" s="1">
        <v>0.0</v>
      </c>
      <c r="H60" s="1">
        <v>0.0</v>
      </c>
      <c r="I60" s="1">
        <v>0.0</v>
      </c>
      <c r="J60" s="1">
        <v>0.0</v>
      </c>
      <c r="K60" s="1">
        <v>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464</v>
      </c>
      <c r="B61" s="1" t="s">
        <v>465</v>
      </c>
      <c r="C61" s="1" t="s">
        <v>466</v>
      </c>
      <c r="D61" s="1" t="s">
        <v>467</v>
      </c>
      <c r="E61" s="1" t="s">
        <v>468</v>
      </c>
      <c r="F61" s="1" t="s">
        <v>469</v>
      </c>
      <c r="G61" s="1" t="s">
        <v>470</v>
      </c>
      <c r="H61" s="1" t="s">
        <v>471</v>
      </c>
      <c r="I61" s="1" t="s">
        <v>472</v>
      </c>
      <c r="J61" s="1">
        <v>0.0</v>
      </c>
      <c r="K61" s="1" t="s">
        <v>473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474</v>
      </c>
      <c r="B62" s="1" t="s">
        <v>475</v>
      </c>
      <c r="C62" s="1" t="s">
        <v>476</v>
      </c>
      <c r="D62" s="1" t="s">
        <v>477</v>
      </c>
      <c r="E62" s="1" t="s">
        <v>478</v>
      </c>
      <c r="F62" s="1" t="s">
        <v>479</v>
      </c>
      <c r="G62" s="1" t="s">
        <v>480</v>
      </c>
      <c r="H62" s="1" t="s">
        <v>481</v>
      </c>
      <c r="I62" s="1" t="s">
        <v>482</v>
      </c>
      <c r="J62" s="1">
        <v>0.0</v>
      </c>
      <c r="K62" s="1" t="s">
        <v>483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484</v>
      </c>
      <c r="B63" s="1" t="s">
        <v>475</v>
      </c>
      <c r="C63" s="1" t="s">
        <v>476</v>
      </c>
      <c r="D63" s="1" t="s">
        <v>477</v>
      </c>
      <c r="E63" s="1" t="s">
        <v>478</v>
      </c>
      <c r="F63" s="1" t="s">
        <v>479</v>
      </c>
      <c r="G63" s="1" t="s">
        <v>480</v>
      </c>
      <c r="H63" s="1" t="s">
        <v>481</v>
      </c>
      <c r="I63" s="1" t="s">
        <v>482</v>
      </c>
      <c r="J63" s="1">
        <v>0.0</v>
      </c>
      <c r="K63" s="1" t="s">
        <v>483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485</v>
      </c>
      <c r="B64" s="1" t="s">
        <v>486</v>
      </c>
      <c r="C64" s="1" t="s">
        <v>487</v>
      </c>
      <c r="D64" s="1" t="s">
        <v>488</v>
      </c>
      <c r="E64" s="1" t="s">
        <v>489</v>
      </c>
      <c r="F64" s="1" t="s">
        <v>490</v>
      </c>
      <c r="G64" s="1" t="s">
        <v>491</v>
      </c>
      <c r="H64" s="1" t="s">
        <v>492</v>
      </c>
      <c r="I64" s="1" t="s">
        <v>493</v>
      </c>
      <c r="J64" s="1">
        <v>0.0</v>
      </c>
      <c r="K64" s="1" t="s">
        <v>494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495</v>
      </c>
      <c r="B65" s="1" t="s">
        <v>486</v>
      </c>
      <c r="C65" s="1" t="s">
        <v>487</v>
      </c>
      <c r="D65" s="1" t="s">
        <v>488</v>
      </c>
      <c r="E65" s="1" t="s">
        <v>489</v>
      </c>
      <c r="F65" s="1" t="s">
        <v>490</v>
      </c>
      <c r="G65" s="1" t="s">
        <v>491</v>
      </c>
      <c r="H65" s="1" t="s">
        <v>492</v>
      </c>
      <c r="I65" s="1" t="s">
        <v>493</v>
      </c>
      <c r="J65" s="1">
        <v>0.0</v>
      </c>
      <c r="K65" s="1" t="s">
        <v>494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496</v>
      </c>
      <c r="B66" s="1" t="s">
        <v>475</v>
      </c>
      <c r="C66" s="1" t="s">
        <v>476</v>
      </c>
      <c r="D66" s="1" t="s">
        <v>497</v>
      </c>
      <c r="E66" s="1" t="s">
        <v>498</v>
      </c>
      <c r="F66" s="1" t="s">
        <v>499</v>
      </c>
      <c r="G66" s="1" t="s">
        <v>491</v>
      </c>
      <c r="H66" s="1" t="s">
        <v>500</v>
      </c>
      <c r="I66" s="1" t="s">
        <v>493</v>
      </c>
      <c r="J66" s="1">
        <v>0.0</v>
      </c>
      <c r="K66" s="1" t="s">
        <v>238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501</v>
      </c>
      <c r="B67" s="1" t="s">
        <v>502</v>
      </c>
      <c r="C67" s="1" t="s">
        <v>503</v>
      </c>
      <c r="D67" s="1" t="s">
        <v>504</v>
      </c>
      <c r="E67" s="1" t="s">
        <v>505</v>
      </c>
      <c r="F67" s="1" t="s">
        <v>506</v>
      </c>
      <c r="G67" s="1" t="s">
        <v>507</v>
      </c>
      <c r="H67" s="1" t="s">
        <v>508</v>
      </c>
      <c r="I67" s="1" t="s">
        <v>509</v>
      </c>
      <c r="J67" s="1">
        <v>0.0</v>
      </c>
      <c r="K67" s="1" t="s">
        <v>510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511</v>
      </c>
      <c r="B68" s="1" t="s">
        <v>512</v>
      </c>
      <c r="C68" s="1" t="s">
        <v>513</v>
      </c>
      <c r="D68" s="1" t="s">
        <v>514</v>
      </c>
      <c r="E68" s="1" t="s">
        <v>515</v>
      </c>
      <c r="F68" s="1" t="s">
        <v>516</v>
      </c>
      <c r="G68" s="1" t="s">
        <v>517</v>
      </c>
      <c r="H68" s="1" t="s">
        <v>518</v>
      </c>
      <c r="I68" s="1" t="s">
        <v>519</v>
      </c>
      <c r="J68" s="1">
        <v>0.0</v>
      </c>
      <c r="K68" s="1" t="s">
        <v>520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521</v>
      </c>
      <c r="B69" s="1" t="s">
        <v>522</v>
      </c>
      <c r="C69" s="1" t="s">
        <v>523</v>
      </c>
      <c r="D69" s="1" t="s">
        <v>524</v>
      </c>
      <c r="E69" s="1" t="s">
        <v>525</v>
      </c>
      <c r="F69" s="1" t="s">
        <v>526</v>
      </c>
      <c r="G69" s="1" t="s">
        <v>527</v>
      </c>
      <c r="H69" s="1" t="s">
        <v>528</v>
      </c>
      <c r="I69" s="1" t="s">
        <v>529</v>
      </c>
      <c r="J69" s="1">
        <v>0.0</v>
      </c>
      <c r="K69" s="1" t="s">
        <v>530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531</v>
      </c>
      <c r="B70" s="1" t="s">
        <v>532</v>
      </c>
      <c r="C70" s="1" t="s">
        <v>533</v>
      </c>
      <c r="D70" s="1" t="s">
        <v>534</v>
      </c>
      <c r="E70" s="1" t="s">
        <v>535</v>
      </c>
      <c r="F70" s="1" t="s">
        <v>536</v>
      </c>
      <c r="G70" s="1" t="s">
        <v>537</v>
      </c>
      <c r="H70" s="1" t="s">
        <v>538</v>
      </c>
      <c r="I70" s="1" t="s">
        <v>539</v>
      </c>
      <c r="J70" s="1">
        <v>0.0</v>
      </c>
      <c r="K70" s="1" t="s">
        <v>540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541</v>
      </c>
      <c r="B71" s="1" t="s">
        <v>532</v>
      </c>
      <c r="C71" s="1" t="s">
        <v>533</v>
      </c>
      <c r="D71" s="1" t="s">
        <v>534</v>
      </c>
      <c r="E71" s="1" t="s">
        <v>535</v>
      </c>
      <c r="F71" s="1" t="s">
        <v>536</v>
      </c>
      <c r="G71" s="1" t="s">
        <v>537</v>
      </c>
      <c r="H71" s="1" t="s">
        <v>538</v>
      </c>
      <c r="I71" s="1" t="s">
        <v>539</v>
      </c>
      <c r="J71" s="1">
        <v>0.0</v>
      </c>
      <c r="K71" s="1" t="s">
        <v>540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542</v>
      </c>
      <c r="B72" s="1" t="s">
        <v>543</v>
      </c>
      <c r="C72" s="1" t="s">
        <v>544</v>
      </c>
      <c r="D72" s="1" t="s">
        <v>545</v>
      </c>
      <c r="E72" s="1" t="s">
        <v>546</v>
      </c>
      <c r="F72" s="1" t="s">
        <v>547</v>
      </c>
      <c r="G72" s="1" t="s">
        <v>548</v>
      </c>
      <c r="H72" s="1" t="s">
        <v>549</v>
      </c>
      <c r="I72" s="1" t="s">
        <v>550</v>
      </c>
      <c r="J72" s="1">
        <v>0.0</v>
      </c>
      <c r="K72" s="1" t="s">
        <v>551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552</v>
      </c>
      <c r="B73" s="1">
        <v>0.0</v>
      </c>
      <c r="C73" s="1">
        <v>0.0</v>
      </c>
      <c r="D73" s="1">
        <v>0.0</v>
      </c>
      <c r="E73" s="1">
        <v>0.0</v>
      </c>
      <c r="F73" s="1">
        <v>0.0</v>
      </c>
      <c r="G73" s="1" t="s">
        <v>553</v>
      </c>
      <c r="H73" s="1" t="s">
        <v>554</v>
      </c>
      <c r="I73" s="1" t="s">
        <v>555</v>
      </c>
      <c r="J73" s="1">
        <v>0.0</v>
      </c>
      <c r="K73" s="1" t="s">
        <v>556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557</v>
      </c>
      <c r="B74" s="1" t="s">
        <v>558</v>
      </c>
      <c r="C74" s="1" t="s">
        <v>559</v>
      </c>
      <c r="D74" s="1" t="s">
        <v>560</v>
      </c>
      <c r="E74" s="1" t="s">
        <v>561</v>
      </c>
      <c r="F74" s="1" t="s">
        <v>562</v>
      </c>
      <c r="G74" s="1" t="s">
        <v>563</v>
      </c>
      <c r="H74" s="1" t="s">
        <v>564</v>
      </c>
      <c r="I74" s="1" t="s">
        <v>565</v>
      </c>
      <c r="J74" s="1">
        <v>0.0</v>
      </c>
      <c r="K74" s="1">
        <v>0.0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566</v>
      </c>
      <c r="B75" s="1" t="s">
        <v>558</v>
      </c>
      <c r="C75" s="1" t="s">
        <v>559</v>
      </c>
      <c r="D75" s="1" t="s">
        <v>560</v>
      </c>
      <c r="E75" s="1" t="s">
        <v>561</v>
      </c>
      <c r="F75" s="1" t="s">
        <v>562</v>
      </c>
      <c r="G75" s="1" t="s">
        <v>563</v>
      </c>
      <c r="H75" s="1" t="s">
        <v>567</v>
      </c>
      <c r="I75" s="1" t="s">
        <v>568</v>
      </c>
      <c r="J75" s="1">
        <v>0.0</v>
      </c>
      <c r="K75" s="1">
        <v>0.0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569</v>
      </c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570</v>
      </c>
      <c r="B77" s="1" t="s">
        <v>571</v>
      </c>
      <c r="C77" s="1" t="s">
        <v>572</v>
      </c>
      <c r="D77" s="1">
        <v>0.0</v>
      </c>
      <c r="E77" s="1">
        <v>0.0</v>
      </c>
      <c r="F77" s="1">
        <v>0.0</v>
      </c>
      <c r="G77" s="1">
        <v>0.0</v>
      </c>
      <c r="H77" s="1">
        <v>0.0</v>
      </c>
      <c r="I77" s="1">
        <v>0.0</v>
      </c>
      <c r="J77" s="1">
        <v>0.0</v>
      </c>
      <c r="K77" s="1">
        <v>0.0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573</v>
      </c>
      <c r="B78" s="1" t="s">
        <v>571</v>
      </c>
      <c r="C78" s="1" t="s">
        <v>572</v>
      </c>
      <c r="D78" s="1">
        <v>0.0</v>
      </c>
      <c r="E78" s="1">
        <v>0.0</v>
      </c>
      <c r="F78" s="1">
        <v>0.0</v>
      </c>
      <c r="G78" s="1">
        <v>0.0</v>
      </c>
      <c r="H78" s="1">
        <v>0.0</v>
      </c>
      <c r="I78" s="1">
        <v>0.0</v>
      </c>
      <c r="J78" s="1">
        <v>0.0</v>
      </c>
      <c r="K78" s="1">
        <v>0.0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574</v>
      </c>
      <c r="B79" s="1" t="s">
        <v>575</v>
      </c>
      <c r="C79" s="1" t="s">
        <v>576</v>
      </c>
      <c r="D79" s="1" t="s">
        <v>577</v>
      </c>
      <c r="E79" s="1" t="s">
        <v>578</v>
      </c>
      <c r="F79" s="1" t="s">
        <v>579</v>
      </c>
      <c r="G79" s="1" t="s">
        <v>580</v>
      </c>
      <c r="H79" s="1">
        <v>21.595</v>
      </c>
      <c r="I79" s="1" t="s">
        <v>581</v>
      </c>
      <c r="J79" s="1">
        <v>0.0</v>
      </c>
      <c r="K79" s="1">
        <v>0.0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582</v>
      </c>
      <c r="B80" s="1" t="s">
        <v>583</v>
      </c>
      <c r="C80" s="1" t="s">
        <v>584</v>
      </c>
      <c r="D80" s="1" t="s">
        <v>585</v>
      </c>
      <c r="E80" s="1" t="s">
        <v>586</v>
      </c>
      <c r="F80" s="1">
        <v>74.03999999999999</v>
      </c>
      <c r="G80" s="1" t="s">
        <v>587</v>
      </c>
      <c r="H80" s="1" t="s">
        <v>588</v>
      </c>
      <c r="I80" s="1" t="s">
        <v>589</v>
      </c>
      <c r="J80" s="1">
        <v>0.0</v>
      </c>
      <c r="K80" s="1">
        <v>0.0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590</v>
      </c>
      <c r="B81" s="1" t="s">
        <v>583</v>
      </c>
      <c r="C81" s="1" t="s">
        <v>584</v>
      </c>
      <c r="D81" s="1" t="s">
        <v>585</v>
      </c>
      <c r="E81" s="1" t="s">
        <v>586</v>
      </c>
      <c r="F81" s="1">
        <v>74.03999999999999</v>
      </c>
      <c r="G81" s="1" t="s">
        <v>587</v>
      </c>
      <c r="H81" s="1" t="s">
        <v>588</v>
      </c>
      <c r="I81" s="1" t="s">
        <v>589</v>
      </c>
      <c r="J81" s="1">
        <v>0.0</v>
      </c>
      <c r="K81" s="1">
        <v>0.0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591</v>
      </c>
      <c r="B82" s="1" t="s">
        <v>592</v>
      </c>
      <c r="C82" s="1" t="s">
        <v>593</v>
      </c>
      <c r="D82" s="1" t="s">
        <v>594</v>
      </c>
      <c r="E82" s="1" t="s">
        <v>595</v>
      </c>
      <c r="F82" s="1" t="s">
        <v>596</v>
      </c>
      <c r="G82" s="1" t="s">
        <v>597</v>
      </c>
      <c r="H82" s="1" t="s">
        <v>598</v>
      </c>
      <c r="I82" s="1" t="s">
        <v>599</v>
      </c>
      <c r="J82" s="1">
        <v>0.0</v>
      </c>
      <c r="K82" s="1">
        <v>0.0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600</v>
      </c>
      <c r="B83" s="1" t="s">
        <v>592</v>
      </c>
      <c r="C83" s="1" t="s">
        <v>593</v>
      </c>
      <c r="D83" s="1" t="s">
        <v>594</v>
      </c>
      <c r="E83" s="1" t="s">
        <v>595</v>
      </c>
      <c r="F83" s="1" t="s">
        <v>596</v>
      </c>
      <c r="G83" s="1" t="s">
        <v>597</v>
      </c>
      <c r="H83" s="1" t="s">
        <v>598</v>
      </c>
      <c r="I83" s="1" t="s">
        <v>599</v>
      </c>
      <c r="J83" s="1">
        <v>0.0</v>
      </c>
      <c r="K83" s="1">
        <v>0.0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601</v>
      </c>
      <c r="B84" s="1" t="s">
        <v>583</v>
      </c>
      <c r="C84" s="1" t="s">
        <v>584</v>
      </c>
      <c r="D84" s="1" t="s">
        <v>602</v>
      </c>
      <c r="E84" s="1" t="s">
        <v>595</v>
      </c>
      <c r="F84" s="1" t="s">
        <v>603</v>
      </c>
      <c r="G84" s="1" t="s">
        <v>604</v>
      </c>
      <c r="H84" s="1" t="s">
        <v>605</v>
      </c>
      <c r="I84" s="1" t="s">
        <v>599</v>
      </c>
      <c r="J84" s="1">
        <v>0.0</v>
      </c>
      <c r="K84" s="1">
        <v>0.0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606</v>
      </c>
      <c r="B85" s="1" t="s">
        <v>607</v>
      </c>
      <c r="C85" s="1" t="s">
        <v>608</v>
      </c>
      <c r="D85" s="1" t="s">
        <v>609</v>
      </c>
      <c r="E85" s="1" t="s">
        <v>610</v>
      </c>
      <c r="F85" s="1" t="s">
        <v>611</v>
      </c>
      <c r="G85" s="1" t="s">
        <v>612</v>
      </c>
      <c r="H85" s="1" t="s">
        <v>613</v>
      </c>
      <c r="I85" s="1" t="s">
        <v>614</v>
      </c>
      <c r="J85" s="1">
        <v>0.0</v>
      </c>
      <c r="K85" s="1">
        <v>0.0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615</v>
      </c>
      <c r="B86" s="1" t="s">
        <v>616</v>
      </c>
      <c r="C86" s="1" t="s">
        <v>617</v>
      </c>
      <c r="D86" s="1" t="s">
        <v>618</v>
      </c>
      <c r="E86" s="1" t="s">
        <v>619</v>
      </c>
      <c r="F86" s="1" t="s">
        <v>620</v>
      </c>
      <c r="G86" s="1" t="s">
        <v>621</v>
      </c>
      <c r="H86" s="1" t="s">
        <v>622</v>
      </c>
      <c r="I86" s="1" t="s">
        <v>623</v>
      </c>
      <c r="J86" s="1">
        <v>0.0</v>
      </c>
      <c r="K86" s="1">
        <v>0.0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624</v>
      </c>
      <c r="B87" s="1" t="s">
        <v>625</v>
      </c>
      <c r="C87" s="1" t="s">
        <v>626</v>
      </c>
      <c r="D87" s="1" t="s">
        <v>627</v>
      </c>
      <c r="E87" s="1" t="s">
        <v>628</v>
      </c>
      <c r="F87" s="1" t="s">
        <v>629</v>
      </c>
      <c r="G87" s="1" t="s">
        <v>630</v>
      </c>
      <c r="H87" s="1" t="s">
        <v>631</v>
      </c>
      <c r="I87" s="1" t="s">
        <v>632</v>
      </c>
      <c r="J87" s="1">
        <v>0.0</v>
      </c>
      <c r="K87" s="1">
        <v>0.0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633</v>
      </c>
      <c r="B88" s="1" t="s">
        <v>634</v>
      </c>
      <c r="C88" s="1" t="s">
        <v>635</v>
      </c>
      <c r="D88" s="1" t="s">
        <v>636</v>
      </c>
      <c r="E88" s="1" t="s">
        <v>637</v>
      </c>
      <c r="F88" s="1" t="s">
        <v>638</v>
      </c>
      <c r="G88" s="1" t="s">
        <v>639</v>
      </c>
      <c r="H88" s="1" t="s">
        <v>640</v>
      </c>
      <c r="I88" s="1" t="s">
        <v>641</v>
      </c>
      <c r="J88" s="1">
        <v>0.0</v>
      </c>
      <c r="K88" s="1">
        <v>0.0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642</v>
      </c>
      <c r="B89" s="1" t="s">
        <v>634</v>
      </c>
      <c r="C89" s="1" t="s">
        <v>635</v>
      </c>
      <c r="D89" s="1" t="s">
        <v>636</v>
      </c>
      <c r="E89" s="1" t="s">
        <v>637</v>
      </c>
      <c r="F89" s="1" t="s">
        <v>638</v>
      </c>
      <c r="G89" s="1" t="s">
        <v>639</v>
      </c>
      <c r="H89" s="1" t="s">
        <v>640</v>
      </c>
      <c r="I89" s="1" t="s">
        <v>641</v>
      </c>
      <c r="J89" s="1">
        <v>0.0</v>
      </c>
      <c r="K89" s="1">
        <v>0.0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643</v>
      </c>
      <c r="B90" s="1" t="s">
        <v>644</v>
      </c>
      <c r="C90" s="1" t="s">
        <v>645</v>
      </c>
      <c r="D90" s="1" t="s">
        <v>646</v>
      </c>
      <c r="E90" s="1" t="s">
        <v>647</v>
      </c>
      <c r="F90" s="1" t="s">
        <v>648</v>
      </c>
      <c r="G90" s="1" t="s">
        <v>649</v>
      </c>
      <c r="H90" s="1" t="s">
        <v>650</v>
      </c>
      <c r="I90" s="1" t="s">
        <v>651</v>
      </c>
      <c r="J90" s="1">
        <v>0.0</v>
      </c>
      <c r="K90" s="1">
        <v>0.0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652</v>
      </c>
      <c r="B91" s="1">
        <v>0.0</v>
      </c>
      <c r="C91" s="1">
        <v>0.0</v>
      </c>
      <c r="D91" s="1">
        <v>0.0</v>
      </c>
      <c r="E91" s="1">
        <v>0.0</v>
      </c>
      <c r="F91" s="1">
        <v>0.0</v>
      </c>
      <c r="G91" s="1">
        <v>0.0</v>
      </c>
      <c r="H91" s="1" t="s">
        <v>653</v>
      </c>
      <c r="I91" s="1" t="s">
        <v>654</v>
      </c>
      <c r="J91" s="1">
        <v>0.0</v>
      </c>
      <c r="K91" s="1">
        <v>0.0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655</v>
      </c>
      <c r="B92" s="1" t="s">
        <v>656</v>
      </c>
      <c r="C92" s="1" t="s">
        <v>657</v>
      </c>
      <c r="D92" s="1" t="s">
        <v>658</v>
      </c>
      <c r="E92" s="1" t="s">
        <v>659</v>
      </c>
      <c r="F92" s="1" t="s">
        <v>660</v>
      </c>
      <c r="G92" s="1" t="s">
        <v>661</v>
      </c>
      <c r="H92" s="1" t="s">
        <v>662</v>
      </c>
      <c r="I92" s="1" t="s">
        <v>663</v>
      </c>
      <c r="J92" s="1">
        <v>0.0</v>
      </c>
      <c r="K92" s="1">
        <v>0.0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664</v>
      </c>
      <c r="B93" s="1" t="s">
        <v>656</v>
      </c>
      <c r="C93" s="1" t="s">
        <v>657</v>
      </c>
      <c r="D93" s="1" t="s">
        <v>658</v>
      </c>
      <c r="E93" s="1" t="s">
        <v>659</v>
      </c>
      <c r="F93" s="1" t="s">
        <v>660</v>
      </c>
      <c r="G93" s="1" t="s">
        <v>661</v>
      </c>
      <c r="H93" s="1" t="s">
        <v>665</v>
      </c>
      <c r="I93" s="1" t="s">
        <v>666</v>
      </c>
      <c r="J93" s="1">
        <v>0.0</v>
      </c>
      <c r="K93" s="1">
        <v>0.0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667</v>
      </c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668</v>
      </c>
      <c r="B95" s="1" t="s">
        <v>669</v>
      </c>
      <c r="C95" s="1" t="s">
        <v>670</v>
      </c>
      <c r="D95" s="1">
        <v>0.0</v>
      </c>
      <c r="E95" s="1">
        <v>0.0</v>
      </c>
      <c r="F95" s="1">
        <v>0.0</v>
      </c>
      <c r="G95" s="1">
        <v>0.0</v>
      </c>
      <c r="H95" s="1">
        <v>0.0</v>
      </c>
      <c r="I95" s="1">
        <v>0.0</v>
      </c>
      <c r="J95" s="1">
        <v>0.0</v>
      </c>
      <c r="K95" s="1">
        <v>0.0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671</v>
      </c>
      <c r="B96" s="1" t="s">
        <v>669</v>
      </c>
      <c r="C96" s="1" t="s">
        <v>670</v>
      </c>
      <c r="D96" s="1">
        <v>0.0</v>
      </c>
      <c r="E96" s="1">
        <v>0.0</v>
      </c>
      <c r="F96" s="1">
        <v>0.0</v>
      </c>
      <c r="G96" s="1">
        <v>0.0</v>
      </c>
      <c r="H96" s="1">
        <v>0.0</v>
      </c>
      <c r="I96" s="1">
        <v>0.0</v>
      </c>
      <c r="J96" s="1">
        <v>0.0</v>
      </c>
      <c r="K96" s="1">
        <v>0.0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672</v>
      </c>
      <c r="B97" s="1" t="s">
        <v>673</v>
      </c>
      <c r="C97" s="1" t="s">
        <v>674</v>
      </c>
      <c r="D97" s="1" t="s">
        <v>675</v>
      </c>
      <c r="E97" s="1" t="s">
        <v>676</v>
      </c>
      <c r="F97" s="1" t="s">
        <v>677</v>
      </c>
      <c r="G97" s="1" t="s">
        <v>678</v>
      </c>
      <c r="H97" s="1" t="s">
        <v>679</v>
      </c>
      <c r="I97" s="1" t="s">
        <v>680</v>
      </c>
      <c r="J97" s="1">
        <v>0.0</v>
      </c>
      <c r="K97" s="1">
        <v>0.0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681</v>
      </c>
      <c r="B98" s="1" t="s">
        <v>682</v>
      </c>
      <c r="C98" s="1" t="s">
        <v>265</v>
      </c>
      <c r="D98" s="1" t="s">
        <v>683</v>
      </c>
      <c r="E98" s="1" t="s">
        <v>684</v>
      </c>
      <c r="F98" s="1" t="s">
        <v>685</v>
      </c>
      <c r="G98" s="1" t="s">
        <v>686</v>
      </c>
      <c r="H98" s="1" t="s">
        <v>687</v>
      </c>
      <c r="I98" s="1" t="s">
        <v>688</v>
      </c>
      <c r="J98" s="1">
        <v>0.0</v>
      </c>
      <c r="K98" s="1">
        <v>0.0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689</v>
      </c>
      <c r="B99" s="1" t="s">
        <v>682</v>
      </c>
      <c r="C99" s="1" t="s">
        <v>265</v>
      </c>
      <c r="D99" s="1" t="s">
        <v>683</v>
      </c>
      <c r="E99" s="1" t="s">
        <v>684</v>
      </c>
      <c r="F99" s="1" t="s">
        <v>685</v>
      </c>
      <c r="G99" s="1" t="s">
        <v>686</v>
      </c>
      <c r="H99" s="1" t="s">
        <v>687</v>
      </c>
      <c r="I99" s="1" t="s">
        <v>688</v>
      </c>
      <c r="J99" s="1">
        <v>0.0</v>
      </c>
      <c r="K99" s="1">
        <v>0.0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690</v>
      </c>
      <c r="B100" s="1" t="s">
        <v>682</v>
      </c>
      <c r="C100" s="1" t="s">
        <v>691</v>
      </c>
      <c r="D100" s="1" t="s">
        <v>692</v>
      </c>
      <c r="E100" s="1" t="s">
        <v>693</v>
      </c>
      <c r="F100" s="1" t="s">
        <v>694</v>
      </c>
      <c r="G100" s="1" t="s">
        <v>695</v>
      </c>
      <c r="H100" s="1" t="s">
        <v>696</v>
      </c>
      <c r="I100" s="1" t="s">
        <v>697</v>
      </c>
      <c r="J100" s="1">
        <v>0.0</v>
      </c>
      <c r="K100" s="1">
        <v>0.0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698</v>
      </c>
      <c r="B101" s="1" t="s">
        <v>682</v>
      </c>
      <c r="C101" s="1" t="s">
        <v>691</v>
      </c>
      <c r="D101" s="1" t="s">
        <v>692</v>
      </c>
      <c r="E101" s="1" t="s">
        <v>693</v>
      </c>
      <c r="F101" s="1" t="s">
        <v>694</v>
      </c>
      <c r="G101" s="1" t="s">
        <v>695</v>
      </c>
      <c r="H101" s="1" t="s">
        <v>696</v>
      </c>
      <c r="I101" s="1" t="s">
        <v>697</v>
      </c>
      <c r="J101" s="1">
        <v>0.0</v>
      </c>
      <c r="K101" s="1">
        <v>0.0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699</v>
      </c>
      <c r="B102" s="1" t="s">
        <v>682</v>
      </c>
      <c r="C102" s="1" t="s">
        <v>265</v>
      </c>
      <c r="D102" s="1" t="s">
        <v>700</v>
      </c>
      <c r="E102" s="1" t="s">
        <v>676</v>
      </c>
      <c r="F102" s="1" t="s">
        <v>701</v>
      </c>
      <c r="G102" s="1" t="s">
        <v>695</v>
      </c>
      <c r="H102" s="1" t="s">
        <v>702</v>
      </c>
      <c r="I102" s="1" t="s">
        <v>703</v>
      </c>
      <c r="J102" s="1">
        <v>0.0</v>
      </c>
      <c r="K102" s="1">
        <v>0.0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704</v>
      </c>
      <c r="B103" s="1" t="s">
        <v>705</v>
      </c>
      <c r="C103" s="1" t="s">
        <v>706</v>
      </c>
      <c r="D103" s="1">
        <v>-18.51</v>
      </c>
      <c r="E103" s="1" t="s">
        <v>707</v>
      </c>
      <c r="F103" s="1" t="s">
        <v>708</v>
      </c>
      <c r="G103" s="1" t="s">
        <v>709</v>
      </c>
      <c r="H103" s="1" t="s">
        <v>710</v>
      </c>
      <c r="I103" s="1" t="s">
        <v>711</v>
      </c>
      <c r="J103" s="1">
        <v>0.0</v>
      </c>
      <c r="K103" s="1">
        <v>0.0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712</v>
      </c>
      <c r="B104" s="1" t="s">
        <v>713</v>
      </c>
      <c r="C104" s="1" t="s">
        <v>714</v>
      </c>
      <c r="D104" s="1" t="s">
        <v>715</v>
      </c>
      <c r="E104" s="1" t="s">
        <v>716</v>
      </c>
      <c r="F104" s="1" t="s">
        <v>717</v>
      </c>
      <c r="G104" s="1" t="s">
        <v>718</v>
      </c>
      <c r="H104" s="1" t="s">
        <v>719</v>
      </c>
      <c r="I104" s="1" t="s">
        <v>720</v>
      </c>
      <c r="J104" s="1">
        <v>0.0</v>
      </c>
      <c r="K104" s="1">
        <v>0.0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721</v>
      </c>
      <c r="B105" s="1" t="s">
        <v>722</v>
      </c>
      <c r="C105" s="1" t="s">
        <v>723</v>
      </c>
      <c r="D105" s="1" t="s">
        <v>724</v>
      </c>
      <c r="E105" s="1" t="s">
        <v>725</v>
      </c>
      <c r="F105" s="1" t="s">
        <v>726</v>
      </c>
      <c r="G105" s="1" t="s">
        <v>727</v>
      </c>
      <c r="H105" s="1" t="s">
        <v>728</v>
      </c>
      <c r="I105" s="1" t="s">
        <v>729</v>
      </c>
      <c r="J105" s="1">
        <v>0.0</v>
      </c>
      <c r="K105" s="1">
        <v>0.0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730</v>
      </c>
      <c r="B106" s="1" t="s">
        <v>731</v>
      </c>
      <c r="C106" s="1" t="s">
        <v>732</v>
      </c>
      <c r="D106" s="1" t="s">
        <v>733</v>
      </c>
      <c r="E106" s="1" t="s">
        <v>734</v>
      </c>
      <c r="F106" s="1" t="s">
        <v>735</v>
      </c>
      <c r="G106" s="1" t="s">
        <v>736</v>
      </c>
      <c r="H106" s="1" t="s">
        <v>737</v>
      </c>
      <c r="I106" s="1" t="s">
        <v>738</v>
      </c>
      <c r="J106" s="1">
        <v>0.0</v>
      </c>
      <c r="K106" s="1">
        <v>0.0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739</v>
      </c>
      <c r="B107" s="1" t="s">
        <v>731</v>
      </c>
      <c r="C107" s="1" t="s">
        <v>732</v>
      </c>
      <c r="D107" s="1" t="s">
        <v>733</v>
      </c>
      <c r="E107" s="1" t="s">
        <v>734</v>
      </c>
      <c r="F107" s="1" t="s">
        <v>735</v>
      </c>
      <c r="G107" s="1" t="s">
        <v>736</v>
      </c>
      <c r="H107" s="1" t="s">
        <v>737</v>
      </c>
      <c r="I107" s="1" t="s">
        <v>738</v>
      </c>
      <c r="J107" s="1">
        <v>0.0</v>
      </c>
      <c r="K107" s="1">
        <v>0.0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740</v>
      </c>
      <c r="B108" s="1" t="s">
        <v>741</v>
      </c>
      <c r="C108" s="1" t="s">
        <v>742</v>
      </c>
      <c r="D108" s="1" t="s">
        <v>743</v>
      </c>
      <c r="E108" s="1" t="s">
        <v>744</v>
      </c>
      <c r="F108" s="1" t="s">
        <v>745</v>
      </c>
      <c r="G108" s="1" t="s">
        <v>746</v>
      </c>
      <c r="H108" s="1" t="s">
        <v>747</v>
      </c>
      <c r="I108" s="1" t="s">
        <v>748</v>
      </c>
      <c r="J108" s="1">
        <v>0.0</v>
      </c>
      <c r="K108" s="1">
        <v>0.0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749</v>
      </c>
      <c r="B109" s="1">
        <v>0.0</v>
      </c>
      <c r="C109" s="1">
        <v>0.0</v>
      </c>
      <c r="D109" s="1">
        <v>0.0</v>
      </c>
      <c r="E109" s="1" t="s">
        <v>750</v>
      </c>
      <c r="F109" s="1" t="s">
        <v>751</v>
      </c>
      <c r="G109" s="1">
        <v>0.0</v>
      </c>
      <c r="H109" s="1">
        <v>0.0</v>
      </c>
      <c r="I109" s="1">
        <v>0.0</v>
      </c>
      <c r="J109" s="1">
        <v>0.0</v>
      </c>
      <c r="K109" s="1">
        <v>0.0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752</v>
      </c>
      <c r="B110" s="1" t="s">
        <v>753</v>
      </c>
      <c r="C110" s="1" t="s">
        <v>754</v>
      </c>
      <c r="D110" s="1" t="s">
        <v>755</v>
      </c>
      <c r="E110" s="1" t="s">
        <v>756</v>
      </c>
      <c r="F110" s="1" t="s">
        <v>757</v>
      </c>
      <c r="G110" s="1" t="s">
        <v>758</v>
      </c>
      <c r="H110" s="1" t="s">
        <v>759</v>
      </c>
      <c r="I110" s="1" t="s">
        <v>760</v>
      </c>
      <c r="J110" s="1">
        <v>0.0</v>
      </c>
      <c r="K110" s="1">
        <v>0.0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761</v>
      </c>
      <c r="B111" s="1" t="s">
        <v>753</v>
      </c>
      <c r="C111" s="1" t="s">
        <v>754</v>
      </c>
      <c r="D111" s="1" t="s">
        <v>755</v>
      </c>
      <c r="E111" s="1" t="s">
        <v>756</v>
      </c>
      <c r="F111" s="1" t="s">
        <v>757</v>
      </c>
      <c r="G111" s="1" t="s">
        <v>758</v>
      </c>
      <c r="H111" s="1" t="s">
        <v>762</v>
      </c>
      <c r="I111" s="1" t="s">
        <v>763</v>
      </c>
      <c r="J111" s="1">
        <v>0.0</v>
      </c>
      <c r="K111" s="1">
        <v>0.0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764</v>
      </c>
      <c r="C1" s="1" t="s">
        <v>765</v>
      </c>
      <c r="D1" s="1" t="s">
        <v>766</v>
      </c>
      <c r="E1" s="1" t="s">
        <v>767</v>
      </c>
      <c r="F1" s="1" t="s">
        <v>768</v>
      </c>
      <c r="G1" s="1" t="s">
        <v>769</v>
      </c>
      <c r="H1" s="1" t="s">
        <v>770</v>
      </c>
      <c r="I1" s="1" t="s">
        <v>771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772</v>
      </c>
      <c r="B2" s="1" t="s">
        <v>773</v>
      </c>
      <c r="C2" s="1" t="s">
        <v>774</v>
      </c>
      <c r="D2" s="1" t="s">
        <v>775</v>
      </c>
      <c r="E2" s="1" t="s">
        <v>776</v>
      </c>
      <c r="F2" s="1" t="s">
        <v>777</v>
      </c>
      <c r="G2" s="1" t="s">
        <v>778</v>
      </c>
      <c r="H2" s="1" t="s">
        <v>778</v>
      </c>
      <c r="I2" s="1" t="s">
        <v>779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780</v>
      </c>
      <c r="B3" s="1" t="s">
        <v>779</v>
      </c>
      <c r="C3" s="1" t="s">
        <v>781</v>
      </c>
      <c r="D3" s="1" t="s">
        <v>782</v>
      </c>
      <c r="E3" s="1" t="s">
        <v>783</v>
      </c>
      <c r="F3" s="1" t="s">
        <v>784</v>
      </c>
      <c r="G3" s="1" t="s">
        <v>785</v>
      </c>
      <c r="H3" s="1" t="s">
        <v>786</v>
      </c>
      <c r="I3" s="1" t="s">
        <v>779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787</v>
      </c>
      <c r="B4" s="1" t="s">
        <v>773</v>
      </c>
      <c r="C4" s="1" t="s">
        <v>774</v>
      </c>
      <c r="D4" s="1" t="s">
        <v>788</v>
      </c>
      <c r="E4" s="1" t="s">
        <v>789</v>
      </c>
      <c r="F4" s="1" t="s">
        <v>790</v>
      </c>
      <c r="G4" s="1" t="s">
        <v>791</v>
      </c>
      <c r="H4" s="1" t="s">
        <v>792</v>
      </c>
      <c r="I4" s="1" t="s">
        <v>793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780</v>
      </c>
      <c r="B5" s="1" t="s">
        <v>779</v>
      </c>
      <c r="C5" s="1" t="s">
        <v>781</v>
      </c>
      <c r="D5" s="1" t="s">
        <v>794</v>
      </c>
      <c r="E5" s="1" t="s">
        <v>795</v>
      </c>
      <c r="F5" s="1" t="s">
        <v>796</v>
      </c>
      <c r="G5" s="1" t="s">
        <v>797</v>
      </c>
      <c r="H5" s="1" t="s">
        <v>798</v>
      </c>
      <c r="I5" s="1" t="s">
        <v>799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800</v>
      </c>
      <c r="B6" s="1" t="s">
        <v>801</v>
      </c>
      <c r="C6" s="1" t="s">
        <v>802</v>
      </c>
      <c r="D6" s="1" t="s">
        <v>803</v>
      </c>
      <c r="E6" s="1" t="s">
        <v>779</v>
      </c>
      <c r="F6" s="1" t="s">
        <v>804</v>
      </c>
      <c r="G6" s="1" t="s">
        <v>805</v>
      </c>
      <c r="H6" s="1" t="s">
        <v>805</v>
      </c>
      <c r="I6" s="1" t="s">
        <v>779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806</v>
      </c>
      <c r="B7" s="1" t="s">
        <v>807</v>
      </c>
      <c r="C7" s="1" t="s">
        <v>808</v>
      </c>
      <c r="D7" s="1" t="s">
        <v>809</v>
      </c>
      <c r="E7" s="1" t="s">
        <v>779</v>
      </c>
      <c r="F7" s="1" t="s">
        <v>810</v>
      </c>
      <c r="G7" s="1" t="s">
        <v>811</v>
      </c>
      <c r="H7" s="1" t="s">
        <v>812</v>
      </c>
      <c r="I7" s="1" t="s">
        <v>813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814</v>
      </c>
      <c r="B8" s="1" t="s">
        <v>779</v>
      </c>
      <c r="C8" s="1" t="s">
        <v>815</v>
      </c>
      <c r="D8" s="1" t="s">
        <v>816</v>
      </c>
      <c r="E8" s="1" t="s">
        <v>779</v>
      </c>
      <c r="F8" s="1" t="s">
        <v>779</v>
      </c>
      <c r="G8" s="1" t="s">
        <v>817</v>
      </c>
      <c r="H8" s="1" t="s">
        <v>818</v>
      </c>
      <c r="I8" s="1" t="s">
        <v>779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819</v>
      </c>
      <c r="B9" s="1" t="s">
        <v>779</v>
      </c>
      <c r="C9" s="1" t="s">
        <v>779</v>
      </c>
      <c r="D9" s="1" t="s">
        <v>779</v>
      </c>
      <c r="E9" s="1" t="s">
        <v>779</v>
      </c>
      <c r="F9" s="1" t="s">
        <v>820</v>
      </c>
      <c r="G9" s="1" t="s">
        <v>821</v>
      </c>
      <c r="H9" s="1" t="s">
        <v>822</v>
      </c>
      <c r="I9" s="1" t="s">
        <v>823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824</v>
      </c>
      <c r="B10" s="1" t="s">
        <v>779</v>
      </c>
      <c r="C10" s="1" t="s">
        <v>779</v>
      </c>
      <c r="D10" s="1" t="s">
        <v>779</v>
      </c>
      <c r="E10" s="1" t="s">
        <v>779</v>
      </c>
      <c r="F10" s="1" t="s">
        <v>825</v>
      </c>
      <c r="G10" s="1" t="s">
        <v>826</v>
      </c>
      <c r="H10" s="1" t="s">
        <v>827</v>
      </c>
      <c r="I10" s="1" t="s">
        <v>828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829</v>
      </c>
      <c r="B11" s="1" t="s">
        <v>830</v>
      </c>
      <c r="C11" s="1" t="s">
        <v>831</v>
      </c>
      <c r="D11" s="1" t="s">
        <v>832</v>
      </c>
      <c r="E11" s="1" t="s">
        <v>833</v>
      </c>
      <c r="F11" s="1" t="s">
        <v>834</v>
      </c>
      <c r="G11" s="1" t="s">
        <v>835</v>
      </c>
      <c r="H11" s="1" t="s">
        <v>836</v>
      </c>
      <c r="I11" s="1" t="s">
        <v>837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838</v>
      </c>
      <c r="B12" s="1" t="s">
        <v>839</v>
      </c>
      <c r="C12" s="1" t="s">
        <v>840</v>
      </c>
      <c r="D12" s="1" t="s">
        <v>832</v>
      </c>
      <c r="E12" s="1" t="s">
        <v>841</v>
      </c>
      <c r="F12" s="1" t="s">
        <v>842</v>
      </c>
      <c r="G12" s="1" t="s">
        <v>843</v>
      </c>
      <c r="H12" s="1" t="s">
        <v>844</v>
      </c>
      <c r="I12" s="1" t="s">
        <v>845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846</v>
      </c>
      <c r="B13" s="1" t="s">
        <v>779</v>
      </c>
      <c r="C13" s="1" t="s">
        <v>779</v>
      </c>
      <c r="D13" s="1" t="s">
        <v>847</v>
      </c>
      <c r="E13" s="1" t="s">
        <v>848</v>
      </c>
      <c r="F13" s="1" t="s">
        <v>849</v>
      </c>
      <c r="G13" s="1" t="s">
        <v>850</v>
      </c>
      <c r="H13" s="1" t="s">
        <v>851</v>
      </c>
      <c r="I13" s="1" t="s">
        <v>852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853</v>
      </c>
      <c r="B14" s="1" t="s">
        <v>779</v>
      </c>
      <c r="C14" s="1" t="s">
        <v>779</v>
      </c>
      <c r="D14" s="1" t="s">
        <v>854</v>
      </c>
      <c r="E14" s="1" t="s">
        <v>855</v>
      </c>
      <c r="F14" s="1" t="s">
        <v>856</v>
      </c>
      <c r="G14" s="1" t="s">
        <v>857</v>
      </c>
      <c r="H14" s="1" t="s">
        <v>858</v>
      </c>
      <c r="I14" s="1" t="s">
        <v>859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860</v>
      </c>
      <c r="B15" s="1" t="s">
        <v>779</v>
      </c>
      <c r="C15" s="1" t="s">
        <v>779</v>
      </c>
      <c r="D15" s="1" t="s">
        <v>779</v>
      </c>
      <c r="E15" s="1" t="s">
        <v>779</v>
      </c>
      <c r="F15" s="1" t="s">
        <v>779</v>
      </c>
      <c r="G15" s="1" t="s">
        <v>779</v>
      </c>
      <c r="H15" s="1" t="s">
        <v>779</v>
      </c>
      <c r="I15" s="1" t="s">
        <v>779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861</v>
      </c>
      <c r="B16" s="1" t="s">
        <v>779</v>
      </c>
      <c r="C16" s="1" t="s">
        <v>779</v>
      </c>
      <c r="D16" s="1" t="s">
        <v>779</v>
      </c>
      <c r="E16" s="1" t="s">
        <v>779</v>
      </c>
      <c r="F16" s="1" t="s">
        <v>779</v>
      </c>
      <c r="G16" s="1" t="s">
        <v>779</v>
      </c>
      <c r="H16" s="1" t="s">
        <v>779</v>
      </c>
      <c r="I16" s="1" t="s">
        <v>779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862</v>
      </c>
      <c r="B17" s="1" t="s">
        <v>863</v>
      </c>
      <c r="C17" s="1" t="s">
        <v>864</v>
      </c>
      <c r="D17" s="1" t="s">
        <v>865</v>
      </c>
      <c r="E17" s="1" t="s">
        <v>779</v>
      </c>
      <c r="F17" s="1" t="s">
        <v>866</v>
      </c>
      <c r="G17" s="1" t="s">
        <v>867</v>
      </c>
      <c r="H17" s="1" t="s">
        <v>867</v>
      </c>
      <c r="I17" s="1" t="s">
        <v>779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868</v>
      </c>
      <c r="B18" s="1" t="s">
        <v>779</v>
      </c>
      <c r="C18" s="1" t="s">
        <v>779</v>
      </c>
      <c r="D18" s="1" t="s">
        <v>779</v>
      </c>
      <c r="E18" s="1" t="s">
        <v>779</v>
      </c>
      <c r="F18" s="1" t="s">
        <v>779</v>
      </c>
      <c r="G18" s="1" t="s">
        <v>779</v>
      </c>
      <c r="H18" s="1" t="s">
        <v>779</v>
      </c>
      <c r="I18" s="1" t="s">
        <v>779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869</v>
      </c>
      <c r="B19" s="1" t="s">
        <v>779</v>
      </c>
      <c r="C19" s="1" t="s">
        <v>779</v>
      </c>
      <c r="D19" s="1" t="s">
        <v>779</v>
      </c>
      <c r="E19" s="1" t="s">
        <v>779</v>
      </c>
      <c r="F19" s="1" t="s">
        <v>870</v>
      </c>
      <c r="G19" s="1" t="s">
        <v>871</v>
      </c>
      <c r="H19" s="1" t="s">
        <v>872</v>
      </c>
      <c r="I19" s="1" t="s">
        <v>873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874</v>
      </c>
      <c r="B20" s="1" t="s">
        <v>875</v>
      </c>
      <c r="C20" s="1" t="s">
        <v>876</v>
      </c>
      <c r="D20" s="1" t="s">
        <v>877</v>
      </c>
      <c r="E20" s="1" t="s">
        <v>878</v>
      </c>
      <c r="F20" s="1" t="s">
        <v>879</v>
      </c>
      <c r="G20" s="1" t="s">
        <v>880</v>
      </c>
      <c r="H20" s="1" t="s">
        <v>881</v>
      </c>
      <c r="I20" s="1" t="s">
        <v>882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883</v>
      </c>
      <c r="B21" s="1" t="s">
        <v>884</v>
      </c>
      <c r="C21" s="1" t="s">
        <v>885</v>
      </c>
      <c r="D21" s="1" t="s">
        <v>886</v>
      </c>
      <c r="E21" s="1" t="s">
        <v>887</v>
      </c>
      <c r="F21" s="1" t="s">
        <v>888</v>
      </c>
      <c r="G21" s="1" t="s">
        <v>889</v>
      </c>
      <c r="H21" s="1" t="s">
        <v>890</v>
      </c>
      <c r="I21" s="1" t="s">
        <v>891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892</v>
      </c>
      <c r="B22" s="1" t="s">
        <v>893</v>
      </c>
      <c r="C22" s="1" t="s">
        <v>894</v>
      </c>
      <c r="D22" s="1" t="s">
        <v>895</v>
      </c>
      <c r="E22" s="1" t="s">
        <v>896</v>
      </c>
      <c r="F22" s="1" t="s">
        <v>897</v>
      </c>
      <c r="G22" s="1" t="s">
        <v>898</v>
      </c>
      <c r="H22" s="1" t="s">
        <v>899</v>
      </c>
      <c r="I22" s="1" t="s">
        <v>900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901</v>
      </c>
      <c r="B23" s="1" t="s">
        <v>779</v>
      </c>
      <c r="C23" s="1" t="s">
        <v>779</v>
      </c>
      <c r="D23" s="1" t="s">
        <v>902</v>
      </c>
      <c r="E23" s="1" t="s">
        <v>903</v>
      </c>
      <c r="F23" s="1" t="s">
        <v>904</v>
      </c>
      <c r="G23" s="1" t="s">
        <v>905</v>
      </c>
      <c r="H23" s="1" t="s">
        <v>906</v>
      </c>
      <c r="I23" s="1" t="s">
        <v>907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908</v>
      </c>
      <c r="B24" s="1" t="s">
        <v>909</v>
      </c>
      <c r="C24" s="1" t="s">
        <v>910</v>
      </c>
      <c r="D24" s="1" t="s">
        <v>911</v>
      </c>
      <c r="E24" s="1" t="s">
        <v>912</v>
      </c>
      <c r="F24" s="1" t="s">
        <v>913</v>
      </c>
      <c r="G24" s="1" t="s">
        <v>914</v>
      </c>
      <c r="H24" s="1" t="s">
        <v>914</v>
      </c>
      <c r="I24" s="1" t="s">
        <v>914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915</v>
      </c>
      <c r="B25" s="1" t="s">
        <v>916</v>
      </c>
      <c r="C25" s="1" t="s">
        <v>917</v>
      </c>
      <c r="D25" s="1" t="s">
        <v>918</v>
      </c>
      <c r="E25" s="1" t="s">
        <v>919</v>
      </c>
      <c r="F25" s="1" t="s">
        <v>920</v>
      </c>
      <c r="G25" s="1" t="s">
        <v>921</v>
      </c>
      <c r="H25" s="1" t="s">
        <v>921</v>
      </c>
      <c r="I25" s="1" t="s">
        <v>779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922</v>
      </c>
      <c r="B26" s="1" t="s">
        <v>923</v>
      </c>
      <c r="C26" s="1" t="s">
        <v>924</v>
      </c>
      <c r="D26" s="1" t="s">
        <v>925</v>
      </c>
      <c r="E26" s="1" t="s">
        <v>926</v>
      </c>
      <c r="F26" s="1" t="s">
        <v>927</v>
      </c>
      <c r="G26" s="1" t="s">
        <v>779</v>
      </c>
      <c r="H26" s="1" t="s">
        <v>779</v>
      </c>
      <c r="I26" s="1" t="s">
        <v>779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928</v>
      </c>
      <c r="B2" s="1" t="s">
        <v>929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930</v>
      </c>
      <c r="B3" s="1" t="s">
        <v>931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932</v>
      </c>
      <c r="B4" s="1" t="s">
        <v>933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934</v>
      </c>
      <c r="B5" s="1" t="s">
        <v>935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936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937</v>
      </c>
      <c r="B7" s="1" t="s">
        <v>938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939</v>
      </c>
      <c r="B8" s="4" t="s">
        <v>940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941</v>
      </c>
      <c r="B9" s="1" t="s">
        <v>942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943</v>
      </c>
      <c r="B10" s="1" t="s">
        <v>944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945</v>
      </c>
      <c r="B11" s="1" t="s">
        <v>942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946</v>
      </c>
      <c r="B12" s="1" t="s">
        <v>947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948</v>
      </c>
      <c r="B13" s="1" t="s">
        <v>949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950</v>
      </c>
      <c r="B14" s="1" t="s">
        <v>947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951</v>
      </c>
      <c r="B15" s="1" t="s">
        <v>952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953</v>
      </c>
      <c r="B16" s="1">
        <v>63.0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954</v>
      </c>
      <c r="B17" s="1" t="s">
        <v>955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956</v>
      </c>
      <c r="B18" s="1">
        <v>3.0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957</v>
      </c>
      <c r="B19" s="1">
        <v>2.0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958</v>
      </c>
      <c r="B20" s="1">
        <v>10.0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959</v>
      </c>
      <c r="B21" s="1">
        <v>8.0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960</v>
      </c>
      <c r="B22" s="1">
        <v>7.0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961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962</v>
      </c>
      <c r="B24" s="1">
        <v>1.6724448E9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963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964</v>
      </c>
      <c r="B26" s="1">
        <v>2.0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965</v>
      </c>
      <c r="B27" s="1">
        <v>8.94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966</v>
      </c>
      <c r="B28" s="1">
        <v>8.65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967</v>
      </c>
      <c r="B29" s="1">
        <v>8.6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968</v>
      </c>
      <c r="B30" s="1">
        <v>9.13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969</v>
      </c>
      <c r="B31" s="1">
        <v>8.94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970</v>
      </c>
      <c r="B32" s="1">
        <v>8.65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971</v>
      </c>
      <c r="B33" s="1">
        <v>8.6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972</v>
      </c>
      <c r="B34" s="1">
        <v>9.13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973</v>
      </c>
      <c r="B35" s="1">
        <v>0.313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974</v>
      </c>
      <c r="B36" s="1">
        <v>-5.0112925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975</v>
      </c>
      <c r="B37" s="1">
        <v>262424.0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976</v>
      </c>
      <c r="B38" s="1">
        <v>262424.0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977</v>
      </c>
      <c r="B39" s="1">
        <v>702691.0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978</v>
      </c>
      <c r="B40" s="1">
        <v>367810.0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979</v>
      </c>
      <c r="B41" s="1">
        <v>367810.0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980</v>
      </c>
      <c r="B42" s="1">
        <v>8.86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981</v>
      </c>
      <c r="B43" s="1">
        <v>8.98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982</v>
      </c>
      <c r="B44" s="1">
        <v>100.0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983</v>
      </c>
      <c r="B45" s="1">
        <v>100.0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984</v>
      </c>
      <c r="B46" s="1">
        <v>1.9462192E8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985</v>
      </c>
      <c r="B47" s="1">
        <v>6.565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986</v>
      </c>
      <c r="B48" s="1">
        <v>22.54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987</v>
      </c>
      <c r="B49" s="1">
        <v>4.1425667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988</v>
      </c>
      <c r="B50" s="1">
        <v>11.2841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989</v>
      </c>
      <c r="B51" s="1">
        <v>11.146525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990</v>
      </c>
      <c r="B52" s="1" t="s">
        <v>991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992</v>
      </c>
      <c r="B53" s="1">
        <v>1.2827868E8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993</v>
      </c>
      <c r="B54" s="1">
        <v>-1.68196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994</v>
      </c>
      <c r="B55" s="1">
        <v>1.7500283E7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995</v>
      </c>
      <c r="B56" s="1">
        <v>2.18186E7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996</v>
      </c>
      <c r="B57" s="1">
        <v>3145752.0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997</v>
      </c>
      <c r="B58" s="1">
        <v>3586102.0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998</v>
      </c>
      <c r="B59" s="1">
        <v>1.7316288E9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999</v>
      </c>
      <c r="B60" s="1">
        <v>1.734048E9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1000</v>
      </c>
      <c r="B61" s="1">
        <v>0.1442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1001</v>
      </c>
      <c r="B62" s="1">
        <v>0.07958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1002</v>
      </c>
      <c r="B63" s="1">
        <v>0.40739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1003</v>
      </c>
      <c r="B64" s="1">
        <v>4.87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1004</v>
      </c>
      <c r="B65" s="1">
        <v>0.1457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1005</v>
      </c>
      <c r="B66" s="1">
        <v>2.18186E7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1006</v>
      </c>
      <c r="B67" s="1">
        <v>0.147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1007</v>
      </c>
      <c r="B68" s="1">
        <v>60.68027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1008</v>
      </c>
      <c r="B69" s="1">
        <v>1.7039808E9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1009</v>
      </c>
      <c r="B70" s="1">
        <v>1.7356032E9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1010</v>
      </c>
      <c r="B71" s="1">
        <v>1.7276544E9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1011</v>
      </c>
      <c r="B72" s="1">
        <v>-7.902E7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1012</v>
      </c>
      <c r="B73" s="1">
        <v>-4.1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1013</v>
      </c>
      <c r="B74" s="1">
        <v>-1.01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1014</v>
      </c>
      <c r="B75" s="1">
        <v>2.73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1015</v>
      </c>
      <c r="B76" s="1">
        <v>-2.455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1016</v>
      </c>
      <c r="B77" s="1">
        <v>-0.5666505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1017</v>
      </c>
      <c r="B78" s="1">
        <v>0.22263205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1018</v>
      </c>
      <c r="B79" s="1" t="s">
        <v>1019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1020</v>
      </c>
      <c r="B80" s="1" t="s">
        <v>1021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1022</v>
      </c>
      <c r="B81" s="1" t="s">
        <v>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1023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1024</v>
      </c>
      <c r="B83" s="1" t="s">
        <v>1025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1026</v>
      </c>
      <c r="B84" s="1" t="s">
        <v>1025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1027</v>
      </c>
      <c r="B85" s="1">
        <v>1.5149034E9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1028</v>
      </c>
      <c r="B86" s="1" t="s">
        <v>1029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1030</v>
      </c>
      <c r="B87" s="1" t="s">
        <v>1031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1032</v>
      </c>
      <c r="B88" s="1" t="s">
        <v>1033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1034</v>
      </c>
      <c r="B89" s="1" t="s">
        <v>1035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1036</v>
      </c>
      <c r="B90" s="1">
        <v>-1.8E7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1037</v>
      </c>
      <c r="B91" s="1">
        <v>8.92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1038</v>
      </c>
      <c r="B92" s="1">
        <v>20.0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1039</v>
      </c>
      <c r="B93" s="1">
        <v>12.0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1040</v>
      </c>
      <c r="B94" s="1">
        <v>14.5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1041</v>
      </c>
      <c r="B95" s="1">
        <v>13.5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1042</v>
      </c>
      <c r="B96" s="1">
        <v>2.2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1043</v>
      </c>
      <c r="B97" s="1" t="s">
        <v>1044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1045</v>
      </c>
      <c r="B98" s="1">
        <v>5.0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1046</v>
      </c>
      <c r="B99" s="1">
        <v>7.0231E7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1047</v>
      </c>
      <c r="B100" s="1">
        <v>3.613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1048</v>
      </c>
      <c r="B101" s="1">
        <v>-5.2256E7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1049</v>
      </c>
      <c r="B102" s="1">
        <v>2.5126E7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1050</v>
      </c>
      <c r="B103" s="1">
        <v>1.926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1051</v>
      </c>
      <c r="B104" s="1">
        <v>1.989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1052</v>
      </c>
      <c r="B105" s="1">
        <v>4.6981E7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1053</v>
      </c>
      <c r="B106" s="1">
        <v>8.779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1054</v>
      </c>
      <c r="B107" s="1">
        <v>0.024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1055</v>
      </c>
      <c r="B108" s="1">
        <v>-0.090450004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1056</v>
      </c>
      <c r="B109" s="1">
        <v>-0.24917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1057</v>
      </c>
      <c r="B110" s="1">
        <v>-1.4115E7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1058</v>
      </c>
      <c r="B111" s="1">
        <v>-4.7838376E7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1059</v>
      </c>
      <c r="B112" s="1">
        <v>-4.031E7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1060</v>
      </c>
      <c r="B113" s="1">
        <v>-0.413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1061</v>
      </c>
      <c r="B114" s="1">
        <v>-0.30044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1062</v>
      </c>
      <c r="B115" s="1">
        <v>-1.11228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1063</v>
      </c>
      <c r="B116" s="1">
        <v>-0.24755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1064</v>
      </c>
      <c r="B117" s="1" t="s">
        <v>991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1065</v>
      </c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57</v>
      </c>
      <c r="B3" s="1">
        <v>-0.617</v>
      </c>
      <c r="C3" s="1">
        <v>-52.445</v>
      </c>
      <c r="D3" s="1">
        <v>-24.68</v>
      </c>
      <c r="E3" s="1">
        <v>-44.424</v>
      </c>
      <c r="F3" s="1">
        <v>-1.851</v>
      </c>
      <c r="G3" s="1">
        <v>-4.319</v>
      </c>
      <c r="H3" s="1">
        <v>-4.936</v>
      </c>
      <c r="I3" s="1">
        <v>-16.042</v>
      </c>
      <c r="J3" s="1">
        <v>-21.595</v>
      </c>
      <c r="K3" s="1">
        <v>-27.765</v>
      </c>
      <c r="L3" s="1">
        <f>IF(K3*FORECAST(L2,B3:K3,B2:K2)&gt;0,FORECAST(L2,B3:K3,B2:K2),K3)*$X$1</f>
        <v>-15.50726667</v>
      </c>
      <c r="M3" s="1">
        <f>IF(L3*FORECAST(M2,B3:L3,B2:L2)&gt;0,FORECAST(M2,B3:L3,B2:L2),L3)*$X$1</f>
        <v>-14.71451515</v>
      </c>
      <c r="N3" s="1">
        <f>IF(M3*FORECAST(N2,B3:M3,B2:M2)&gt;0,FORECAST(N2,B3:M3,B2:M2),M3)*$X$1</f>
        <v>-13.92176364</v>
      </c>
      <c r="O3" s="1">
        <f>IF(N3*FORECAST(O2,B3:N3,B2:N2)&gt;0,FORECAST(O2,B3:N3,B2:N2),N3)*$X$1</f>
        <v>-13.12901212</v>
      </c>
      <c r="P3" s="1">
        <f>IF(O3*FORECAST(P2,B3:O3,B2:O2)&gt;0,FORECAST(P2,B3:O3,B2:O2),O3)*$X$1</f>
        <v>-12.33626061</v>
      </c>
      <c r="Q3" s="1">
        <f>IF(P3*FORECAST(Q2,B3:P3,B2:P2)&gt;0,FORECAST(Q2,B3:P3,B2:P2),P3)*$X$1</f>
        <v>-11.54350909</v>
      </c>
      <c r="R3" s="1">
        <f>IF(Q3*FORECAST(R2,B3:Q3,B2:Q2)&gt;0,FORECAST(R2,B3:Q3,B2:Q2),Q3)*$X$1</f>
        <v>-10.75075758</v>
      </c>
      <c r="S3" s="5">
        <f>IF(R3*FORECAST(S2,B3:R3,B2:R2)&gt;0,FORECAST(S2,B3:R3,B2:R2),R3)*$X$1</f>
        <v>-9.958006061</v>
      </c>
      <c r="T3" s="5">
        <f>IF(S3*FORECAST(T2,B3:S3,B2:S2)&gt;0,FORECAST(T2,B3:S3,B2:S2),S3)*$X$1</f>
        <v>-9.165254545</v>
      </c>
      <c r="U3" s="5">
        <f>IF(T3*FORECAST(U2,B3:T3,B2:T2)&gt;0,FORECAST(U2,B3:T3,B2:T2),T3)*$X$1</f>
        <v>-8.37250303</v>
      </c>
      <c r="V3" s="5">
        <f>IF(U3*FORECAST(V2,B3:U3,B2:U2)&gt;0,FORECAST(V2,B3:U3,B2:U2),U3)*$X$1</f>
        <v>-7.579751515</v>
      </c>
      <c r="W3" s="5">
        <f>IF(V3*FORECAST(W2,B3:V3,B2:V2)&gt;0,FORECAST(W2,B3:V3,B2:V2),V3)*$X$1</f>
        <v>-6.787</v>
      </c>
      <c r="X3" s="2"/>
      <c r="Y3" s="2"/>
      <c r="Z3" s="2"/>
    </row>
    <row r="4">
      <c r="A4" s="3" t="s">
        <v>107</v>
      </c>
      <c r="B4" s="1">
        <v>-1.851</v>
      </c>
      <c r="C4" s="1">
        <v>-1.234</v>
      </c>
      <c r="D4" s="1">
        <v>-0.617</v>
      </c>
      <c r="E4" s="1">
        <v>-2.468</v>
      </c>
      <c r="F4" s="1">
        <v>-4.319</v>
      </c>
      <c r="G4" s="1">
        <v>-2.468</v>
      </c>
      <c r="H4" s="1">
        <v>-9.872</v>
      </c>
      <c r="I4" s="1">
        <v>-38.871</v>
      </c>
      <c r="J4" s="1">
        <v>-59.849</v>
      </c>
      <c r="K4" s="1">
        <v>-43.19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1066</v>
      </c>
      <c r="B5" s="1">
        <v>398.0</v>
      </c>
      <c r="C5" s="1">
        <v>398.0</v>
      </c>
      <c r="D5" s="1">
        <v>398.0</v>
      </c>
      <c r="E5" s="1">
        <v>410.0</v>
      </c>
      <c r="F5" s="1">
        <v>520.0</v>
      </c>
      <c r="G5" s="1">
        <v>621.0</v>
      </c>
      <c r="H5" s="1">
        <v>828.0</v>
      </c>
      <c r="I5" s="1">
        <v>1590.0</v>
      </c>
      <c r="J5" s="1">
        <v>1750.0</v>
      </c>
      <c r="K5" s="1">
        <v>1900.0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1067</v>
      </c>
      <c r="L7" s="1">
        <f>IF(W3*FORECAST(W2,B3:W3,B2:W2)&gt;0,FORECAST(W2,B3:W3,B2:W2),V3)*$X$1 * (1+0.02)/(0.0842-0.02)</f>
        <v>-107.8308411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1068</v>
      </c>
      <c r="L8" s="6">
        <f t="array" ref="L8">NPV(0.0842,M3:W3)</f>
        <v>-79.63465513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1069</v>
      </c>
      <c r="L9" s="6">
        <f t="array" ref="L9">NPV(0.0842,M16:W16)</f>
        <v>-44.31385788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1070</v>
      </c>
      <c r="L10" s="6">
        <f>L8 + L9</f>
        <v>-123.948513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108</v>
      </c>
      <c r="L11" s="1">
        <v>-43.19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1071</v>
      </c>
      <c r="L12" s="6">
        <f>L10 - L11</f>
        <v>-80.758513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1072</v>
      </c>
      <c r="L13" s="1">
        <v>1900.0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-0.04250448053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(1+0.02)/(0.0842-0.02)</f>
        <v>-107.8308411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25</v>
      </c>
      <c r="B3" s="1">
        <v>-1.851</v>
      </c>
      <c r="C3" s="1">
        <v>-0.617</v>
      </c>
      <c r="D3" s="1">
        <v>-23.446</v>
      </c>
      <c r="E3" s="1">
        <v>-1.851</v>
      </c>
      <c r="F3" s="1">
        <v>-5.553</v>
      </c>
      <c r="G3" s="1">
        <v>-5.553</v>
      </c>
      <c r="H3" s="1">
        <v>-3.085</v>
      </c>
      <c r="I3" s="1">
        <v>-12.957</v>
      </c>
      <c r="J3" s="1">
        <v>-7.404</v>
      </c>
      <c r="K3" s="1">
        <v>-12.957</v>
      </c>
      <c r="L3" s="1">
        <f>IF(K3*FORECAST(L2,B3:K3,B2:K2)&gt;0,FORECAST(L2,B3:K3,B2:K2),K3)*$X$1</f>
        <v>-10.81806667</v>
      </c>
      <c r="M3" s="1">
        <f>IF(L3*FORECAST(M2,B3:L3,B2:L2)&gt;0,FORECAST(M2,B3:L3,B2:L2),L3)*$X$1</f>
        <v>-11.4163697</v>
      </c>
      <c r="N3" s="1">
        <f>IF(M3*FORECAST(N2,B3:M3,B2:M2)&gt;0,FORECAST(N2,B3:M3,B2:M2),M3)*$X$1</f>
        <v>-12.01467273</v>
      </c>
      <c r="O3" s="1">
        <f>IF(N3*FORECAST(O2,B3:N3,B2:N2)&gt;0,FORECAST(O2,B3:N3,B2:N2),N3)*$X$1</f>
        <v>-12.61297576</v>
      </c>
      <c r="P3" s="1">
        <f>IF(O3*FORECAST(P2,B3:O3,B2:O2)&gt;0,FORECAST(P2,B3:O3,B2:O2),O3)*$X$1</f>
        <v>-13.21127879</v>
      </c>
      <c r="Q3" s="1">
        <f>IF(P3*FORECAST(Q2,B3:P3,B2:P2)&gt;0,FORECAST(Q2,B3:P3,B2:P2),P3)*$X$1</f>
        <v>-13.80958182</v>
      </c>
      <c r="R3" s="1">
        <f>IF(Q3*FORECAST(R2,B3:Q3,B2:Q2)&gt;0,FORECAST(R2,B3:Q3,B2:Q2),Q3)*$X$1</f>
        <v>-14.40788485</v>
      </c>
      <c r="S3" s="5">
        <f>IF(R3*FORECAST(S2,B3:R3,B2:R2)&gt;0,FORECAST(S2,B3:R3,B2:R2),R3)*$X$1</f>
        <v>-15.00618788</v>
      </c>
      <c r="T3" s="5">
        <f>IF(S3*FORECAST(T2,B3:S3,B2:S2)&gt;0,FORECAST(T2,B3:S3,B2:S2),S3)*$X$1</f>
        <v>-15.60449091</v>
      </c>
      <c r="U3" s="5">
        <f>IF(T3*FORECAST(U2,B3:T3,B2:T2)&gt;0,FORECAST(U2,B3:T3,B2:T2),T3)*$X$1</f>
        <v>-16.20279394</v>
      </c>
      <c r="V3" s="5">
        <f>IF(U3*FORECAST(V2,B3:U3,B2:U2)&gt;0,FORECAST(V2,B3:U3,B2:U2),U3)*$X$1</f>
        <v>-16.80109697</v>
      </c>
      <c r="W3" s="5">
        <f>IF(V3*FORECAST(W2,B3:V3,B2:V2)&gt;0,FORECAST(W2,B3:V3,B2:V2),V3)*$X$1</f>
        <v>-17.3994</v>
      </c>
      <c r="X3" s="2"/>
      <c r="Y3" s="2"/>
      <c r="Z3" s="2"/>
    </row>
    <row r="4">
      <c r="A4" s="3" t="s">
        <v>107</v>
      </c>
      <c r="B4" s="1">
        <v>-1.851</v>
      </c>
      <c r="C4" s="1">
        <v>-1.234</v>
      </c>
      <c r="D4" s="1">
        <v>-0.617</v>
      </c>
      <c r="E4" s="1">
        <v>-2.468</v>
      </c>
      <c r="F4" s="1">
        <v>-4.319</v>
      </c>
      <c r="G4" s="1">
        <v>-2.468</v>
      </c>
      <c r="H4" s="1">
        <v>-9.872</v>
      </c>
      <c r="I4" s="1">
        <v>-38.871</v>
      </c>
      <c r="J4" s="1">
        <v>-59.849</v>
      </c>
      <c r="K4" s="1">
        <v>-43.19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1066</v>
      </c>
      <c r="B5" s="1">
        <v>398.0</v>
      </c>
      <c r="C5" s="1">
        <v>398.0</v>
      </c>
      <c r="D5" s="1">
        <v>398.0</v>
      </c>
      <c r="E5" s="1">
        <v>410.0</v>
      </c>
      <c r="F5" s="1">
        <v>520.0</v>
      </c>
      <c r="G5" s="1">
        <v>621.0</v>
      </c>
      <c r="H5" s="1">
        <v>828.0</v>
      </c>
      <c r="I5" s="1">
        <v>1590.0</v>
      </c>
      <c r="J5" s="1">
        <v>1750.0</v>
      </c>
      <c r="K5" s="1">
        <v>1900.0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1067</v>
      </c>
      <c r="L7" s="1">
        <f>IF(W3*FORECAST(W2,B3:W3,B2:W2)&gt;0,FORECAST(W2,B3:W3,B2:W2),V3)*$X$1 * (1+0.02)/(0.0842-0.02)</f>
        <v>-276.4390654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1068</v>
      </c>
      <c r="L8" s="6">
        <f t="array" ref="L8">NPV(0.0842,M3:W3)</f>
        <v>-97.45448594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1069</v>
      </c>
      <c r="L9" s="6">
        <f t="array" ref="L9">NPV(0.0842,M16:W16)</f>
        <v>-113.6046175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1070</v>
      </c>
      <c r="L10" s="6">
        <f>L8 + L9</f>
        <v>-211.0591034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108</v>
      </c>
      <c r="L11" s="1">
        <v>-43.19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1071</v>
      </c>
      <c r="L12" s="6">
        <f>L10 - L11</f>
        <v>-167.8691034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1072</v>
      </c>
      <c r="L13" s="1">
        <v>1900.0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-0.08835215969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(1+0.02)/(0.0842-0.02)</f>
        <v>-276.4390654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