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<sst xmlns="http://schemas.openxmlformats.org/spreadsheetml/2006/main" count="1867" uniqueCount="1617">
  <si>
    <t>ticker</t>
  </si>
  <si>
    <t>PLAY</t>
  </si>
  <si>
    <t>nombre</t>
  </si>
  <si>
    <t>DAVE BUSTER S ENTERTAINME</t>
  </si>
  <si>
    <t>empresa</t>
  </si>
  <si>
    <t>Restaurants &amp; Bars</t>
  </si>
  <si>
    <t>Open</t>
  </si>
  <si>
    <t>Target Price</t>
  </si>
  <si>
    <t>Upside</t>
  </si>
  <si>
    <t>147.45%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</si>
  <si>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</si>
  <si>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</si>
  <si>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</si>
  <si>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</si>
  <si>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</si>
  <si>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</si>
  <si>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</si>
  <si>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</si>
  <si>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14.38%</t>
  </si>
  <si>
    <t>Total Assets Growth</t>
  </si>
  <si>
    <t>-4.90%</t>
  </si>
  <si>
    <t>Net Property, Plant and Equipment Growth</t>
  </si>
  <si>
    <t>-16.79%</t>
  </si>
  <si>
    <t>EBITDA Growth</t>
  </si>
  <si>
    <t>104.85%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</si>
  <si>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</si>
  <si>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</si>
  <si>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</si>
  <si>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</si>
  <si>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</si>
  <si>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</si>
  <si>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</si>
  <si>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</si>
  <si>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</si>
  <si>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</si>
  <si>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</si>
  <si>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</si>
  <si>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</si>
  <si>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</si>
  <si>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</si>
  <si>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</si>
  <si>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</si>
  <si>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</si>
  <si>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</si>
  <si>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</si>
  <si>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</si>
  <si>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</si>
  <si>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</si>
  <si>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</si>
  <si>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</si>
  <si>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</si>
  <si>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</si>
  <si>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</si>
  <si>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</si>
  <si>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</si>
  <si>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</si>
  <si>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</si>
  <si>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</si>
  <si>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</si>
  <si>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</si>
  <si>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</si>
  <si>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</si>
  <si>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</si>
  <si>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</si>
  <si>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</si>
  <si>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</si>
  <si>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</si>
  <si>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</si>
  <si>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</si>
  <si>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</si>
  <si>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</si>
  <si>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</si>
  <si>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</si>
  <si>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</si>
  <si>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</si>
  <si>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</si>
  <si>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</si>
  <si>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</si>
  <si>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</si>
  <si>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</si>
  <si>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</si>
  <si>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</si>
  <si>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</si>
  <si>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</si>
  <si>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</si>
  <si>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</si>
  <si>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</si>
  <si>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</si>
  <si>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</si>
  <si>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</si>
  <si>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</si>
  <si>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</si>
  <si>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</si>
  <si>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</si>
  <si>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</si>
  <si>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</si>
  <si>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</si>
  <si>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</si>
  <si>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</si>
  <si>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</si>
  <si>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</si>
  <si>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</si>
  <si>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</si>
  <si>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</si>
  <si>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</si>
  <si>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</si>
  <si>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</si>
  <si>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</si>
  <si>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</si>
  <si>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</si>
  <si>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</si>
  <si>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</si>
  <si>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6.47</t>
  </si>
  <si>
    <t>8.32</t>
  </si>
  <si>
    <t>10.41</t>
  </si>
  <si>
    <t>10.51</t>
  </si>
  <si>
    <t>10.34</t>
  </si>
  <si>
    <t>5.54</t>
  </si>
  <si>
    <t>3.22</t>
  </si>
  <si>
    <t>5.68</t>
  </si>
  <si>
    <t>8.48</t>
  </si>
  <si>
    <t>6.24</t>
  </si>
  <si>
    <t>Tangible Book Value</t>
  </si>
  <si>
    <t>Tangible Book Value Per Share</t>
  </si>
  <si>
    <t>-2.42</t>
  </si>
  <si>
    <t>-0.18</t>
  </si>
  <si>
    <t>2.06</t>
  </si>
  <si>
    <t>1.75</t>
  </si>
  <si>
    <t>0.96</t>
  </si>
  <si>
    <t>-6.19</t>
  </si>
  <si>
    <t>-4.31</t>
  </si>
  <si>
    <t>-1.7</t>
  </si>
  <si>
    <t>-10.71</t>
  </si>
  <si>
    <t>-16.63</t>
  </si>
  <si>
    <t>Total Debt</t>
  </si>
  <si>
    <t>Net Debt</t>
  </si>
  <si>
    <t>Debt Equivalent Oper. Leases</t>
  </si>
  <si>
    <t>Account Code - Inventory Valuation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</si>
  <si>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</si>
  <si>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</si>
  <si>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</si>
  <si>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</si>
  <si>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</si>
  <si>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</si>
  <si>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</si>
  <si>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</si>
  <si>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</si>
  <si>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</si>
  <si>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</si>
  <si>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</si>
  <si>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</si>
  <si>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</si>
  <si>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</si>
  <si>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</si>
  <si>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</si>
  <si>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</si>
  <si>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</si>
  <si>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</si>
  <si>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</si>
  <si>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</si>
  <si>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</si>
  <si>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</si>
  <si>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</si>
  <si>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</si>
  <si>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</si>
  <si>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</si>
  <si>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</si>
  <si>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</si>
  <si>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</si>
  <si>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</si>
  <si>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</si>
  <si>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</si>
  <si>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</si>
  <si>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0.22</t>
  </si>
  <si>
    <t>1.46</t>
  </si>
  <si>
    <t>2.16</t>
  </si>
  <si>
    <t>2.93</t>
  </si>
  <si>
    <t>-4.75</t>
  </si>
  <si>
    <t>2.26</t>
  </si>
  <si>
    <t>2.83</t>
  </si>
  <si>
    <t>2.94</t>
  </si>
  <si>
    <t>Basic EPS - Continuing Operations</t>
  </si>
  <si>
    <t>Basic Weighted Average Shares Outstanding</t>
  </si>
  <si>
    <t>Net EPS - Diluted</t>
  </si>
  <si>
    <t>0.21</t>
  </si>
  <si>
    <t>1.39</t>
  </si>
  <si>
    <t>2.1</t>
  </si>
  <si>
    <t>2.84</t>
  </si>
  <si>
    <t>2.21</t>
  </si>
  <si>
    <t>2.79</t>
  </si>
  <si>
    <t>2.88</t>
  </si>
  <si>
    <t>Diluted EPS - Continuing Operations</t>
  </si>
  <si>
    <t>Diluted Weighted Average Shares Outstanding</t>
  </si>
  <si>
    <t>Normalized Basic EPS</t>
  </si>
  <si>
    <t>0.69</t>
  </si>
  <si>
    <t>1.5</t>
  </si>
  <si>
    <t>2.14</t>
  </si>
  <si>
    <t>2.42</t>
  </si>
  <si>
    <t>2.31</t>
  </si>
  <si>
    <t>2.38</t>
  </si>
  <si>
    <t>-3.97</t>
  </si>
  <si>
    <t>1.78</t>
  </si>
  <si>
    <t>2.61</t>
  </si>
  <si>
    <t>2.75</t>
  </si>
  <si>
    <t>Normalized Diluted EPS</t>
  </si>
  <si>
    <t>0.66</t>
  </si>
  <si>
    <t>1.44</t>
  </si>
  <si>
    <t>2.07</t>
  </si>
  <si>
    <t>2.34</t>
  </si>
  <si>
    <t>2.33</t>
  </si>
  <si>
    <t>1.74</t>
  </si>
  <si>
    <t>2.57</t>
  </si>
  <si>
    <t>2.7</t>
  </si>
  <si>
    <t>Dividend Per Share</t>
  </si>
  <si>
    <t>0.3</t>
  </si>
  <si>
    <t>0.62</t>
  </si>
  <si>
    <t>Payout Ratio</t>
  </si>
  <si>
    <t>9.87</t>
  </si>
  <si>
    <t>15.68</t>
  </si>
  <si>
    <t>-2.36</t>
  </si>
  <si>
    <t>EBITDA</t>
  </si>
  <si>
    <t>EBITA</t>
  </si>
  <si>
    <t>EBIT</t>
  </si>
  <si>
    <t>EBITDAR</t>
  </si>
  <si>
    <t>Total Revenues (As Reported)</t>
  </si>
  <si>
    <t>Effective Tax Rate - (Ratio)</t>
  </si>
  <si>
    <t>33.57</t>
  </si>
  <si>
    <t>35.02</t>
  </si>
  <si>
    <t>36.74</t>
  </si>
  <si>
    <t>22.66</t>
  </si>
  <si>
    <t>20.74</t>
  </si>
  <si>
    <t>21.14</t>
  </si>
  <si>
    <t>28.73</t>
  </si>
  <si>
    <t>14.89</t>
  </si>
  <si>
    <t>21.04</t>
  </si>
  <si>
    <t>22.19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</si>
  <si>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</si>
  <si>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</si>
  <si>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</si>
  <si>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</si>
  <si>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</si>
  <si>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</si>
  <si>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</si>
  <si>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</si>
  <si>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</si>
  <si>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</si>
  <si>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</si>
  <si>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</si>
  <si>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</si>
  <si>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</si>
  <si>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</si>
  <si>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</si>
  <si>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</si>
  <si>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</si>
  <si>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</si>
  <si>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</si>
  <si>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</si>
  <si>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</si>
  <si>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</si>
  <si>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5.09</t>
  </si>
  <si>
    <t>7.04</t>
  </si>
  <si>
    <t>9.15</t>
  </si>
  <si>
    <t>9.35</t>
  </si>
  <si>
    <t>7.96</t>
  </si>
  <si>
    <t>5.08</t>
  </si>
  <si>
    <t>-6.35</t>
  </si>
  <si>
    <t>5.93</t>
  </si>
  <si>
    <t>5.28</t>
  </si>
  <si>
    <t>Return on Total Capital</t>
  </si>
  <si>
    <t>6.97</t>
  </si>
  <si>
    <t>10.02</t>
  </si>
  <si>
    <t>13.56</t>
  </si>
  <si>
    <t>14.11</t>
  </si>
  <si>
    <t>12.54</t>
  </si>
  <si>
    <t>6.43</t>
  </si>
  <si>
    <t>-7.19</t>
  </si>
  <si>
    <t>5.82</t>
  </si>
  <si>
    <t>6.82</t>
  </si>
  <si>
    <t>6.09</t>
  </si>
  <si>
    <t>Return On Equity %</t>
  </si>
  <si>
    <t>3.73</t>
  </si>
  <si>
    <t>19.71</t>
  </si>
  <si>
    <t>23.11</t>
  </si>
  <si>
    <t>28.09</t>
  </si>
  <si>
    <t>28.96</t>
  </si>
  <si>
    <t>35.97</t>
  </si>
  <si>
    <t>-128.2</t>
  </si>
  <si>
    <t>50.68</t>
  </si>
  <si>
    <t>39.98</t>
  </si>
  <si>
    <t>38.36</t>
  </si>
  <si>
    <t>Return on Common Equity</t>
  </si>
  <si>
    <t>Margin Analysis</t>
  </si>
  <si>
    <t>Gross Profit Margin %</t>
  </si>
  <si>
    <t>26.62</t>
  </si>
  <si>
    <t>29.28</t>
  </si>
  <si>
    <t>31.5</t>
  </si>
  <si>
    <t>31.56</t>
  </si>
  <si>
    <t>29.3</t>
  </si>
  <si>
    <t>27.24</t>
  </si>
  <si>
    <t>-9.76</t>
  </si>
  <si>
    <t>31.38</t>
  </si>
  <si>
    <t>29.74</t>
  </si>
  <si>
    <t>32.83</t>
  </si>
  <si>
    <t>SG&amp;A Margin</t>
  </si>
  <si>
    <t>5.97</t>
  </si>
  <si>
    <t>6.18</t>
  </si>
  <si>
    <t>6.21</t>
  </si>
  <si>
    <t>5.69</t>
  </si>
  <si>
    <t>5.13</t>
  </si>
  <si>
    <t>10.82</t>
  </si>
  <si>
    <t>5.47</t>
  </si>
  <si>
    <t>5.64</t>
  </si>
  <si>
    <t>8.13</t>
  </si>
  <si>
    <t>EBITDA Margin %</t>
  </si>
  <si>
    <t>19.38</t>
  </si>
  <si>
    <t>21.76</t>
  </si>
  <si>
    <t>23.76</t>
  </si>
  <si>
    <t>23.78</t>
  </si>
  <si>
    <t>21.79</t>
  </si>
  <si>
    <t>20.75</t>
  </si>
  <si>
    <t>-23.03</t>
  </si>
  <si>
    <t>25.32</t>
  </si>
  <si>
    <t>23.36</t>
  </si>
  <si>
    <t>23.86</t>
  </si>
  <si>
    <t>EBITA Margin %</t>
  </si>
  <si>
    <t>10.08</t>
  </si>
  <si>
    <t>12.85</t>
  </si>
  <si>
    <t>15.11</t>
  </si>
  <si>
    <t>14.82</t>
  </si>
  <si>
    <t>12.45</t>
  </si>
  <si>
    <t>10.97</t>
  </si>
  <si>
    <t>-54.82</t>
  </si>
  <si>
    <t>14.72</t>
  </si>
  <si>
    <t>14.74</t>
  </si>
  <si>
    <t>14.41</t>
  </si>
  <si>
    <t>EBIT Margin %</t>
  </si>
  <si>
    <t>9.89</t>
  </si>
  <si>
    <t>12.69</t>
  </si>
  <si>
    <t>14.97</t>
  </si>
  <si>
    <t>14.77</t>
  </si>
  <si>
    <t>12.44</t>
  </si>
  <si>
    <t>10.93</t>
  </si>
  <si>
    <t>-54.95</t>
  </si>
  <si>
    <t>14.67</t>
  </si>
  <si>
    <t>Income From Continuing Operations Margin %</t>
  </si>
  <si>
    <t>1.02</t>
  </si>
  <si>
    <t>6.88</t>
  </si>
  <si>
    <t>9.03</t>
  </si>
  <si>
    <t>10.61</t>
  </si>
  <si>
    <t>9.26</t>
  </si>
  <si>
    <t>7.4</t>
  </si>
  <si>
    <t>-47.42</t>
  </si>
  <si>
    <t>8.33</t>
  </si>
  <si>
    <t>6.98</t>
  </si>
  <si>
    <t>5.75</t>
  </si>
  <si>
    <t>Net Income Margin %</t>
  </si>
  <si>
    <t>Net Avail. For Common Margin %</t>
  </si>
  <si>
    <t>Normalized Net Income Margin</t>
  </si>
  <si>
    <t>3.27</t>
  </si>
  <si>
    <t>7.11</t>
  </si>
  <si>
    <t>8.92</t>
  </si>
  <si>
    <t>8.75</t>
  </si>
  <si>
    <t>7.13</t>
  </si>
  <si>
    <t>5.87</t>
  </si>
  <si>
    <t>-39.63</t>
  </si>
  <si>
    <t>6.59</t>
  </si>
  <si>
    <t>5.39</t>
  </si>
  <si>
    <t>Levered Free Cash Flow Margin</t>
  </si>
  <si>
    <t>-2.45</t>
  </si>
  <si>
    <t>-0.91</t>
  </si>
  <si>
    <t>5.31</t>
  </si>
  <si>
    <t>-0.57</t>
  </si>
  <si>
    <t>3.37</t>
  </si>
  <si>
    <t>0.27</t>
  </si>
  <si>
    <t>-38.96</t>
  </si>
  <si>
    <t>13.64</t>
  </si>
  <si>
    <t>9.76</t>
  </si>
  <si>
    <t>0.91</t>
  </si>
  <si>
    <t>Unlevered Free Cash Flow Margin</t>
  </si>
  <si>
    <t>-0.94</t>
  </si>
  <si>
    <t>-0.06</t>
  </si>
  <si>
    <t>-0.09</t>
  </si>
  <si>
    <t>4.03</t>
  </si>
  <si>
    <t>1.24</t>
  </si>
  <si>
    <t>-34.17</t>
  </si>
  <si>
    <t>16.22</t>
  </si>
  <si>
    <t>12.56</t>
  </si>
  <si>
    <t>4.65</t>
  </si>
  <si>
    <t>Asset Turnover</t>
  </si>
  <si>
    <t>0.82</t>
  </si>
  <si>
    <t>0.89</t>
  </si>
  <si>
    <t>0.98</t>
  </si>
  <si>
    <t>1.01</t>
  </si>
  <si>
    <t>0.74</t>
  </si>
  <si>
    <t>0.18</t>
  </si>
  <si>
    <t>0.56</t>
  </si>
  <si>
    <t>0.64</t>
  </si>
  <si>
    <t>0.59</t>
  </si>
  <si>
    <t>Fixed Assets Turnover</t>
  </si>
  <si>
    <t>1.81</t>
  </si>
  <si>
    <t>1.71</t>
  </si>
  <si>
    <t>1.65</t>
  </si>
  <si>
    <t>0.23</t>
  </si>
  <si>
    <t>0.71</t>
  </si>
  <si>
    <t>0.85</t>
  </si>
  <si>
    <t>Receivables Turnover (Average Receivables)</t>
  </si>
  <si>
    <t>101.16</t>
  </si>
  <si>
    <t>Inventory Turnover (Average Inventory)</t>
  </si>
  <si>
    <t>32.41</t>
  </si>
  <si>
    <t>32.28</t>
  </si>
  <si>
    <t>33.27</t>
  </si>
  <si>
    <t>31.57</t>
  </si>
  <si>
    <t>32.61</t>
  </si>
  <si>
    <t>31.9</t>
  </si>
  <si>
    <t>16.44</t>
  </si>
  <si>
    <t>27.91</t>
  </si>
  <si>
    <t>32.19</t>
  </si>
  <si>
    <t>35.87</t>
  </si>
  <si>
    <t>Short Term Liquidity</t>
  </si>
  <si>
    <t>Current Ratio</t>
  </si>
  <si>
    <t>1.14</t>
  </si>
  <si>
    <t>0.7</t>
  </si>
  <si>
    <t>0.43</t>
  </si>
  <si>
    <t>0.46</t>
  </si>
  <si>
    <t>0.37</t>
  </si>
  <si>
    <t>0.44</t>
  </si>
  <si>
    <t>0.47</t>
  </si>
  <si>
    <t>0.67</t>
  </si>
  <si>
    <t>0.32</t>
  </si>
  <si>
    <t>Quick Ratio</t>
  </si>
  <si>
    <t>0.19</t>
  </si>
  <si>
    <t>0.14</t>
  </si>
  <si>
    <t>0.09</t>
  </si>
  <si>
    <t>0.29</t>
  </si>
  <si>
    <t>Operating Cash Flow to Current Liabilities</t>
  </si>
  <si>
    <t>1.19</t>
  </si>
  <si>
    <t>1.3</t>
  </si>
  <si>
    <t>1.27</t>
  </si>
  <si>
    <t>1.38</t>
  </si>
  <si>
    <t>0.99</t>
  </si>
  <si>
    <t>0.84</t>
  </si>
  <si>
    <t>Days Sales Outstanding (Average Receivables)</t>
  </si>
  <si>
    <t>3.67</t>
  </si>
  <si>
    <t>Days Outstanding Inventory (Average Inventory)</t>
  </si>
  <si>
    <t>11.23</t>
  </si>
  <si>
    <t>11.28</t>
  </si>
  <si>
    <t>10.94</t>
  </si>
  <si>
    <t>11.75</t>
  </si>
  <si>
    <t>11.16</t>
  </si>
  <si>
    <t>11.41</t>
  </si>
  <si>
    <t>22.14</t>
  </si>
  <si>
    <t>13.04</t>
  </si>
  <si>
    <t>11.31</t>
  </si>
  <si>
    <t>Average Days Payable Outstanding</t>
  </si>
  <si>
    <t>23.48</t>
  </si>
  <si>
    <t>23.06</t>
  </si>
  <si>
    <t>25.85</t>
  </si>
  <si>
    <t>25.95</t>
  </si>
  <si>
    <t>23.41</t>
  </si>
  <si>
    <t>39.54</t>
  </si>
  <si>
    <t>19.75</t>
  </si>
  <si>
    <t>19.34</t>
  </si>
  <si>
    <t>25.6</t>
  </si>
  <si>
    <t>Cash Conversion Cycle (Average Days)</t>
  </si>
  <si>
    <t>-11.59</t>
  </si>
  <si>
    <t>Long Term Solvency</t>
  </si>
  <si>
    <t>Total Debt/Equity</t>
  </si>
  <si>
    <t>165.84</t>
  </si>
  <si>
    <t>97.66</t>
  </si>
  <si>
    <t>60.1</t>
  </si>
  <si>
    <t>86.86</t>
  </si>
  <si>
    <t>101.45</t>
  </si>
  <si>
    <t>638.28</t>
  </si>
  <si>
    <t>697.41</t>
  </si>
  <si>
    <t>Total Debt / Total Capital</t>
  </si>
  <si>
    <t>62.38</t>
  </si>
  <si>
    <t>49.41</t>
  </si>
  <si>
    <t>37.54</t>
  </si>
  <si>
    <t>46.48</t>
  </si>
  <si>
    <t>50.36</t>
  </si>
  <si>
    <t>91.9</t>
  </si>
  <si>
    <t>92.62</t>
  </si>
  <si>
    <t>86.45</t>
  </si>
  <si>
    <t>87.46</t>
  </si>
  <si>
    <t>92.27</t>
  </si>
  <si>
    <t>LT Debt/Equity</t>
  </si>
  <si>
    <t>95.5</t>
  </si>
  <si>
    <t>58.4</t>
  </si>
  <si>
    <t>83.3</t>
  </si>
  <si>
    <t>97.58</t>
  </si>
  <si>
    <t>620.39</t>
  </si>
  <si>
    <t>679.72</t>
  </si>
  <si>
    <t>Long-Term Debt / Total Capital</t>
  </si>
  <si>
    <t>48.31</t>
  </si>
  <si>
    <t>36.47</t>
  </si>
  <si>
    <t>44.58</t>
  </si>
  <si>
    <t>48.44</t>
  </si>
  <si>
    <t>88.84</t>
  </si>
  <si>
    <t>89.98</t>
  </si>
  <si>
    <t>84.03</t>
  </si>
  <si>
    <t>85.24</t>
  </si>
  <si>
    <t>90.04</t>
  </si>
  <si>
    <t>Total Liabilities / Total Assets</t>
  </si>
  <si>
    <t>72.79</t>
  </si>
  <si>
    <t>65.52</t>
  </si>
  <si>
    <t>58.26</t>
  </si>
  <si>
    <t>64.78</t>
  </si>
  <si>
    <t>69.54</t>
  </si>
  <si>
    <t>92.84</t>
  </si>
  <si>
    <t>93.49</t>
  </si>
  <si>
    <t>88.26</t>
  </si>
  <si>
    <t>89.08</t>
  </si>
  <si>
    <t>93.31</t>
  </si>
  <si>
    <t>EBIT / Interest Expense</t>
  </si>
  <si>
    <t>9.33</t>
  </si>
  <si>
    <t>21.18</t>
  </si>
  <si>
    <t>19.46</t>
  </si>
  <si>
    <t>11.93</t>
  </si>
  <si>
    <t>7.03</t>
  </si>
  <si>
    <t>-6.5</t>
  </si>
  <si>
    <t>3.55</t>
  </si>
  <si>
    <t>3.29</t>
  </si>
  <si>
    <t>2.4</t>
  </si>
  <si>
    <t>EBITDA / Interest Expense</t>
  </si>
  <si>
    <t>4.12</t>
  </si>
  <si>
    <t>33.6</t>
  </si>
  <si>
    <t>31.34</t>
  </si>
  <si>
    <t>20.9</t>
  </si>
  <si>
    <t>20.69</t>
  </si>
  <si>
    <t>1.57</t>
  </si>
  <si>
    <t>9.2</t>
  </si>
  <si>
    <t>7.59</t>
  </si>
  <si>
    <t>5.81</t>
  </si>
  <si>
    <t>(EBITDA - Capex) / Interest Expense</t>
  </si>
  <si>
    <t>2.19</t>
  </si>
  <si>
    <t>8.19</t>
  </si>
  <si>
    <t>5.92</t>
  </si>
  <si>
    <t>4.5</t>
  </si>
  <si>
    <t>9.85</t>
  </si>
  <si>
    <t>-0.68</t>
  </si>
  <si>
    <t>7.49</t>
  </si>
  <si>
    <t>4.92</t>
  </si>
  <si>
    <t>3.31</t>
  </si>
  <si>
    <t>Total Debt / EBITDA</t>
  </si>
  <si>
    <t>2.96</t>
  </si>
  <si>
    <t>1.79</t>
  </si>
  <si>
    <t>1.11</t>
  </si>
  <si>
    <t>1.35</t>
  </si>
  <si>
    <t>1.43</t>
  </si>
  <si>
    <t>4.42</t>
  </si>
  <si>
    <t>33.19</t>
  </si>
  <si>
    <t>4.29</t>
  </si>
  <si>
    <t>3.91</t>
  </si>
  <si>
    <t>Net Debt / EBITDA</t>
  </si>
  <si>
    <t>2.47</t>
  </si>
  <si>
    <t>1.66</t>
  </si>
  <si>
    <t>1.28</t>
  </si>
  <si>
    <t>4.36</t>
  </si>
  <si>
    <t>32.98</t>
  </si>
  <si>
    <t>3.49</t>
  </si>
  <si>
    <t>4.02</t>
  </si>
  <si>
    <t>3.86</t>
  </si>
  <si>
    <t>Total Debt / (EBITDA - Capex)</t>
  </si>
  <si>
    <t>28.52</t>
  </si>
  <si>
    <t>13.11</t>
  </si>
  <si>
    <t>4.53</t>
  </si>
  <si>
    <t>7.16</t>
  </si>
  <si>
    <t>6.63</t>
  </si>
  <si>
    <t>9.28</t>
  </si>
  <si>
    <t>-76.75</t>
  </si>
  <si>
    <t>6.61</t>
  </si>
  <si>
    <t>6.86</t>
  </si>
  <si>
    <t>Net Debt / (EBITDA - Capex)</t>
  </si>
  <si>
    <t>23.81</t>
  </si>
  <si>
    <t>12.12</t>
  </si>
  <si>
    <t>4.19</t>
  </si>
  <si>
    <t>6.79</t>
  </si>
  <si>
    <t>6.26</t>
  </si>
  <si>
    <t>9.16</t>
  </si>
  <si>
    <t>-76.27</t>
  </si>
  <si>
    <t>6.19</t>
  </si>
  <si>
    <t>6.77</t>
  </si>
  <si>
    <t>Growth Over Prior Year</t>
  </si>
  <si>
    <t>Total Revenues, 1 Yr. Growth %</t>
  </si>
  <si>
    <t>17.49</t>
  </si>
  <si>
    <t>16.1</t>
  </si>
  <si>
    <t>15.94</t>
  </si>
  <si>
    <t>13.39</t>
  </si>
  <si>
    <t>11.01</t>
  </si>
  <si>
    <t>7.06</t>
  </si>
  <si>
    <t>-67.78</t>
  </si>
  <si>
    <t>198.74</t>
  </si>
  <si>
    <t>50.64</t>
  </si>
  <si>
    <t>12.26</t>
  </si>
  <si>
    <t>Gross Profit, 1 Yr. Growth %</t>
  </si>
  <si>
    <t>23.59</t>
  </si>
  <si>
    <t>27.69</t>
  </si>
  <si>
    <t>21.2</t>
  </si>
  <si>
    <t>13.6</t>
  </si>
  <si>
    <t>3.04</t>
  </si>
  <si>
    <t>-111.55</t>
  </si>
  <si>
    <t>42.8</t>
  </si>
  <si>
    <t>12.79</t>
  </si>
  <si>
    <t>EBITDA, 1 Yr. Growth %</t>
  </si>
  <si>
    <t>23.3</t>
  </si>
  <si>
    <t>30.38</t>
  </si>
  <si>
    <t>26.56</t>
  </si>
  <si>
    <t>13.51</t>
  </si>
  <si>
    <t>1.69</t>
  </si>
  <si>
    <t>1.86</t>
  </si>
  <si>
    <t>-135.77</t>
  </si>
  <si>
    <t>-428.54</t>
  </si>
  <si>
    <t>40.98</t>
  </si>
  <si>
    <t>15.12</t>
  </si>
  <si>
    <t>EBITA, 1 Yr. Growth %</t>
  </si>
  <si>
    <t>43.51</t>
  </si>
  <si>
    <t>48.06</t>
  </si>
  <si>
    <t>36.33</t>
  </si>
  <si>
    <t>11.19</t>
  </si>
  <si>
    <t>-6.71</t>
  </si>
  <si>
    <t>-5.82</t>
  </si>
  <si>
    <t>-260.99</t>
  </si>
  <si>
    <t>-180.2</t>
  </si>
  <si>
    <t>54.72</t>
  </si>
  <si>
    <t>10.39</t>
  </si>
  <si>
    <t>EBIT, 1 Yr. Growth %</t>
  </si>
  <si>
    <t>44.71</t>
  </si>
  <si>
    <t>48.98</t>
  </si>
  <si>
    <t>36.79</t>
  </si>
  <si>
    <t>11.83</t>
  </si>
  <si>
    <t>-5.91</t>
  </si>
  <si>
    <t>-179.76</t>
  </si>
  <si>
    <t>Earnings From Cont. Operations, 1 Yr. Growth %</t>
  </si>
  <si>
    <t>252.05</t>
  </si>
  <si>
    <t>680.76</t>
  </si>
  <si>
    <t>52.29</t>
  </si>
  <si>
    <t>33.21</t>
  </si>
  <si>
    <t>-3.08</t>
  </si>
  <si>
    <t>-14.47</t>
  </si>
  <si>
    <t>-306.43</t>
  </si>
  <si>
    <t>-152.49</t>
  </si>
  <si>
    <t>26.23</t>
  </si>
  <si>
    <t>-7.44</t>
  </si>
  <si>
    <t>Net Income, 1 Yr. Growth %</t>
  </si>
  <si>
    <t>Normalized Net Income, 1 Yr. Growth %</t>
  </si>
  <si>
    <t>152.28</t>
  </si>
  <si>
    <t>45.61</t>
  </si>
  <si>
    <t>11.24</t>
  </si>
  <si>
    <t>-9.64</t>
  </si>
  <si>
    <t>-11.87</t>
  </si>
  <si>
    <t>-317.69</t>
  </si>
  <si>
    <t>-149.65</t>
  </si>
  <si>
    <t>51.75</t>
  </si>
  <si>
    <t>-5.04</t>
  </si>
  <si>
    <t>Diluted EPS Before Extra, 1 Yr. Growth %</t>
  </si>
  <si>
    <t>561.91</t>
  </si>
  <si>
    <t>51.08</t>
  </si>
  <si>
    <t>35.24</t>
  </si>
  <si>
    <t>3.17</t>
  </si>
  <si>
    <t>0.34</t>
  </si>
  <si>
    <t>-261.65</t>
  </si>
  <si>
    <t>-146.5</t>
  </si>
  <si>
    <t>26.24</t>
  </si>
  <si>
    <t>3.23</t>
  </si>
  <si>
    <t>Accounts Receivable, 1 Yr. Growth %</t>
  </si>
  <si>
    <t>0.92</t>
  </si>
  <si>
    <t>Inventory, 1 Yr. Growth %</t>
  </si>
  <si>
    <t>20.21</t>
  </si>
  <si>
    <t>11.94</t>
  </si>
  <si>
    <t>26.08</t>
  </si>
  <si>
    <t>-0.89</t>
  </si>
  <si>
    <t>26.22</t>
  </si>
  <si>
    <t>-30.95</t>
  </si>
  <si>
    <t>69.36</t>
  </si>
  <si>
    <t>12.65</t>
  </si>
  <si>
    <t>-18.06</t>
  </si>
  <si>
    <t>Net Property, Plant and Equip., 1 Yr. Growth %</t>
  </si>
  <si>
    <t>12.36</t>
  </si>
  <si>
    <t>20.15</t>
  </si>
  <si>
    <t>15.84</t>
  </si>
  <si>
    <t>10.86</t>
  </si>
  <si>
    <t>137.44</t>
  </si>
  <si>
    <t>-3.12</t>
  </si>
  <si>
    <t>-1.99</t>
  </si>
  <si>
    <t>38.44</t>
  </si>
  <si>
    <t>5.66</t>
  </si>
  <si>
    <t>Total Assets, 1 Yr. Growth %</t>
  </si>
  <si>
    <t>10.32</t>
  </si>
  <si>
    <t>5.71</t>
  </si>
  <si>
    <t>4.89</t>
  </si>
  <si>
    <t>13.71</t>
  </si>
  <si>
    <t>6.36</t>
  </si>
  <si>
    <t>86.16</t>
  </si>
  <si>
    <t>-0.73</t>
  </si>
  <si>
    <t>-0.3</t>
  </si>
  <si>
    <t>60.33</t>
  </si>
  <si>
    <t>Tangible Book Value, 1 Yr. Growth %</t>
  </si>
  <si>
    <t>-53.14</t>
  </si>
  <si>
    <t>-92.14</t>
  </si>
  <si>
    <t>-20.2</t>
  </si>
  <si>
    <t>-48.41</t>
  </si>
  <si>
    <t>-724.24</t>
  </si>
  <si>
    <t>8.45</t>
  </si>
  <si>
    <t>-59.81</t>
  </si>
  <si>
    <t>537.66</t>
  </si>
  <si>
    <t>30.71</t>
  </si>
  <si>
    <t>Common Equity, 1 Yr. Growth %</t>
  </si>
  <si>
    <t>71.95</t>
  </si>
  <si>
    <t>33.88</t>
  </si>
  <si>
    <t>26.89</t>
  </si>
  <si>
    <t>-4.05</t>
  </si>
  <si>
    <t>-8.02</t>
  </si>
  <si>
    <t>-56.26</t>
  </si>
  <si>
    <t>-9.68</t>
  </si>
  <si>
    <t>79.77</t>
  </si>
  <si>
    <t>49.04</t>
  </si>
  <si>
    <t>-38.81</t>
  </si>
  <si>
    <t>Cash From Operations, 1 Yr. Growth %</t>
  </si>
  <si>
    <t>-21.08</t>
  </si>
  <si>
    <t>115.63</t>
  </si>
  <si>
    <t>23.72</t>
  </si>
  <si>
    <t>27.56</t>
  </si>
  <si>
    <t>-14.42</t>
  </si>
  <si>
    <t>-117.04</t>
  </si>
  <si>
    <t>-675.18</t>
  </si>
  <si>
    <t>56.98</t>
  </si>
  <si>
    <t>-18.05</t>
  </si>
  <si>
    <t>Capital Expenditures, 1 Yr. Growth %</t>
  </si>
  <si>
    <t>22.47</t>
  </si>
  <si>
    <t>21.78</t>
  </si>
  <si>
    <t>-1.64</t>
  </si>
  <si>
    <t>5.46</t>
  </si>
  <si>
    <t>-63.6</t>
  </si>
  <si>
    <t>11.06</t>
  </si>
  <si>
    <t>154.05</t>
  </si>
  <si>
    <t>40.99</t>
  </si>
  <si>
    <t>Levered Free Cash Flow, 1 Yr. Growth %</t>
  </si>
  <si>
    <t>-551.22</t>
  </si>
  <si>
    <t>-61.68</t>
  </si>
  <si>
    <t>-776.53</t>
  </si>
  <si>
    <t>-112.15</t>
  </si>
  <si>
    <t>-758.25</t>
  </si>
  <si>
    <t>-91.49</t>
  </si>
  <si>
    <t>-203.25</t>
  </si>
  <si>
    <t>9.82</t>
  </si>
  <si>
    <t>-89.51</t>
  </si>
  <si>
    <t>Unlevered Free Cash Flow, 1 Yr. Growth %</t>
  </si>
  <si>
    <t>-146.36</t>
  </si>
  <si>
    <t>-92.5</t>
  </si>
  <si>
    <t>-101.87</t>
  </si>
  <si>
    <t>-67.16</t>
  </si>
  <si>
    <t>-987.18</t>
  </si>
  <si>
    <t>-241.8</t>
  </si>
  <si>
    <t>18.45</t>
  </si>
  <si>
    <t>-58.26</t>
  </si>
  <si>
    <t>Dividend Per Share, 1 Yr. Growth %</t>
  </si>
  <si>
    <t>106.67</t>
  </si>
  <si>
    <t>Compound Annual Growth Rate Over Two Years</t>
  </si>
  <si>
    <t>Total Revenues, 2 Yr. CAGR %</t>
  </si>
  <si>
    <t>16.79</t>
  </si>
  <si>
    <t>16.02</t>
  </si>
  <si>
    <t>14.66</t>
  </si>
  <si>
    <t>12.2</t>
  </si>
  <si>
    <t>9.02</t>
  </si>
  <si>
    <t>-41.26</t>
  </si>
  <si>
    <t>-1.89</t>
  </si>
  <si>
    <t>112.14</t>
  </si>
  <si>
    <t>30.05</t>
  </si>
  <si>
    <t>Gross Profit, 2 Yr. CAGR %</t>
  </si>
  <si>
    <t>14.9</t>
  </si>
  <si>
    <t>25.62</t>
  </si>
  <si>
    <t>23.57</t>
  </si>
  <si>
    <t>17.34</t>
  </si>
  <si>
    <t>2.41</t>
  </si>
  <si>
    <t>-65.61</t>
  </si>
  <si>
    <t>5.3</t>
  </si>
  <si>
    <t>224.95</t>
  </si>
  <si>
    <t>28.08</t>
  </si>
  <si>
    <t>EBITDA, 2 Yr. CAGR %</t>
  </si>
  <si>
    <t>16.21</t>
  </si>
  <si>
    <t>26.79</t>
  </si>
  <si>
    <t>28.46</t>
  </si>
  <si>
    <t>19.86</t>
  </si>
  <si>
    <t>7.44</t>
  </si>
  <si>
    <t>1.82</t>
  </si>
  <si>
    <t>-39.64</t>
  </si>
  <si>
    <t>8.4</t>
  </si>
  <si>
    <t>100.79</t>
  </si>
  <si>
    <t>27.15</t>
  </si>
  <si>
    <t>EBITA, 2 Yr. CAGR %</t>
  </si>
  <si>
    <t>29.02</t>
  </si>
  <si>
    <t>45.77</t>
  </si>
  <si>
    <t>42.07</t>
  </si>
  <si>
    <t>23.12</t>
  </si>
  <si>
    <t>1.84</t>
  </si>
  <si>
    <t>23.14</t>
  </si>
  <si>
    <t>13.63</t>
  </si>
  <si>
    <t>7.07</t>
  </si>
  <si>
    <t>30.27</t>
  </si>
  <si>
    <t>EBIT, 2 Yr. CAGR %</t>
  </si>
  <si>
    <t>29.99</t>
  </si>
  <si>
    <t>46.83</t>
  </si>
  <si>
    <t>42.75</t>
  </si>
  <si>
    <t>23.68</t>
  </si>
  <si>
    <t>-6.21</t>
  </si>
  <si>
    <t>23.46</t>
  </si>
  <si>
    <t>13.67</t>
  </si>
  <si>
    <t>Earnings From Cont. Operations, 2 Yr. CAGR %</t>
  </si>
  <si>
    <t>-6.75</t>
  </si>
  <si>
    <t>424.28</t>
  </si>
  <si>
    <t>244.82</t>
  </si>
  <si>
    <t>42.43</t>
  </si>
  <si>
    <t>13.62</t>
  </si>
  <si>
    <t>-8.95</t>
  </si>
  <si>
    <t>32.88</t>
  </si>
  <si>
    <t>4.09</t>
  </si>
  <si>
    <t>-18.6</t>
  </si>
  <si>
    <t>8.05</t>
  </si>
  <si>
    <t>Net Income, 2 Yr. CAGR %</t>
  </si>
  <si>
    <t>Normalized Net Income, 2 Yr. CAGR %</t>
  </si>
  <si>
    <t>215.71</t>
  </si>
  <si>
    <t>452.43</t>
  </si>
  <si>
    <t>91.66</t>
  </si>
  <si>
    <t>27.27</t>
  </si>
  <si>
    <t>0.26</t>
  </si>
  <si>
    <t>-10.76</t>
  </si>
  <si>
    <t>38.51</t>
  </si>
  <si>
    <t>3.96</t>
  </si>
  <si>
    <t>-16.42</t>
  </si>
  <si>
    <t>19.48</t>
  </si>
  <si>
    <t>Diluted EPS Before Extra, 2 Yr. CAGR %</t>
  </si>
  <si>
    <t>-10.13</t>
  </si>
  <si>
    <t>381.32</t>
  </si>
  <si>
    <t>216.23</t>
  </si>
  <si>
    <t>42.94</t>
  </si>
  <si>
    <t>18.12</t>
  </si>
  <si>
    <t>27.36</t>
  </si>
  <si>
    <t>-13.3</t>
  </si>
  <si>
    <t>-23.38</t>
  </si>
  <si>
    <t>14.16</t>
  </si>
  <si>
    <t>Inventory, 2 Yr. CAGR %</t>
  </si>
  <si>
    <t>11.49</t>
  </si>
  <si>
    <t>12.78</t>
  </si>
  <si>
    <t>8.83</t>
  </si>
  <si>
    <t>18.8</t>
  </si>
  <si>
    <t>11.78</t>
  </si>
  <si>
    <t>11.85</t>
  </si>
  <si>
    <t>-6.64</t>
  </si>
  <si>
    <t>8.14</t>
  </si>
  <si>
    <t>38.13</t>
  </si>
  <si>
    <t>-3.95</t>
  </si>
  <si>
    <t>Net Property, Plant and Equip., 2 Yr. CAGR %</t>
  </si>
  <si>
    <t>16.19</t>
  </si>
  <si>
    <t>17.97</t>
  </si>
  <si>
    <t>17.76</t>
  </si>
  <si>
    <t>15.2</t>
  </si>
  <si>
    <t>62.24</t>
  </si>
  <si>
    <t>51.67</t>
  </si>
  <si>
    <t>-2.55</t>
  </si>
  <si>
    <t>16.49</t>
  </si>
  <si>
    <t>20.94</t>
  </si>
  <si>
    <t>Total Assets, 2 Yr. CAGR %</t>
  </si>
  <si>
    <t>8.1</t>
  </si>
  <si>
    <t>7.97</t>
  </si>
  <si>
    <t>5.25</t>
  </si>
  <si>
    <t>9.21</t>
  </si>
  <si>
    <t>9.97</t>
  </si>
  <si>
    <t>40.71</t>
  </si>
  <si>
    <t>35.94</t>
  </si>
  <si>
    <t>-0.52</t>
  </si>
  <si>
    <t>26.43</t>
  </si>
  <si>
    <t>26.51</t>
  </si>
  <si>
    <t>Tangible Book Value, 2 Yr. CAGR %</t>
  </si>
  <si>
    <t>-32.25</t>
  </si>
  <si>
    <t>-80.8</t>
  </si>
  <si>
    <t>-5.07</t>
  </si>
  <si>
    <t>203.82</t>
  </si>
  <si>
    <t>-35.84</t>
  </si>
  <si>
    <t>64.41</t>
  </si>
  <si>
    <t>160.19</t>
  </si>
  <si>
    <t>-33.98</t>
  </si>
  <si>
    <t>58.85</t>
  </si>
  <si>
    <t>186.97</t>
  </si>
  <si>
    <t>Common Equity, 2 Yr. CAGR %</t>
  </si>
  <si>
    <t>32.47</t>
  </si>
  <si>
    <t>51.72</t>
  </si>
  <si>
    <t>30.33</t>
  </si>
  <si>
    <t>-6.06</t>
  </si>
  <si>
    <t>-36.57</t>
  </si>
  <si>
    <t>-37.14</t>
  </si>
  <si>
    <t>27.42</t>
  </si>
  <si>
    <t>63.68</t>
  </si>
  <si>
    <t>-4.5</t>
  </si>
  <si>
    <t>Cash From Operations, 2 Yr. CAGR %</t>
  </si>
  <si>
    <t>30.45</t>
  </si>
  <si>
    <t>63.33</t>
  </si>
  <si>
    <t>18.97</t>
  </si>
  <si>
    <t>20.81</t>
  </si>
  <si>
    <t>4.49</t>
  </si>
  <si>
    <t>-61.82</t>
  </si>
  <si>
    <t>-1.01</t>
  </si>
  <si>
    <t>200.49</t>
  </si>
  <si>
    <t>13.4</t>
  </si>
  <si>
    <t>Capital Expenditures, 2 Yr. CAGR %</t>
  </si>
  <si>
    <t>28.38</t>
  </si>
  <si>
    <t>24.03</t>
  </si>
  <si>
    <t>9.44</t>
  </si>
  <si>
    <t>1.85</t>
  </si>
  <si>
    <t>-38.05</t>
  </si>
  <si>
    <t>-36.42</t>
  </si>
  <si>
    <t>67.97</t>
  </si>
  <si>
    <t>89.24</t>
  </si>
  <si>
    <t>Levered Free Cash Flow, 2 Yr. CAGR %</t>
  </si>
  <si>
    <t>38.95</t>
  </si>
  <si>
    <t>201.73</t>
  </si>
  <si>
    <t>61.02</t>
  </si>
  <si>
    <t>-9.34</t>
  </si>
  <si>
    <t>-10.58</t>
  </si>
  <si>
    <t>-24.94</t>
  </si>
  <si>
    <t>98.96</t>
  </si>
  <si>
    <t>597.6</t>
  </si>
  <si>
    <t>-66.16</t>
  </si>
  <si>
    <t>Unlevered Free Cash Flow, 2 Yr. CAGR %</t>
  </si>
  <si>
    <t>43.05</t>
  </si>
  <si>
    <t>-81.35</t>
  </si>
  <si>
    <t>187.69</t>
  </si>
  <si>
    <t>43.55</t>
  </si>
  <si>
    <t>-6.15</t>
  </si>
  <si>
    <t>294.44</t>
  </si>
  <si>
    <t>70.68</t>
  </si>
  <si>
    <t>254.69</t>
  </si>
  <si>
    <t>25.1</t>
  </si>
  <si>
    <t>-29.84</t>
  </si>
  <si>
    <t>Compound Annual Growth Rate Over Three Years</t>
  </si>
  <si>
    <t>Total Revenues, 3 Yr. CAGR %</t>
  </si>
  <si>
    <t>11.3</t>
  </si>
  <si>
    <t>12.55</t>
  </si>
  <si>
    <t>16.51</t>
  </si>
  <si>
    <t>15.14</t>
  </si>
  <si>
    <t>13.43</t>
  </si>
  <si>
    <t>10.46</t>
  </si>
  <si>
    <t>-27.38</t>
  </si>
  <si>
    <t>13.19</t>
  </si>
  <si>
    <t>71.59</t>
  </si>
  <si>
    <t>Gross Profit, 3 Yr. CAGR %</t>
  </si>
  <si>
    <t>17.25</t>
  </si>
  <si>
    <t>19.01</t>
  </si>
  <si>
    <t>25.33</t>
  </si>
  <si>
    <t>5.23</t>
  </si>
  <si>
    <t>-50.53</t>
  </si>
  <si>
    <t>4.33</t>
  </si>
  <si>
    <t>16.56</t>
  </si>
  <si>
    <t>135.63</t>
  </si>
  <si>
    <t>EBITDA, 3 Yr. CAGR %</t>
  </si>
  <si>
    <t>19.76</t>
  </si>
  <si>
    <t>26.72</t>
  </si>
  <si>
    <t>23.27</t>
  </si>
  <si>
    <t>13.47</t>
  </si>
  <si>
    <t>5.58</t>
  </si>
  <si>
    <t>-28.16</t>
  </si>
  <si>
    <t>6.17</t>
  </si>
  <si>
    <t>66.59</t>
  </si>
  <si>
    <t>EBITA, 3 Yr. CAGR %</t>
  </si>
  <si>
    <t>33.5</t>
  </si>
  <si>
    <t>35.08</t>
  </si>
  <si>
    <t>42.55</t>
  </si>
  <si>
    <t>30.93</t>
  </si>
  <si>
    <t>12.24</t>
  </si>
  <si>
    <t>-0.72</t>
  </si>
  <si>
    <t>12.31</t>
  </si>
  <si>
    <t>6.74</t>
  </si>
  <si>
    <t>24.9</t>
  </si>
  <si>
    <t>7.94</t>
  </si>
  <si>
    <t>EBIT, 3 Yr. CAGR %</t>
  </si>
  <si>
    <t>35.06</t>
  </si>
  <si>
    <t>36.03</t>
  </si>
  <si>
    <t>43.4</t>
  </si>
  <si>
    <t>31.6</t>
  </si>
  <si>
    <t>12.67</t>
  </si>
  <si>
    <t>-0.54</t>
  </si>
  <si>
    <t>12.53</t>
  </si>
  <si>
    <t>6.73</t>
  </si>
  <si>
    <t>25.06</t>
  </si>
  <si>
    <t>Earnings From Cont. Operations, 3 Yr. CAGR %</t>
  </si>
  <si>
    <t>3.01</t>
  </si>
  <si>
    <t>89.35</t>
  </si>
  <si>
    <t>247.22</t>
  </si>
  <si>
    <t>151.14</t>
  </si>
  <si>
    <t>25.28</t>
  </si>
  <si>
    <t>3.36</t>
  </si>
  <si>
    <t>19.61</t>
  </si>
  <si>
    <t>-2.5</t>
  </si>
  <si>
    <t>-15.05</t>
  </si>
  <si>
    <t>Net Income, 3 Yr. CAGR %</t>
  </si>
  <si>
    <t>Normalized Net Income, 3 Yr. CAGR %</t>
  </si>
  <si>
    <t>37.74</t>
  </si>
  <si>
    <t>192.97</t>
  </si>
  <si>
    <t>254.2</t>
  </si>
  <si>
    <t>59.87</t>
  </si>
  <si>
    <t>13.54</t>
  </si>
  <si>
    <t>-3.96</t>
  </si>
  <si>
    <t>20.13</t>
  </si>
  <si>
    <t>-1.61</t>
  </si>
  <si>
    <t>16.73</t>
  </si>
  <si>
    <t>-13.05</t>
  </si>
  <si>
    <t>Diluted EPS Before Extra, 3 Yr. CAGR %</t>
  </si>
  <si>
    <t>1.2</t>
  </si>
  <si>
    <t>74.86</t>
  </si>
  <si>
    <t>227.11</t>
  </si>
  <si>
    <t>138.25</t>
  </si>
  <si>
    <t>28.22</t>
  </si>
  <si>
    <t>11.87</t>
  </si>
  <si>
    <t>18.72</t>
  </si>
  <si>
    <t>-8.97</t>
  </si>
  <si>
    <t>-1.73</t>
  </si>
  <si>
    <t>-15.38</t>
  </si>
  <si>
    <t>Inventory, 3 Yr. CAGR %</t>
  </si>
  <si>
    <t>7.54</t>
  </si>
  <si>
    <t>9.56</t>
  </si>
  <si>
    <t>12.5</t>
  </si>
  <si>
    <t>14.3</t>
  </si>
  <si>
    <t>16.4</t>
  </si>
  <si>
    <t>-4.76</t>
  </si>
  <si>
    <t>13.86</t>
  </si>
  <si>
    <t>9.62</t>
  </si>
  <si>
    <t>16.04</t>
  </si>
  <si>
    <t>Net Property, Plant and Equip., 3 Yr. CAGR %</t>
  </si>
  <si>
    <t>10.48</t>
  </si>
  <si>
    <t>15.82</t>
  </si>
  <si>
    <t>16.07</t>
  </si>
  <si>
    <t>18.55</t>
  </si>
  <si>
    <t>15.41</t>
  </si>
  <si>
    <t>46.6</t>
  </si>
  <si>
    <t>36.62</t>
  </si>
  <si>
    <t>31.13</t>
  </si>
  <si>
    <t>9.55</t>
  </si>
  <si>
    <t>12.76</t>
  </si>
  <si>
    <t>Total Assets, 3 Yr. CAGR %</t>
  </si>
  <si>
    <t>6.54</t>
  </si>
  <si>
    <t>7.28</t>
  </si>
  <si>
    <t>6.9</t>
  </si>
  <si>
    <t>8.25</t>
  </si>
  <si>
    <t>31.06</t>
  </si>
  <si>
    <t>25.26</t>
  </si>
  <si>
    <t>22.59</t>
  </si>
  <si>
    <t>16.64</t>
  </si>
  <si>
    <t>16.86</t>
  </si>
  <si>
    <t>Tangible Book Value, 3 Yr. CAGR %</t>
  </si>
  <si>
    <t>-24.21</t>
  </si>
  <si>
    <t>-66.95</t>
  </si>
  <si>
    <t>-24.98</t>
  </si>
  <si>
    <t>-10.12</t>
  </si>
  <si>
    <t>68.24</t>
  </si>
  <si>
    <t>29.21</t>
  </si>
  <si>
    <t>43.12</t>
  </si>
  <si>
    <t>39.6</t>
  </si>
  <si>
    <t>39.88</t>
  </si>
  <si>
    <t>48.26</t>
  </si>
  <si>
    <t>Common Equity, 3 Yr. CAGR %</t>
  </si>
  <si>
    <t>23.45</t>
  </si>
  <si>
    <t>32.94</t>
  </si>
  <si>
    <t>42.95</t>
  </si>
  <si>
    <t>17.68</t>
  </si>
  <si>
    <t>3.84</t>
  </si>
  <si>
    <t>-27.19</t>
  </si>
  <si>
    <t>-28.64</t>
  </si>
  <si>
    <t>-10.78</t>
  </si>
  <si>
    <t>34.26</t>
  </si>
  <si>
    <t>17.91</t>
  </si>
  <si>
    <t>Cash From Operations, 3 Yr. CAGR %</t>
  </si>
  <si>
    <t>6.01</t>
  </si>
  <si>
    <t>31.2</t>
  </si>
  <si>
    <t>28.17</t>
  </si>
  <si>
    <t>45.06</t>
  </si>
  <si>
    <t>21.77</t>
  </si>
  <si>
    <t>7.7</t>
  </si>
  <si>
    <t>-42.92</t>
  </si>
  <si>
    <t>-5.7</t>
  </si>
  <si>
    <t>15.44</t>
  </si>
  <si>
    <t>94.86</t>
  </si>
  <si>
    <t>Capital Expenditures, 3 Yr. CAGR %</t>
  </si>
  <si>
    <t>27.45</t>
  </si>
  <si>
    <t>19.47</t>
  </si>
  <si>
    <t>19.25</t>
  </si>
  <si>
    <t>9.91</t>
  </si>
  <si>
    <t>-27.73</t>
  </si>
  <si>
    <t>-24.74</t>
  </si>
  <si>
    <t>58.44</t>
  </si>
  <si>
    <t>Levered Free Cash Flow, 3 Yr. CAGR %</t>
  </si>
  <si>
    <t>15.02</t>
  </si>
  <si>
    <t>-5.92</t>
  </si>
  <si>
    <t>294.92</t>
  </si>
  <si>
    <t>-31.96</t>
  </si>
  <si>
    <t>75.55</t>
  </si>
  <si>
    <t>-59.1</t>
  </si>
  <si>
    <t>197.07</t>
  </si>
  <si>
    <t>60.57</t>
  </si>
  <si>
    <t>274.4</t>
  </si>
  <si>
    <t>-51.99</t>
  </si>
  <si>
    <t>Unlevered Free Cash Flow, 3 Yr. CAGR %</t>
  </si>
  <si>
    <t>65.54</t>
  </si>
  <si>
    <t>-46.45</t>
  </si>
  <si>
    <t>56.55</t>
  </si>
  <si>
    <t>-46.32</t>
  </si>
  <si>
    <t>359.68</t>
  </si>
  <si>
    <t>-33.76</t>
  </si>
  <si>
    <t>416.8</t>
  </si>
  <si>
    <t>60.46</t>
  </si>
  <si>
    <t>144.84</t>
  </si>
  <si>
    <t>-13.36</t>
  </si>
  <si>
    <t>Compound Annual Growth Rate Over Five Years</t>
  </si>
  <si>
    <t>Total Revenues, 5 Yr. CAGR %</t>
  </si>
  <si>
    <t>7.47</t>
  </si>
  <si>
    <t>10.7</t>
  </si>
  <si>
    <t>13.17</t>
  </si>
  <si>
    <t>14.76</t>
  </si>
  <si>
    <t>-12.82</t>
  </si>
  <si>
    <t>5.34</t>
  </si>
  <si>
    <t>11.5</t>
  </si>
  <si>
    <t>Gross Profit, 5 Yr. CAGR %</t>
  </si>
  <si>
    <t>18.09</t>
  </si>
  <si>
    <t>19.02</t>
  </si>
  <si>
    <t>18.17</t>
  </si>
  <si>
    <t>12.21</t>
  </si>
  <si>
    <t>-30.42</t>
  </si>
  <si>
    <t>5.26</t>
  </si>
  <si>
    <t>10.68</t>
  </si>
  <si>
    <t>EBITDA, 5 Yr. CAGR %</t>
  </si>
  <si>
    <t>13.91</t>
  </si>
  <si>
    <t>19.64</t>
  </si>
  <si>
    <t>23.17</t>
  </si>
  <si>
    <t>20.39</t>
  </si>
  <si>
    <t>18.62</t>
  </si>
  <si>
    <t>14.19</t>
  </si>
  <si>
    <t>-11.83</t>
  </si>
  <si>
    <t>6.7</t>
  </si>
  <si>
    <t>11.1</t>
  </si>
  <si>
    <t>13.78</t>
  </si>
  <si>
    <t>EBITA, 5 Yr. CAGR %</t>
  </si>
  <si>
    <t>26.31</t>
  </si>
  <si>
    <t>31.25</t>
  </si>
  <si>
    <t>36.86</t>
  </si>
  <si>
    <t>30.16</t>
  </si>
  <si>
    <t>24.61</t>
  </si>
  <si>
    <t>14.58</t>
  </si>
  <si>
    <t>16.52</t>
  </si>
  <si>
    <t>4.79</t>
  </si>
  <si>
    <t>11.39</t>
  </si>
  <si>
    <t>EBIT, 5 Yr. CAGR %</t>
  </si>
  <si>
    <t>27.63</t>
  </si>
  <si>
    <t>38.09</t>
  </si>
  <si>
    <t>30.95</t>
  </si>
  <si>
    <t>14.93</t>
  </si>
  <si>
    <t>16.87</t>
  </si>
  <si>
    <t>4.91</t>
  </si>
  <si>
    <t>11.46</t>
  </si>
  <si>
    <t>15.08</t>
  </si>
  <si>
    <t>Earnings From Cont. Operations, 5 Yr. CAGR %</t>
  </si>
  <si>
    <t>85.25</t>
  </si>
  <si>
    <t>52.22</t>
  </si>
  <si>
    <t>67.02</t>
  </si>
  <si>
    <t>68.97</t>
  </si>
  <si>
    <t>122.1</t>
  </si>
  <si>
    <t>67.36</t>
  </si>
  <si>
    <t>28.26</t>
  </si>
  <si>
    <t>3.65</t>
  </si>
  <si>
    <t>2.54</t>
  </si>
  <si>
    <t>1.6</t>
  </si>
  <si>
    <t>Net Income, 5 Yr. CAGR %</t>
  </si>
  <si>
    <t>Normalized Net Income, 5 Yr. CAGR %</t>
  </si>
  <si>
    <t>162.58</t>
  </si>
  <si>
    <t>108.69</t>
  </si>
  <si>
    <t>57.2</t>
  </si>
  <si>
    <t>109.88</t>
  </si>
  <si>
    <t>113.79</t>
  </si>
  <si>
    <t>26.61</t>
  </si>
  <si>
    <t>22.93</t>
  </si>
  <si>
    <t>-0.87</t>
  </si>
  <si>
    <t>4.84</t>
  </si>
  <si>
    <t>Diluted EPS Before Extra, 5 Yr. CAGR %</t>
  </si>
  <si>
    <t>70.93</t>
  </si>
  <si>
    <t>53.64</t>
  </si>
  <si>
    <t>59.63</t>
  </si>
  <si>
    <t>61.31</t>
  </si>
  <si>
    <t>117.64</t>
  </si>
  <si>
    <t>69.52</t>
  </si>
  <si>
    <t>27.87</t>
  </si>
  <si>
    <t>1.03</t>
  </si>
  <si>
    <t>-0.35</t>
  </si>
  <si>
    <t>-0.34</t>
  </si>
  <si>
    <t>Inventory, 5 Yr. CAGR %</t>
  </si>
  <si>
    <t>6.02</t>
  </si>
  <si>
    <t>6.53</t>
  </si>
  <si>
    <t>13.31</t>
  </si>
  <si>
    <t>4.04</t>
  </si>
  <si>
    <t>13.02</t>
  </si>
  <si>
    <t>6.37</t>
  </si>
  <si>
    <t>Net Property, Plant and Equip., 5 Yr. CAGR %</t>
  </si>
  <si>
    <t>11.44</t>
  </si>
  <si>
    <t>13.42</t>
  </si>
  <si>
    <t>16.59</t>
  </si>
  <si>
    <t>15.72</t>
  </si>
  <si>
    <t>34.4</t>
  </si>
  <si>
    <t>28.74</t>
  </si>
  <si>
    <t>24.51</t>
  </si>
  <si>
    <t>28.18</t>
  </si>
  <si>
    <t>26.96</t>
  </si>
  <si>
    <t>Total Assets, 5 Yr. CAGR %</t>
  </si>
  <si>
    <t>14.47</t>
  </si>
  <si>
    <t>5.61</t>
  </si>
  <si>
    <t>8.03</t>
  </si>
  <si>
    <t>8.12</t>
  </si>
  <si>
    <t>20.06</t>
  </si>
  <si>
    <t>18.58</t>
  </si>
  <si>
    <t>17.38</t>
  </si>
  <si>
    <t>25.73</t>
  </si>
  <si>
    <t>24.15</t>
  </si>
  <si>
    <t>Tangible Book Value, 5 Yr. CAGR %</t>
  </si>
  <si>
    <t>20.54</t>
  </si>
  <si>
    <t>-42.56</t>
  </si>
  <si>
    <t>-17.07</t>
  </si>
  <si>
    <t>-19.73</t>
  </si>
  <si>
    <t>-29.39</t>
  </si>
  <si>
    <t>14.43</t>
  </si>
  <si>
    <t>93.4</t>
  </si>
  <si>
    <t>-1.23</t>
  </si>
  <si>
    <t>49.22</t>
  </si>
  <si>
    <t>85.66</t>
  </si>
  <si>
    <t>Common Equity, 5 Yr. CAGR %</t>
  </si>
  <si>
    <t>22.8</t>
  </si>
  <si>
    <t>7.63</t>
  </si>
  <si>
    <t>26.16</t>
  </si>
  <si>
    <t>23.39</t>
  </si>
  <si>
    <t>20.85</t>
  </si>
  <si>
    <t>-8.09</t>
  </si>
  <si>
    <t>-8.92</t>
  </si>
  <si>
    <t>-0.53</t>
  </si>
  <si>
    <t>-8.32</t>
  </si>
  <si>
    <t>Cash From Operations, 5 Yr. CAGR %</t>
  </si>
  <si>
    <t>7.99</t>
  </si>
  <si>
    <t>38.62</t>
  </si>
  <si>
    <t>26.02</t>
  </si>
  <si>
    <t>26.17</t>
  </si>
  <si>
    <t>25.17</t>
  </si>
  <si>
    <t>27.22</t>
  </si>
  <si>
    <t>-23.43</t>
  </si>
  <si>
    <t>10.92</t>
  </si>
  <si>
    <t>1.53</t>
  </si>
  <si>
    <t>Capital Expenditures, 5 Yr. CAGR %</t>
  </si>
  <si>
    <t>35.83</t>
  </si>
  <si>
    <t>19.88</t>
  </si>
  <si>
    <t>22.82</t>
  </si>
  <si>
    <t>15.35</t>
  </si>
  <si>
    <t>11.95</t>
  </si>
  <si>
    <t>-12.61</t>
  </si>
  <si>
    <t>-12.58</t>
  </si>
  <si>
    <t>Levered Free Cash Flow, 5 Yr. CAGR %</t>
  </si>
  <si>
    <t>15.33</t>
  </si>
  <si>
    <t>34.73</t>
  </si>
  <si>
    <t>-7.3</t>
  </si>
  <si>
    <t>118.01</t>
  </si>
  <si>
    <t>-29.24</t>
  </si>
  <si>
    <t>84.79</t>
  </si>
  <si>
    <t>27.2</t>
  </si>
  <si>
    <t>96.86</t>
  </si>
  <si>
    <t>-14.18</t>
  </si>
  <si>
    <t>Unlevered Free Cash Flow, 5 Yr. CAGR %</t>
  </si>
  <si>
    <t>-52.83</t>
  </si>
  <si>
    <t>106.5</t>
  </si>
  <si>
    <t>-20.56</t>
  </si>
  <si>
    <t>27.58</t>
  </si>
  <si>
    <t>19.19</t>
  </si>
  <si>
    <t>209.59</t>
  </si>
  <si>
    <t>29.61</t>
  </si>
  <si>
    <t>196.29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</si>
  <si>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</si>
  <si>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</si>
  <si>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</si>
  <si>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</si>
  <si>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</si>
  <si>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</si>
  <si>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</si>
  <si>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</si>
  <si>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</si>
  <si>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1,380</t>
  </si>
  <si>
    <t>1,799</t>
  </si>
  <si>
    <t>1,768</t>
  </si>
  <si>
    <t>2,159</t>
  </si>
  <si>
    <t>2,218</t>
  </si>
  <si>
    <t>1,037</t>
  </si>
  <si>
    <t>-</t>
  </si>
  <si>
    <t>Change</t>
  </si>
  <si>
    <t>30.43%</t>
  </si>
  <si>
    <t>-1.72%</t>
  </si>
  <si>
    <t>22.09%</t>
  </si>
  <si>
    <t>2.73%</t>
  </si>
  <si>
    <t>-53.25%</t>
  </si>
  <si>
    <t>Enterprise Value (EV)
                                    1</t>
  </si>
  <si>
    <t>2,003</t>
  </si>
  <si>
    <t>2,384</t>
  </si>
  <si>
    <t>2,174</t>
  </si>
  <si>
    <t>3,200</t>
  </si>
  <si>
    <t>3,465</t>
  </si>
  <si>
    <t>2,489</t>
  </si>
  <si>
    <t>2,488</t>
  </si>
  <si>
    <t>2,471</t>
  </si>
  <si>
    <t>19.04%</t>
  </si>
  <si>
    <t>-8.81%</t>
  </si>
  <si>
    <t>47.21%</t>
  </si>
  <si>
    <t>8.27%</t>
  </si>
  <si>
    <t>-28.16%</t>
  </si>
  <si>
    <t>-0.05%</t>
  </si>
  <si>
    <t>-0.66%</t>
  </si>
  <si>
    <t>P/E ratio</t>
  </si>
  <si>
    <t>15.4x</t>
  </si>
  <si>
    <t>-7.95x</t>
  </si>
  <si>
    <t>16.5x</t>
  </si>
  <si>
    <t>16x</t>
  </si>
  <si>
    <t>19.2x</t>
  </si>
  <si>
    <t>14x</t>
  </si>
  <si>
    <t>8.8x</t>
  </si>
  <si>
    <t>6.96x</t>
  </si>
  <si>
    <t>PBR</t>
  </si>
  <si>
    <t>9.07x</t>
  </si>
  <si>
    <t>11.7x</t>
  </si>
  <si>
    <t>6.53x</t>
  </si>
  <si>
    <t>5.27x</t>
  </si>
  <si>
    <t>9.49x</t>
  </si>
  <si>
    <t>4.02x</t>
  </si>
  <si>
    <t>3x</t>
  </si>
  <si>
    <t>2.12x</t>
  </si>
  <si>
    <t>PEG</t>
  </si>
  <si>
    <t>0x</t>
  </si>
  <si>
    <t>-0x</t>
  </si>
  <si>
    <t>0.6x</t>
  </si>
  <si>
    <t>5.95x</t>
  </si>
  <si>
    <t>-0.4x</t>
  </si>
  <si>
    <t>0.2x</t>
  </si>
  <si>
    <t>0.3x</t>
  </si>
  <si>
    <t>Capitalization / Revenue</t>
  </si>
  <si>
    <t>1.02x</t>
  </si>
  <si>
    <t>4.12x</t>
  </si>
  <si>
    <t>1.36x</t>
  </si>
  <si>
    <t>1.1x</t>
  </si>
  <si>
    <t>1.01x</t>
  </si>
  <si>
    <t>0.48x</t>
  </si>
  <si>
    <t>0.46x</t>
  </si>
  <si>
    <t>0.43x</t>
  </si>
  <si>
    <t>EV / Revenue</t>
  </si>
  <si>
    <t>1.48x</t>
  </si>
  <si>
    <t>5.46x</t>
  </si>
  <si>
    <t>1.67x</t>
  </si>
  <si>
    <t>1.63x</t>
  </si>
  <si>
    <t>1.57x</t>
  </si>
  <si>
    <t>1.16x</t>
  </si>
  <si>
    <t>1.03x</t>
  </si>
  <si>
    <t>EV / EBITDA</t>
  </si>
  <si>
    <t>7.14x</t>
  </si>
  <si>
    <t>-20.9x</t>
  </si>
  <si>
    <t>6.68x</t>
  </si>
  <si>
    <t>7.41x</t>
  </si>
  <si>
    <t>6.73x</t>
  </si>
  <si>
    <t>5.07x</t>
  </si>
  <si>
    <t>4.74x</t>
  </si>
  <si>
    <t>4.3x</t>
  </si>
  <si>
    <t>EV / EBIT</t>
  </si>
  <si>
    <t>13.5x</t>
  </si>
  <si>
    <t>-9.44x</t>
  </si>
  <si>
    <t>11.6x</t>
  </si>
  <si>
    <t>12.2x</t>
  </si>
  <si>
    <t>11.3x</t>
  </si>
  <si>
    <t>9.69x</t>
  </si>
  <si>
    <t>8.76x</t>
  </si>
  <si>
    <t>7.81x</t>
  </si>
  <si>
    <t>EV / FCF</t>
  </si>
  <si>
    <t>32.9x</t>
  </si>
  <si>
    <t>-18x</t>
  </si>
  <si>
    <t>11.4x</t>
  </si>
  <si>
    <t>15.2x</t>
  </si>
  <si>
    <t>102x</t>
  </si>
  <si>
    <t>-48.5x</t>
  </si>
  <si>
    <t>83.8x</t>
  </si>
  <si>
    <t>FCF Yield</t>
  </si>
  <si>
    <t>3.04%</t>
  </si>
  <si>
    <t>-5.55%</t>
  </si>
  <si>
    <t>8.78%</t>
  </si>
  <si>
    <t>6.57%</t>
  </si>
  <si>
    <t>0.98%</t>
  </si>
  <si>
    <t>-2.06%</t>
  </si>
  <si>
    <t>1.19%</t>
  </si>
  <si>
    <t>Dividend per Share
                                    2</t>
  </si>
  <si>
    <t>Rate of return</t>
  </si>
  <si>
    <t>1.37%</t>
  </si>
  <si>
    <t>EPS
                                    2</t>
  </si>
  <si>
    <t>1.93</t>
  </si>
  <si>
    <t>3.059</t>
  </si>
  <si>
    <t>3.87</t>
  </si>
  <si>
    <t>Distribution rate</t>
  </si>
  <si>
    <t>21.1%</t>
  </si>
  <si>
    <t>Net sales
                                    1</t>
  </si>
  <si>
    <t>1,355</t>
  </si>
  <si>
    <t>436.5</t>
  </si>
  <si>
    <t>1,304</t>
  </si>
  <si>
    <t>1,964</t>
  </si>
  <si>
    <t>2,205</t>
  </si>
  <si>
    <t>2,147</t>
  </si>
  <si>
    <t>2,253</t>
  </si>
  <si>
    <t>2,400</t>
  </si>
  <si>
    <t>EBITDA
                                    1</t>
  </si>
  <si>
    <t>280.5</t>
  </si>
  <si>
    <t>-113.8</t>
  </si>
  <si>
    <t>325.5</t>
  </si>
  <si>
    <t>431.8</t>
  </si>
  <si>
    <t>515.1</t>
  </si>
  <si>
    <t>491.4</t>
  </si>
  <si>
    <t>524.5</t>
  </si>
  <si>
    <t>574.6</t>
  </si>
  <si>
    <t>EBIT
                                    1</t>
  </si>
  <si>
    <t>148.1</t>
  </si>
  <si>
    <t>-252.6</t>
  </si>
  <si>
    <t>187.2</t>
  </si>
  <si>
    <t>262.5</t>
  </si>
  <si>
    <t>306.6</t>
  </si>
  <si>
    <t>256.8</t>
  </si>
  <si>
    <t>283.9</t>
  </si>
  <si>
    <t>316.5</t>
  </si>
  <si>
    <t>Net income
                                    1</t>
  </si>
  <si>
    <t>100.3</t>
  </si>
  <si>
    <t>-207</t>
  </si>
  <si>
    <t>108.6</t>
  </si>
  <si>
    <t>137.1</t>
  </si>
  <si>
    <t>126.9</t>
  </si>
  <si>
    <t>77.8</t>
  </si>
  <si>
    <t>117.6</t>
  </si>
  <si>
    <t>145.9</t>
  </si>
  <si>
    <t>Net Debt
                                    1</t>
  </si>
  <si>
    <t>623</t>
  </si>
  <si>
    <t>584.5</t>
  </si>
  <si>
    <t>405.5</t>
  </si>
  <si>
    <t>1,041</t>
  </si>
  <si>
    <t>1,247</t>
  </si>
  <si>
    <t>1,452</t>
  </si>
  <si>
    <t>1,451</t>
  </si>
  <si>
    <t>1,434</t>
  </si>
  <si>
    <t>Reference price
                                    2</t>
  </si>
  <si>
    <t>45.13</t>
  </si>
  <si>
    <t>37.77</t>
  </si>
  <si>
    <t>36.52</t>
  </si>
  <si>
    <t>55.19</t>
  </si>
  <si>
    <t>26.93</t>
  </si>
  <si>
    <t>Nbr of stocks (in thousands)</t>
  </si>
  <si>
    <t>30,571</t>
  </si>
  <si>
    <t>47,642</t>
  </si>
  <si>
    <t>48,423</t>
  </si>
  <si>
    <t>48,290</t>
  </si>
  <si>
    <t>40,189</t>
  </si>
  <si>
    <t>38,503</t>
  </si>
  <si>
    <t>Announcement Date</t>
  </si>
  <si>
    <t>4/2/20</t>
  </si>
  <si>
    <t>3/31/21</t>
  </si>
  <si>
    <t>3/28/22</t>
  </si>
  <si>
    <t>3/28/23</t>
  </si>
  <si>
    <t>4/2/24</t>
  </si>
  <si>
    <t>address1</t>
  </si>
  <si>
    <t>1221 Beltline Road</t>
  </si>
  <si>
    <t>address2</t>
  </si>
  <si>
    <t>Suite 500</t>
  </si>
  <si>
    <t>city</t>
  </si>
  <si>
    <t>Coppell</t>
  </si>
  <si>
    <t>state</t>
  </si>
  <si>
    <t>TX</t>
  </si>
  <si>
    <t>zip</t>
  </si>
  <si>
    <t>75019</t>
  </si>
  <si>
    <t>country</t>
  </si>
  <si>
    <t>phone</t>
  </si>
  <si>
    <t>214 357 9588</t>
  </si>
  <si>
    <t>website</t>
  </si>
  <si>
    <t>https://www.daveandbusters.com</t>
  </si>
  <si>
    <t>industry</t>
  </si>
  <si>
    <t>Entertainment</t>
  </si>
  <si>
    <t>industryKey</t>
  </si>
  <si>
    <t>entertainment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</si>
  <si>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</si>
  <si>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</si>
  <si>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</si>
  <si>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</si>
  <si>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</si>
  <si>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</si>
  <si>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</si>
  <si>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Dave &amp; Buster's Entertainment, Inc. owns and operates entertainment and dining venues for adults and families in North America. Its venues offer a menu of entrées and appetizers, as well as a selection of alcoholic and non-alcoholic beverages; and an assortment of entertainment attractions centered on playing games and watching live sports, and other televised events. The company operates its venues under the Dave &amp; Buster's and Main Event brand name. Dave &amp; Buster's Entertainment, Inc. was founded in 1982 and is headquartered in Coppell, Texas.</t>
  </si>
  <si>
    <t>fullTimeEmployees</t>
  </si>
  <si>
    <t>companyOfficers</t>
  </si>
  <si>
    <t>[{'maxAge': 1, 'name': 'Mr. Christopher D. Morris', 'age': 52, 'title': 'CEO &amp; Director', 'yearBorn': 1971, 'fiscalYear': 2023, 'totalPay': 798318, 'exercisedValue': 0, 'unexercisedValue': 618224}, {'maxAge': 1, 'name': 'Mr. Tony  Wehner', 'age': 54, 'title': 'Chief Operating Officer', 'yearBorn': 1969, 'fiscalYear': 2023, 'totalPay': 464999, 'exercisedValue': 0, 'unexercisedValue': 105463}, {'maxAge': 1, 'name': 'Ms. Megan  Tobin', 'age': 37, 'title': 'Chief Marketing Officer', 'yearBorn': 1986, 'fiscalYear': 2023, 'totalPay': 292478, 'exercisedValue': 0, 'unexercisedValue': 0}, {'maxAge': 1, 'name': 'Mr. John B. Mulleady', 'age': 62, 'title': 'Chief Development Officer', 'yearBorn': 1961, 'fiscalYear': 2023, 'totalPay': 467291, 'exercisedValue': 611432, 'unexercisedValue': 1399236}, {'maxAge': 1, 'name': 'Mr. Darin E. Harper', 'age': 48, 'title': 'Chief Financial Officer', 'yearBorn': 1975, 'fiscalYear': 2023, 'exercisedValue': 0, 'unexercisedValue': 0}, {'maxAge': 1, 'name': 'Mr. Cory  Hatton', 'title': 'VP of Investor Relations &amp; Treasurer', 'fiscalYear': 2023, 'exercisedValue': 0, 'unexercisedValue': 0}, {'maxAge': 1, 'name': 'Mr. Bryan D. McCrory', 'title': 'VP, General Counsel &amp; Secretary', 'fiscalYear': 2023, 'exercisedValue': 0, 'unexercisedValue': 0}, {'maxAge': 1, 'name': 'Ms. Humera  Kassem', 'title': 'Chief People Officer', 'fiscalYear': 2023, 'exercisedValue': 0, 'unexercisedValue': 0}, {'maxAge': 1, 'name': 'Mr. Antonio  Bautista', 'age': 58, 'title': 'Chief International Development Officer', 'yearBorn': 1965, 'fiscalYear': 2023, 'totalPay': 966726, 'exercisedValue': 0, 'unexercisedValue': 0}, {'maxAge': 1, 'name': 'Mr. Les L. Lehner', 'age': 51, 'title': 'Chief Procurement Officer &amp; Head of Main Event Development',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</si>
  <si>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</si>
  <si>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</si>
  <si>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</si>
  <si>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</si>
  <si>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</si>
  <si>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</si>
  <si>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</si>
  <si>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</si>
  <si>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</si>
  <si>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</si>
  <si>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</si>
  <si>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</si>
  <si>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</si>
  <si>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</si>
  <si>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</si>
  <si>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</si>
  <si>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</si>
  <si>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</si>
  <si>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</si>
  <si>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</si>
  <si>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</si>
  <si>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</si>
  <si>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</si>
  <si>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</si>
  <si>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</si>
  <si>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</si>
  <si>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</si>
  <si>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</si>
  <si>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</si>
  <si>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</si>
  <si>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</si>
  <si>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</si>
  <si>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</si>
  <si>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</si>
  <si>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</si>
  <si>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</si>
  <si>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</si>
  <si>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</si>
  <si>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</si>
  <si>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</si>
  <si>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</si>
  <si>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</si>
  <si>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</si>
  <si>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</si>
  <si>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</si>
  <si>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</si>
  <si>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</si>
  <si>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</si>
  <si>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</si>
  <si>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</si>
  <si>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</si>
  <si>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</si>
  <si>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</si>
  <si>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</si>
  <si>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</si>
  <si>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</si>
  <si>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</si>
  <si>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</si>
  <si>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</si>
  <si>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</si>
  <si>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</si>
  <si>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</si>
  <si>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</si>
  <si>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</si>
  <si>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</si>
  <si>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</si>
  <si>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</si>
  <si>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</si>
  <si>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</si>
  <si>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</si>
  <si>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</si>
  <si>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</si>
  <si>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</si>
  <si>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</si>
  <si>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 xml:space="preserve">Dave &amp; Buster's Entertainment, </t>
  </si>
  <si>
    <t>longName</t>
  </si>
  <si>
    <t>Dave &amp; Buster's Entertainment, Inc.</t>
  </si>
  <si>
    <t>firstTradeDateEpochUtc</t>
  </si>
  <si>
    <t>timeZoneFullName</t>
  </si>
  <si>
    <t>America/New_York</t>
  </si>
  <si>
    <t>timeZoneShortName</t>
  </si>
  <si>
    <t>EST</t>
  </si>
  <si>
    <t>uuid</t>
  </si>
  <si>
    <t>6a216efc-5298-35c6-8a4a-4c0bc99ad77f</t>
  </si>
  <si>
    <t>messageBoardId</t>
  </si>
  <si>
    <t>finmb_127539536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</si>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</sst>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aveandbust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27.945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69.15041934160926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1.090786176E9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6.238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9.036913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7.0</v>
      </c>
      <c r="C2" s="1">
        <v>59.0</v>
      </c>
      <c r="D2" s="1">
        <v>90.0</v>
      </c>
      <c r="E2" s="1">
        <v>121.0</v>
      </c>
      <c r="F2" s="1">
        <v>117.0</v>
      </c>
      <c r="G2" s="1">
        <v>100.0</v>
      </c>
      <c r="H2" s="1">
        <v>-207.0</v>
      </c>
      <c r="I2" s="1">
        <v>109.0</v>
      </c>
      <c r="J2" s="1">
        <v>137.0</v>
      </c>
      <c r="K2" s="1">
        <v>127.0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69.0</v>
      </c>
      <c r="C3" s="1">
        <v>77.0</v>
      </c>
      <c r="D3" s="1">
        <v>86.0</v>
      </c>
      <c r="E3" s="1">
        <v>102.0</v>
      </c>
      <c r="F3" s="1">
        <v>118.0</v>
      </c>
      <c r="G3" s="1">
        <v>132.0</v>
      </c>
      <c r="H3" s="1">
        <v>139.0</v>
      </c>
      <c r="I3" s="1">
        <v>138.0</v>
      </c>
      <c r="J3" s="1">
        <v>169.0</v>
      </c>
      <c r="K3" s="1">
        <v>208.0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58.0</v>
      </c>
      <c r="F4" s="1">
        <v>18.0</v>
      </c>
      <c r="G4" s="1">
        <v>56.0</v>
      </c>
      <c r="H4" s="1">
        <v>57.0</v>
      </c>
      <c r="I4" s="1">
        <v>59.0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70.0</v>
      </c>
      <c r="C5" s="1">
        <v>78.0</v>
      </c>
      <c r="D5" s="1">
        <v>88.0</v>
      </c>
      <c r="E5" s="1">
        <v>103.0</v>
      </c>
      <c r="F5" s="1">
        <v>118.0</v>
      </c>
      <c r="G5" s="1">
        <v>133.0</v>
      </c>
      <c r="H5" s="1">
        <v>139.0</v>
      </c>
      <c r="I5" s="1">
        <v>139.0</v>
      </c>
      <c r="J5" s="1">
        <v>169.0</v>
      </c>
      <c r="K5" s="1">
        <v>208.0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1.0</v>
      </c>
      <c r="D7" s="1">
        <v>1.0</v>
      </c>
      <c r="E7" s="1">
        <v>1.0</v>
      </c>
      <c r="F7" s="1">
        <v>1.0</v>
      </c>
      <c r="G7" s="1">
        <v>1.0</v>
      </c>
      <c r="H7" s="1">
        <v>57.0</v>
      </c>
      <c r="I7" s="1">
        <v>1.0</v>
      </c>
      <c r="J7" s="1">
        <v>76.0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12.0</v>
      </c>
      <c r="I8" s="1">
        <v>91.0</v>
      </c>
      <c r="J8" s="1">
        <v>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4.0</v>
      </c>
      <c r="D9" s="1">
        <v>5.0</v>
      </c>
      <c r="E9" s="1">
        <v>8.0</v>
      </c>
      <c r="F9" s="1">
        <v>7.0</v>
      </c>
      <c r="G9" s="1">
        <v>6.0</v>
      </c>
      <c r="H9" s="1">
        <v>6.0</v>
      </c>
      <c r="I9" s="1">
        <v>12.0</v>
      </c>
      <c r="J9" s="1">
        <v>19.0</v>
      </c>
      <c r="K9" s="1">
        <v>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-16.0</v>
      </c>
      <c r="D10" s="1">
        <v>-19.0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-43.0</v>
      </c>
      <c r="C11" s="1">
        <v>15.0</v>
      </c>
      <c r="D11" s="1">
        <v>8.0</v>
      </c>
      <c r="E11" s="1">
        <v>-7.0</v>
      </c>
      <c r="F11" s="1">
        <v>6.0</v>
      </c>
      <c r="G11" s="1">
        <v>7.0</v>
      </c>
      <c r="H11" s="1">
        <v>2.0</v>
      </c>
      <c r="I11" s="1">
        <v>8.0</v>
      </c>
      <c r="J11" s="1">
        <v>42.0</v>
      </c>
      <c r="K11" s="1">
        <v>53.0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-3.0</v>
      </c>
      <c r="C13" s="1">
        <v>-1.0</v>
      </c>
      <c r="D13" s="1">
        <v>-2.0</v>
      </c>
      <c r="E13" s="1">
        <v>-5.0</v>
      </c>
      <c r="F13" s="1">
        <v>24.0</v>
      </c>
      <c r="G13" s="1">
        <v>-7.0</v>
      </c>
      <c r="H13" s="1">
        <v>10.0</v>
      </c>
      <c r="I13" s="1">
        <v>-16.0</v>
      </c>
      <c r="J13" s="1">
        <v>-17.0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8.0</v>
      </c>
      <c r="C14" s="1">
        <v>3.0</v>
      </c>
      <c r="D14" s="1">
        <v>83.0</v>
      </c>
      <c r="E14" s="1">
        <v>-4.0</v>
      </c>
      <c r="F14" s="1">
        <v>11.0</v>
      </c>
      <c r="G14" s="1">
        <v>2.0</v>
      </c>
      <c r="H14" s="1">
        <v>-9.0</v>
      </c>
      <c r="I14" s="1">
        <v>14.0</v>
      </c>
      <c r="J14" s="1">
        <v>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52.0</v>
      </c>
      <c r="C15" s="1">
        <v>16.0</v>
      </c>
      <c r="D15" s="1">
        <v>17.0</v>
      </c>
      <c r="E15" s="1">
        <v>1.0</v>
      </c>
      <c r="F15" s="1">
        <v>11.0</v>
      </c>
      <c r="G15" s="1">
        <v>-9.0</v>
      </c>
      <c r="H15" s="1">
        <v>-70.0</v>
      </c>
      <c r="I15" s="1">
        <v>5.0</v>
      </c>
      <c r="J15" s="1">
        <v>40.0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30.0</v>
      </c>
      <c r="C16" s="1">
        <v>25.0</v>
      </c>
      <c r="D16" s="1">
        <v>39.0</v>
      </c>
      <c r="E16" s="1">
        <v>45.0</v>
      </c>
      <c r="F16" s="1">
        <v>63.0</v>
      </c>
      <c r="G16" s="1">
        <v>54.0</v>
      </c>
      <c r="H16" s="1">
        <v>62.0</v>
      </c>
      <c r="I16" s="1">
        <v>8.0</v>
      </c>
      <c r="J16" s="1">
        <v>31.0</v>
      </c>
      <c r="K16" s="1">
        <v>-49.0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86.0</v>
      </c>
      <c r="C17" s="1">
        <v>187.0</v>
      </c>
      <c r="D17" s="1">
        <v>231.0</v>
      </c>
      <c r="E17" s="1">
        <v>265.0</v>
      </c>
      <c r="F17" s="1">
        <v>338.0</v>
      </c>
      <c r="G17" s="1">
        <v>289.0</v>
      </c>
      <c r="H17" s="1">
        <v>-49.0</v>
      </c>
      <c r="I17" s="1">
        <v>283.0</v>
      </c>
      <c r="J17" s="1">
        <v>444.0</v>
      </c>
      <c r="K17" s="1">
        <v>364.0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-130.0</v>
      </c>
      <c r="C18" s="1">
        <v>-163.0</v>
      </c>
      <c r="D18" s="1">
        <v>-181.0</v>
      </c>
      <c r="E18" s="1">
        <v>-220.0</v>
      </c>
      <c r="F18" s="1">
        <v>-216.0</v>
      </c>
      <c r="G18" s="1">
        <v>-228.0</v>
      </c>
      <c r="H18" s="1">
        <v>-83.0</v>
      </c>
      <c r="I18" s="1">
        <v>-92.0</v>
      </c>
      <c r="J18" s="1">
        <v>-234.0</v>
      </c>
      <c r="K18" s="1">
        <v>-330.0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11.0</v>
      </c>
      <c r="C19" s="1">
        <v>13.0</v>
      </c>
      <c r="D19" s="1">
        <v>3.0</v>
      </c>
      <c r="E19" s="1">
        <v>7.0</v>
      </c>
      <c r="F19" s="1">
        <v>36.0</v>
      </c>
      <c r="G19" s="1">
        <v>80.0</v>
      </c>
      <c r="H19" s="1">
        <v>46.0</v>
      </c>
      <c r="I19" s="1">
        <v>72.0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-819.0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1.0</v>
      </c>
      <c r="D21" s="1">
        <v>21.0</v>
      </c>
      <c r="E21" s="1">
        <v>3.0</v>
      </c>
      <c r="F21" s="1">
        <v>12.0</v>
      </c>
      <c r="G21" s="1">
        <v>0.0</v>
      </c>
      <c r="H21" s="1">
        <v>59.0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-130.0</v>
      </c>
      <c r="C22" s="1">
        <v>-162.0</v>
      </c>
      <c r="D22" s="1">
        <v>-159.0</v>
      </c>
      <c r="E22" s="1">
        <v>-217.0</v>
      </c>
      <c r="F22" s="1">
        <v>-204.0</v>
      </c>
      <c r="G22" s="1">
        <v>-227.0</v>
      </c>
      <c r="H22" s="1">
        <v>-81.0</v>
      </c>
      <c r="I22" s="1">
        <v>-91.0</v>
      </c>
      <c r="J22" s="1">
        <v>-1050.0</v>
      </c>
      <c r="K22" s="1">
        <v>-329.0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529.0</v>
      </c>
      <c r="C23" s="1">
        <v>468.0</v>
      </c>
      <c r="D23" s="1">
        <v>97.0</v>
      </c>
      <c r="E23" s="1">
        <v>509.0</v>
      </c>
      <c r="F23" s="1">
        <v>265.0</v>
      </c>
      <c r="G23" s="1">
        <v>406.0</v>
      </c>
      <c r="H23" s="1">
        <v>732.0</v>
      </c>
      <c r="I23" s="1">
        <v>83.0</v>
      </c>
      <c r="J23" s="1">
        <v>822.0</v>
      </c>
      <c r="K23" s="1">
        <v>298.0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529.0</v>
      </c>
      <c r="C24" s="1">
        <v>468.0</v>
      </c>
      <c r="D24" s="1">
        <v>97.0</v>
      </c>
      <c r="E24" s="1">
        <v>509.0</v>
      </c>
      <c r="F24" s="1">
        <v>265.0</v>
      </c>
      <c r="G24" s="1">
        <v>406.0</v>
      </c>
      <c r="H24" s="1">
        <v>732.0</v>
      </c>
      <c r="I24" s="1">
        <v>83.0</v>
      </c>
      <c r="J24" s="1">
        <v>822.0</v>
      </c>
      <c r="K24" s="1">
        <v>298.0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-544.0</v>
      </c>
      <c r="C25" s="1">
        <v>-560.0</v>
      </c>
      <c r="D25" s="1">
        <v>-170.0</v>
      </c>
      <c r="E25" s="1">
        <v>-406.0</v>
      </c>
      <c r="F25" s="1">
        <v>-238.0</v>
      </c>
      <c r="G25" s="1">
        <v>-152.0</v>
      </c>
      <c r="H25" s="1">
        <v>-770.0</v>
      </c>
      <c r="I25" s="1">
        <v>-253.0</v>
      </c>
      <c r="J25" s="1">
        <v>-16.0</v>
      </c>
      <c r="K25" s="1">
        <v>-166.0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-544.0</v>
      </c>
      <c r="C26" s="1">
        <v>-560.0</v>
      </c>
      <c r="D26" s="1">
        <v>-170.0</v>
      </c>
      <c r="E26" s="1">
        <v>-406.0</v>
      </c>
      <c r="F26" s="1">
        <v>-238.0</v>
      </c>
      <c r="G26" s="1">
        <v>-152.0</v>
      </c>
      <c r="H26" s="1">
        <v>-770.0</v>
      </c>
      <c r="I26" s="1">
        <v>-253.0</v>
      </c>
      <c r="J26" s="1">
        <v>-16.0</v>
      </c>
      <c r="K26" s="1">
        <v>-166.0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101.0</v>
      </c>
      <c r="C27" s="1">
        <v>7.0</v>
      </c>
      <c r="D27" s="1">
        <v>5.0</v>
      </c>
      <c r="E27" s="1">
        <v>2.0</v>
      </c>
      <c r="F27" s="1">
        <v>3.0</v>
      </c>
      <c r="G27" s="1">
        <v>1.0</v>
      </c>
      <c r="H27" s="1">
        <v>183.0</v>
      </c>
      <c r="I27" s="1">
        <v>5.0</v>
      </c>
      <c r="J27" s="1">
        <v>8.0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-28.0</v>
      </c>
      <c r="E28" s="1">
        <v>-152.0</v>
      </c>
      <c r="F28" s="1">
        <v>-150.0</v>
      </c>
      <c r="G28" s="1">
        <v>-298.0</v>
      </c>
      <c r="H28" s="1">
        <v>-92.0</v>
      </c>
      <c r="I28" s="1">
        <v>-9.0</v>
      </c>
      <c r="J28" s="1">
        <v>-33.0</v>
      </c>
      <c r="K28" s="1">
        <v>-303.0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-11.0</v>
      </c>
      <c r="G29" s="1">
        <v>-15.0</v>
      </c>
      <c r="H29" s="1">
        <v>-4.0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-11.0</v>
      </c>
      <c r="G30" s="1">
        <v>-15.0</v>
      </c>
      <c r="H30" s="1">
        <v>-4.0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-9.0</v>
      </c>
      <c r="C31" s="1">
        <v>13.0</v>
      </c>
      <c r="D31" s="1">
        <v>19.0</v>
      </c>
      <c r="E31" s="1">
        <v>-2.0</v>
      </c>
      <c r="F31" s="1">
        <v>0.0</v>
      </c>
      <c r="G31" s="1">
        <v>0.0</v>
      </c>
      <c r="H31" s="1">
        <v>-20.0</v>
      </c>
      <c r="I31" s="1">
        <v>-3.0</v>
      </c>
      <c r="J31" s="1">
        <v>-17.0</v>
      </c>
      <c r="K31" s="1">
        <v>-11.0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75.0</v>
      </c>
      <c r="C32" s="1">
        <v>-70.0</v>
      </c>
      <c r="D32" s="1">
        <v>-77.0</v>
      </c>
      <c r="E32" s="1">
        <v>-49.0</v>
      </c>
      <c r="F32" s="1">
        <v>-131.0</v>
      </c>
      <c r="G32" s="1">
        <v>-58.0</v>
      </c>
      <c r="H32" s="1">
        <v>118.0</v>
      </c>
      <c r="I32" s="1">
        <v>-178.0</v>
      </c>
      <c r="J32" s="1">
        <v>763.0</v>
      </c>
      <c r="K32" s="1">
        <v>-179.0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32.0</v>
      </c>
      <c r="C33" s="1">
        <v>-45.0</v>
      </c>
      <c r="D33" s="1">
        <v>-5.0</v>
      </c>
      <c r="E33" s="1">
        <v>-1.0</v>
      </c>
      <c r="F33" s="1">
        <v>2.0</v>
      </c>
      <c r="G33" s="1">
        <v>3.0</v>
      </c>
      <c r="H33" s="1">
        <v>-12.0</v>
      </c>
      <c r="I33" s="1">
        <v>14.0</v>
      </c>
      <c r="J33" s="1">
        <v>156.0</v>
      </c>
      <c r="K33" s="1">
        <v>-144.0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97.0</v>
      </c>
      <c r="C35" s="1">
        <v>10.0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4.0</v>
      </c>
      <c r="C36" s="1">
        <v>8.0</v>
      </c>
      <c r="D36" s="1">
        <v>28.0</v>
      </c>
      <c r="E36" s="1">
        <v>43.0</v>
      </c>
      <c r="F36" s="1">
        <v>13.0</v>
      </c>
      <c r="G36" s="1">
        <v>27.0</v>
      </c>
      <c r="H36" s="1">
        <v>-9.0</v>
      </c>
      <c r="I36" s="1">
        <v>21.0</v>
      </c>
      <c r="J36" s="1">
        <v>-30.0</v>
      </c>
      <c r="K36" s="1">
        <v>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-18.0</v>
      </c>
      <c r="C37" s="1">
        <v>-7.0</v>
      </c>
      <c r="D37" s="1">
        <v>53.0</v>
      </c>
      <c r="E37" s="1">
        <v>-6.0</v>
      </c>
      <c r="F37" s="1">
        <v>42.0</v>
      </c>
      <c r="G37" s="1">
        <v>3.0</v>
      </c>
      <c r="H37" s="1">
        <v>-170.0</v>
      </c>
      <c r="I37" s="1">
        <v>178.0</v>
      </c>
      <c r="J37" s="1">
        <v>192.0</v>
      </c>
      <c r="K37" s="1">
        <v>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-6.0</v>
      </c>
      <c r="C38" s="1">
        <v>-52.0</v>
      </c>
      <c r="D38" s="1">
        <v>57.0</v>
      </c>
      <c r="E38" s="1">
        <v>-1.0</v>
      </c>
      <c r="F38" s="1">
        <v>50.0</v>
      </c>
      <c r="G38" s="1">
        <v>16.0</v>
      </c>
      <c r="H38" s="1">
        <v>-149.0</v>
      </c>
      <c r="I38" s="1">
        <v>212.0</v>
      </c>
      <c r="J38" s="1">
        <v>247.0</v>
      </c>
      <c r="K38" s="1">
        <v>103.0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-3.0</v>
      </c>
      <c r="C39" s="1">
        <v>-10.0</v>
      </c>
      <c r="D39" s="1">
        <v>-50.0</v>
      </c>
      <c r="E39" s="1">
        <v>-1.0</v>
      </c>
      <c r="F39" s="1">
        <v>-43.0</v>
      </c>
      <c r="G39" s="1">
        <v>-12.0</v>
      </c>
      <c r="H39" s="1">
        <v>62.0</v>
      </c>
      <c r="I39" s="1">
        <v>-32.0</v>
      </c>
      <c r="J39" s="1">
        <v>-111.0</v>
      </c>
      <c r="K39" s="1">
        <v>-9.0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-15.0</v>
      </c>
      <c r="C40" s="1">
        <v>-91.0</v>
      </c>
      <c r="D40" s="1">
        <v>-73.0</v>
      </c>
      <c r="E40" s="1">
        <v>102.0</v>
      </c>
      <c r="F40" s="1">
        <v>27.0</v>
      </c>
      <c r="G40" s="1">
        <v>254.0</v>
      </c>
      <c r="H40" s="1">
        <v>-38.0</v>
      </c>
      <c r="I40" s="1">
        <v>-170.0</v>
      </c>
      <c r="J40" s="1">
        <v>805.0</v>
      </c>
      <c r="K40" s="1">
        <v>131.0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70.0</v>
      </c>
      <c r="C3" s="1">
        <v>25.0</v>
      </c>
      <c r="D3" s="1">
        <v>20.0</v>
      </c>
      <c r="E3" s="1">
        <v>18.0</v>
      </c>
      <c r="F3" s="1">
        <v>21.0</v>
      </c>
      <c r="G3" s="1">
        <v>24.0</v>
      </c>
      <c r="H3" s="1">
        <v>11.0</v>
      </c>
      <c r="I3" s="1">
        <v>25.0</v>
      </c>
      <c r="J3" s="1">
        <v>182.0</v>
      </c>
      <c r="K3" s="1">
        <v>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70.0</v>
      </c>
      <c r="C4" s="1">
        <v>25.0</v>
      </c>
      <c r="D4" s="1">
        <v>20.0</v>
      </c>
      <c r="E4" s="1">
        <v>18.0</v>
      </c>
      <c r="F4" s="1">
        <v>21.0</v>
      </c>
      <c r="G4" s="1">
        <v>24.0</v>
      </c>
      <c r="H4" s="1">
        <v>11.0</v>
      </c>
      <c r="I4" s="1">
        <v>25.0</v>
      </c>
      <c r="J4" s="1">
        <v>182.0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9.0</v>
      </c>
      <c r="C6" s="1">
        <v>17.0</v>
      </c>
      <c r="D6" s="1">
        <v>12.0</v>
      </c>
      <c r="E6" s="1">
        <v>19.0</v>
      </c>
      <c r="F6" s="1">
        <v>12.0</v>
      </c>
      <c r="G6" s="1">
        <v>2.0</v>
      </c>
      <c r="H6" s="1">
        <v>70.0</v>
      </c>
      <c r="I6" s="1">
        <v>64.0</v>
      </c>
      <c r="J6" s="1">
        <v>25.0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9.0</v>
      </c>
      <c r="C7" s="1">
        <v>17.0</v>
      </c>
      <c r="D7" s="1">
        <v>12.0</v>
      </c>
      <c r="E7" s="1">
        <v>19.0</v>
      </c>
      <c r="F7" s="1">
        <v>12.0</v>
      </c>
      <c r="G7" s="1">
        <v>2.0</v>
      </c>
      <c r="H7" s="1">
        <v>70.0</v>
      </c>
      <c r="I7" s="1">
        <v>64.0</v>
      </c>
      <c r="J7" s="1">
        <v>25.0</v>
      </c>
      <c r="K7" s="1">
        <v>44.0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18.0</v>
      </c>
      <c r="C8" s="1">
        <v>19.0</v>
      </c>
      <c r="D8" s="1">
        <v>21.0</v>
      </c>
      <c r="E8" s="1">
        <v>27.0</v>
      </c>
      <c r="F8" s="1">
        <v>27.0</v>
      </c>
      <c r="G8" s="1">
        <v>34.0</v>
      </c>
      <c r="H8" s="1">
        <v>23.0</v>
      </c>
      <c r="I8" s="1">
        <v>40.0</v>
      </c>
      <c r="J8" s="1">
        <v>45.0</v>
      </c>
      <c r="K8" s="1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10.0</v>
      </c>
      <c r="C9" s="1">
        <v>12.0</v>
      </c>
      <c r="D9" s="1">
        <v>15.0</v>
      </c>
      <c r="E9" s="1">
        <v>19.0</v>
      </c>
      <c r="F9" s="1">
        <v>20.0</v>
      </c>
      <c r="G9" s="1">
        <v>14.0</v>
      </c>
      <c r="H9" s="1">
        <v>11.0</v>
      </c>
      <c r="I9" s="1">
        <v>11.0</v>
      </c>
      <c r="J9" s="1">
        <v>19.0</v>
      </c>
      <c r="K9" s="1">
        <v>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30.0</v>
      </c>
      <c r="C10" s="1">
        <v>30.0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3.0</v>
      </c>
      <c r="C11" s="1">
        <v>4.0</v>
      </c>
      <c r="D11" s="1">
        <v>4.0</v>
      </c>
      <c r="E11" s="1">
        <v>9.0</v>
      </c>
      <c r="F11" s="1">
        <v>8.0</v>
      </c>
      <c r="G11" s="1">
        <v>3.0</v>
      </c>
      <c r="H11" s="1">
        <v>1.0</v>
      </c>
      <c r="I11" s="1">
        <v>3.0</v>
      </c>
      <c r="J11" s="1">
        <v>21.0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143.0</v>
      </c>
      <c r="C12" s="1">
        <v>110.0</v>
      </c>
      <c r="D12" s="1">
        <v>75.0</v>
      </c>
      <c r="E12" s="1">
        <v>94.0</v>
      </c>
      <c r="F12" s="1">
        <v>91.0</v>
      </c>
      <c r="G12" s="1">
        <v>78.0</v>
      </c>
      <c r="H12" s="1">
        <v>119.0</v>
      </c>
      <c r="I12" s="1">
        <v>146.0</v>
      </c>
      <c r="J12" s="1">
        <v>294.0</v>
      </c>
      <c r="K12" s="1">
        <v>138.0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688.0</v>
      </c>
      <c r="C13" s="1">
        <v>833.0</v>
      </c>
      <c r="D13" s="1">
        <v>994.0</v>
      </c>
      <c r="E13" s="1">
        <v>1200.0</v>
      </c>
      <c r="F13" s="1">
        <v>1380.0</v>
      </c>
      <c r="G13" s="1">
        <v>2600.0</v>
      </c>
      <c r="H13" s="1">
        <v>2650.0</v>
      </c>
      <c r="I13" s="1">
        <v>2720.0</v>
      </c>
      <c r="J13" s="1">
        <v>3560.0</v>
      </c>
      <c r="K13" s="1">
        <v>3880.0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-252.0</v>
      </c>
      <c r="C14" s="1">
        <v>-309.0</v>
      </c>
      <c r="D14" s="1">
        <v>-388.0</v>
      </c>
      <c r="E14" s="1">
        <v>-474.0</v>
      </c>
      <c r="F14" s="1">
        <v>-578.0</v>
      </c>
      <c r="G14" s="1">
        <v>-687.0</v>
      </c>
      <c r="H14" s="1">
        <v>-799.0</v>
      </c>
      <c r="I14" s="1">
        <v>-909.0</v>
      </c>
      <c r="J14" s="1">
        <v>-1040.0</v>
      </c>
      <c r="K14" s="1">
        <v>-1220.0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436.0</v>
      </c>
      <c r="C15" s="1">
        <v>524.0</v>
      </c>
      <c r="D15" s="1">
        <v>607.0</v>
      </c>
      <c r="E15" s="1">
        <v>726.0</v>
      </c>
      <c r="F15" s="1">
        <v>805.0</v>
      </c>
      <c r="G15" s="1">
        <v>1910.0</v>
      </c>
      <c r="H15" s="1">
        <v>1850.0</v>
      </c>
      <c r="I15" s="1">
        <v>1820.0</v>
      </c>
      <c r="J15" s="1">
        <v>2510.0</v>
      </c>
      <c r="K15" s="1">
        <v>2660.0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44.0</v>
      </c>
      <c r="D16" s="1">
        <v>29.0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273.0</v>
      </c>
      <c r="C17" s="1">
        <v>273.0</v>
      </c>
      <c r="D17" s="1">
        <v>273.0</v>
      </c>
      <c r="E17" s="1">
        <v>273.0</v>
      </c>
      <c r="F17" s="1">
        <v>273.0</v>
      </c>
      <c r="G17" s="1">
        <v>273.0</v>
      </c>
      <c r="H17" s="1">
        <v>273.0</v>
      </c>
      <c r="I17" s="1">
        <v>273.0</v>
      </c>
      <c r="J17" s="1">
        <v>744.0</v>
      </c>
      <c r="K17" s="1">
        <v>742.0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82.0</v>
      </c>
      <c r="C18" s="1">
        <v>81.0</v>
      </c>
      <c r="D18" s="1">
        <v>79.0</v>
      </c>
      <c r="E18" s="1">
        <v>79.0</v>
      </c>
      <c r="F18" s="1">
        <v>79.0</v>
      </c>
      <c r="G18" s="1">
        <v>86.0</v>
      </c>
      <c r="H18" s="1">
        <v>86.0</v>
      </c>
      <c r="I18" s="1">
        <v>85.0</v>
      </c>
      <c r="J18" s="1">
        <v>184.0</v>
      </c>
      <c r="K18" s="1">
        <v>178.0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2.0</v>
      </c>
      <c r="E19" s="1">
        <v>7.0</v>
      </c>
      <c r="F19" s="1">
        <v>6.0</v>
      </c>
      <c r="G19" s="1">
        <v>7.0</v>
      </c>
      <c r="H19" s="1">
        <v>5.0</v>
      </c>
      <c r="I19" s="1">
        <v>9.0</v>
      </c>
      <c r="J19" s="1">
        <v>52.0</v>
      </c>
      <c r="K19" s="1">
        <v>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6.0</v>
      </c>
      <c r="C20" s="1">
        <v>2.0</v>
      </c>
      <c r="D20" s="1">
        <v>0.0</v>
      </c>
      <c r="E20" s="1">
        <v>2.0</v>
      </c>
      <c r="F20" s="1">
        <v>2.0</v>
      </c>
      <c r="G20" s="1">
        <v>1.0</v>
      </c>
      <c r="H20" s="1">
        <v>5.0</v>
      </c>
      <c r="I20" s="1">
        <v>3.0</v>
      </c>
      <c r="J20" s="1">
        <v>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9.0</v>
      </c>
      <c r="C21" s="1">
        <v>13.0</v>
      </c>
      <c r="D21" s="1">
        <v>15.0</v>
      </c>
      <c r="E21" s="1">
        <v>13.0</v>
      </c>
      <c r="F21" s="1">
        <v>16.0</v>
      </c>
      <c r="G21" s="1">
        <v>10.0</v>
      </c>
      <c r="H21" s="1">
        <v>11.0</v>
      </c>
      <c r="I21" s="1">
        <v>12.0</v>
      </c>
      <c r="J21" s="1">
        <v>17.0</v>
      </c>
      <c r="K21" s="1">
        <v>34.0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951.0</v>
      </c>
      <c r="C22" s="1">
        <v>1000.0</v>
      </c>
      <c r="D22" s="1">
        <v>1050.0</v>
      </c>
      <c r="E22" s="1">
        <v>1200.0</v>
      </c>
      <c r="F22" s="1">
        <v>1270.0</v>
      </c>
      <c r="G22" s="1">
        <v>2370.0</v>
      </c>
      <c r="H22" s="1">
        <v>2350.0</v>
      </c>
      <c r="I22" s="1">
        <v>2350.0</v>
      </c>
      <c r="J22" s="1">
        <v>3760.0</v>
      </c>
      <c r="K22" s="1">
        <v>3750.0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35.0</v>
      </c>
      <c r="C24" s="1">
        <v>42.0</v>
      </c>
      <c r="D24" s="1">
        <v>55.0</v>
      </c>
      <c r="E24" s="1">
        <v>54.0</v>
      </c>
      <c r="F24" s="1">
        <v>60.0</v>
      </c>
      <c r="G24" s="1">
        <v>65.0</v>
      </c>
      <c r="H24" s="1">
        <v>36.0</v>
      </c>
      <c r="I24" s="1">
        <v>62.0</v>
      </c>
      <c r="J24" s="1">
        <v>84.0</v>
      </c>
      <c r="K24" s="1">
        <v>119.0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53.0</v>
      </c>
      <c r="C25" s="1">
        <v>58.0</v>
      </c>
      <c r="D25" s="1">
        <v>57.0</v>
      </c>
      <c r="E25" s="1">
        <v>68.0</v>
      </c>
      <c r="F25" s="1">
        <v>76.0</v>
      </c>
      <c r="G25" s="1">
        <v>60.0</v>
      </c>
      <c r="H25" s="1">
        <v>52.0</v>
      </c>
      <c r="I25" s="1">
        <v>71.0</v>
      </c>
      <c r="J25" s="1">
        <v>133.0</v>
      </c>
      <c r="K25" s="1">
        <v>88.0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7.0</v>
      </c>
      <c r="D26" s="1">
        <v>7.0</v>
      </c>
      <c r="E26" s="1">
        <v>15.0</v>
      </c>
      <c r="F26" s="1">
        <v>15.0</v>
      </c>
      <c r="G26" s="1">
        <v>18.0</v>
      </c>
      <c r="H26" s="1">
        <v>8.0</v>
      </c>
      <c r="I26" s="1">
        <v>3.0</v>
      </c>
      <c r="J26" s="1">
        <v>8.0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45.0</v>
      </c>
      <c r="H27" s="1">
        <v>46.0</v>
      </c>
      <c r="I27" s="1">
        <v>45.0</v>
      </c>
      <c r="J27" s="1">
        <v>64.0</v>
      </c>
      <c r="K27" s="1">
        <v>63.0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1.0</v>
      </c>
      <c r="C28" s="1">
        <v>2.0</v>
      </c>
      <c r="D28" s="1">
        <v>2.0</v>
      </c>
      <c r="E28" s="1">
        <v>3.0</v>
      </c>
      <c r="F28" s="1">
        <v>11.0</v>
      </c>
      <c r="G28" s="1">
        <v>3.0</v>
      </c>
      <c r="H28" s="1">
        <v>44.0</v>
      </c>
      <c r="I28" s="1">
        <v>52.0</v>
      </c>
      <c r="J28" s="1">
        <v>1.0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23.0</v>
      </c>
      <c r="C29" s="1">
        <v>29.0</v>
      </c>
      <c r="D29" s="1">
        <v>35.0</v>
      </c>
      <c r="E29" s="1">
        <v>41.0</v>
      </c>
      <c r="F29" s="1">
        <v>53.0</v>
      </c>
      <c r="G29" s="1">
        <v>86.0</v>
      </c>
      <c r="H29" s="1">
        <v>89.0</v>
      </c>
      <c r="I29" s="1">
        <v>105.0</v>
      </c>
      <c r="J29" s="1">
        <v>131.0</v>
      </c>
      <c r="K29" s="1">
        <v>142.0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37.0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12.0</v>
      </c>
      <c r="C31" s="1">
        <v>15.0</v>
      </c>
      <c r="D31" s="1">
        <v>19.0</v>
      </c>
      <c r="E31" s="1">
        <v>25.0</v>
      </c>
      <c r="F31" s="1">
        <v>26.0</v>
      </c>
      <c r="G31" s="1">
        <v>11.0</v>
      </c>
      <c r="H31" s="1">
        <v>37.0</v>
      </c>
      <c r="I31" s="1">
        <v>22.0</v>
      </c>
      <c r="J31" s="1">
        <v>15.0</v>
      </c>
      <c r="K31" s="1">
        <v>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126.0</v>
      </c>
      <c r="C32" s="1">
        <v>157.0</v>
      </c>
      <c r="D32" s="1">
        <v>178.0</v>
      </c>
      <c r="E32" s="1">
        <v>208.0</v>
      </c>
      <c r="F32" s="1">
        <v>244.0</v>
      </c>
      <c r="G32" s="1">
        <v>291.0</v>
      </c>
      <c r="H32" s="1">
        <v>272.0</v>
      </c>
      <c r="I32" s="1">
        <v>312.0</v>
      </c>
      <c r="J32" s="1">
        <v>438.0</v>
      </c>
      <c r="K32" s="1">
        <v>436.0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429.0</v>
      </c>
      <c r="C33" s="1">
        <v>331.0</v>
      </c>
      <c r="D33" s="1">
        <v>257.0</v>
      </c>
      <c r="E33" s="1">
        <v>351.0</v>
      </c>
      <c r="F33" s="1">
        <v>378.0</v>
      </c>
      <c r="G33" s="1">
        <v>640.0</v>
      </c>
      <c r="H33" s="1">
        <v>601.0</v>
      </c>
      <c r="I33" s="1">
        <v>431.0</v>
      </c>
      <c r="J33" s="1">
        <v>1220.0</v>
      </c>
      <c r="K33" s="1">
        <v>1370.0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1220.0</v>
      </c>
      <c r="H34" s="1">
        <v>1270.0</v>
      </c>
      <c r="I34" s="1">
        <v>1280.0</v>
      </c>
      <c r="J34" s="1">
        <v>1570.0</v>
      </c>
      <c r="K34" s="1">
        <v>1560.0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27.0</v>
      </c>
      <c r="C35" s="1">
        <v>35.0</v>
      </c>
      <c r="D35" s="1">
        <v>14.0</v>
      </c>
      <c r="E35" s="1">
        <v>10.0</v>
      </c>
      <c r="F35" s="1">
        <v>14.0</v>
      </c>
      <c r="G35" s="1">
        <v>19.0</v>
      </c>
      <c r="H35" s="1">
        <v>13.0</v>
      </c>
      <c r="I35" s="1">
        <v>12.0</v>
      </c>
      <c r="J35" s="1">
        <v>66.0</v>
      </c>
      <c r="K35" s="1">
        <v>89.0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109.0</v>
      </c>
      <c r="C36" s="1">
        <v>135.0</v>
      </c>
      <c r="D36" s="1">
        <v>164.0</v>
      </c>
      <c r="E36" s="1">
        <v>206.0</v>
      </c>
      <c r="F36" s="1">
        <v>248.0</v>
      </c>
      <c r="G36" s="1">
        <v>28.0</v>
      </c>
      <c r="H36" s="1">
        <v>45.0</v>
      </c>
      <c r="I36" s="1">
        <v>37.0</v>
      </c>
      <c r="J36" s="1">
        <v>55.0</v>
      </c>
      <c r="K36" s="1">
        <v>51.0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692.0</v>
      </c>
      <c r="C37" s="1">
        <v>658.0</v>
      </c>
      <c r="D37" s="1">
        <v>613.0</v>
      </c>
      <c r="E37" s="1">
        <v>775.0</v>
      </c>
      <c r="F37" s="1">
        <v>885.0</v>
      </c>
      <c r="G37" s="1">
        <v>2200.0</v>
      </c>
      <c r="H37" s="1">
        <v>2200.0</v>
      </c>
      <c r="I37" s="1">
        <v>2070.0</v>
      </c>
      <c r="J37" s="1">
        <v>3350.0</v>
      </c>
      <c r="K37" s="1">
        <v>3500.0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40.0</v>
      </c>
      <c r="C38" s="1">
        <v>41.0</v>
      </c>
      <c r="D38" s="1">
        <v>42.0</v>
      </c>
      <c r="E38" s="1">
        <v>42.0</v>
      </c>
      <c r="F38" s="1">
        <v>43.0</v>
      </c>
      <c r="G38" s="1">
        <v>43.0</v>
      </c>
      <c r="H38" s="1">
        <v>60.0</v>
      </c>
      <c r="I38" s="1">
        <v>61.0</v>
      </c>
      <c r="J38" s="1">
        <v>62.0</v>
      </c>
      <c r="K38" s="1">
        <v>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254.0</v>
      </c>
      <c r="C39" s="1">
        <v>281.0</v>
      </c>
      <c r="D39" s="1">
        <v>310.0</v>
      </c>
      <c r="E39" s="1">
        <v>320.0</v>
      </c>
      <c r="F39" s="1">
        <v>331.0</v>
      </c>
      <c r="G39" s="1">
        <v>339.0</v>
      </c>
      <c r="H39" s="1">
        <v>531.0</v>
      </c>
      <c r="I39" s="1">
        <v>549.0</v>
      </c>
      <c r="J39" s="1">
        <v>577.0</v>
      </c>
      <c r="K39" s="1">
        <v>598.0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6.0</v>
      </c>
      <c r="C40" s="1">
        <v>66.0</v>
      </c>
      <c r="D40" s="1">
        <v>144.0</v>
      </c>
      <c r="E40" s="1">
        <v>248.0</v>
      </c>
      <c r="F40" s="1">
        <v>354.0</v>
      </c>
      <c r="G40" s="1">
        <v>433.0</v>
      </c>
      <c r="H40" s="1">
        <v>226.0</v>
      </c>
      <c r="I40" s="1">
        <v>335.0</v>
      </c>
      <c r="J40" s="1">
        <v>472.0</v>
      </c>
      <c r="K40" s="1">
        <v>599.0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-1.0</v>
      </c>
      <c r="C41" s="1">
        <v>0.0</v>
      </c>
      <c r="D41" s="1">
        <v>-14.0</v>
      </c>
      <c r="E41" s="1">
        <v>-147.0</v>
      </c>
      <c r="F41" s="1">
        <v>-297.0</v>
      </c>
      <c r="G41" s="1">
        <v>-595.0</v>
      </c>
      <c r="H41" s="1">
        <v>-596.0</v>
      </c>
      <c r="I41" s="1">
        <v>-605.0</v>
      </c>
      <c r="J41" s="1">
        <v>-639.0</v>
      </c>
      <c r="K41" s="1">
        <v>-945.0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-64.0</v>
      </c>
      <c r="C42" s="1">
        <v>-97.0</v>
      </c>
      <c r="D42" s="1">
        <v>-72.0</v>
      </c>
      <c r="E42" s="1">
        <v>-24.0</v>
      </c>
      <c r="F42" s="1">
        <v>-68.0</v>
      </c>
      <c r="G42" s="1">
        <v>-8.0</v>
      </c>
      <c r="H42" s="1">
        <v>-9.0</v>
      </c>
      <c r="I42" s="1">
        <v>-3.0</v>
      </c>
      <c r="J42" s="1">
        <v>-86.0</v>
      </c>
      <c r="K42" s="1">
        <v>-90.0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259.0</v>
      </c>
      <c r="C43" s="1">
        <v>346.0</v>
      </c>
      <c r="D43" s="1">
        <v>439.0</v>
      </c>
      <c r="E43" s="1">
        <v>422.0</v>
      </c>
      <c r="F43" s="1">
        <v>388.0</v>
      </c>
      <c r="G43" s="1">
        <v>170.0</v>
      </c>
      <c r="H43" s="1">
        <v>153.0</v>
      </c>
      <c r="I43" s="1">
        <v>275.0</v>
      </c>
      <c r="J43" s="1">
        <v>411.0</v>
      </c>
      <c r="K43" s="1">
        <v>251.0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259.0</v>
      </c>
      <c r="C44" s="1">
        <v>346.0</v>
      </c>
      <c r="D44" s="1">
        <v>439.0</v>
      </c>
      <c r="E44" s="1">
        <v>422.0</v>
      </c>
      <c r="F44" s="1">
        <v>388.0</v>
      </c>
      <c r="G44" s="1">
        <v>170.0</v>
      </c>
      <c r="H44" s="1">
        <v>153.0</v>
      </c>
      <c r="I44" s="1">
        <v>275.0</v>
      </c>
      <c r="J44" s="1">
        <v>411.0</v>
      </c>
      <c r="K44" s="1">
        <v>251.0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951.0</v>
      </c>
      <c r="C45" s="1">
        <v>1000.0</v>
      </c>
      <c r="D45" s="1">
        <v>1050.0</v>
      </c>
      <c r="E45" s="1">
        <v>1200.0</v>
      </c>
      <c r="F45" s="1">
        <v>1270.0</v>
      </c>
      <c r="G45" s="1">
        <v>2370.0</v>
      </c>
      <c r="H45" s="1">
        <v>2350.0</v>
      </c>
      <c r="I45" s="1">
        <v>2350.0</v>
      </c>
      <c r="J45" s="1">
        <v>3760.0</v>
      </c>
      <c r="K45" s="1">
        <v>3750.0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40.0</v>
      </c>
      <c r="C47" s="1">
        <v>41.0</v>
      </c>
      <c r="D47" s="1">
        <v>41.0</v>
      </c>
      <c r="E47" s="1">
        <v>39.0</v>
      </c>
      <c r="F47" s="1">
        <v>36.0</v>
      </c>
      <c r="G47" s="1">
        <v>30.0</v>
      </c>
      <c r="H47" s="1">
        <v>47.0</v>
      </c>
      <c r="I47" s="1">
        <v>48.0</v>
      </c>
      <c r="J47" s="1">
        <v>48.0</v>
      </c>
      <c r="K47" s="1">
        <v>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39.0</v>
      </c>
      <c r="C48" s="1">
        <v>41.0</v>
      </c>
      <c r="D48" s="1">
        <v>42.0</v>
      </c>
      <c r="E48" s="1">
        <v>40.0</v>
      </c>
      <c r="F48" s="1">
        <v>37.0</v>
      </c>
      <c r="G48" s="1">
        <v>30.0</v>
      </c>
      <c r="H48" s="1">
        <v>47.0</v>
      </c>
      <c r="I48" s="1">
        <v>48.0</v>
      </c>
      <c r="J48" s="1">
        <v>48.0</v>
      </c>
      <c r="K48" s="1">
        <v>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 t="s">
        <v>112</v>
      </c>
      <c r="C49" s="1" t="s">
        <v>113</v>
      </c>
      <c r="D49" s="1" t="s">
        <v>114</v>
      </c>
      <c r="E49" s="1" t="s">
        <v>115</v>
      </c>
      <c r="F49" s="1" t="s">
        <v>116</v>
      </c>
      <c r="G49" s="1" t="s">
        <v>117</v>
      </c>
      <c r="H49" s="1" t="s">
        <v>118</v>
      </c>
      <c r="I49" s="1" t="s">
        <v>119</v>
      </c>
      <c r="J49" s="1" t="s">
        <v>120</v>
      </c>
      <c r="K49" s="1" t="s">
        <v>121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-96.0</v>
      </c>
      <c r="C50" s="1">
        <v>-7.0</v>
      </c>
      <c r="D50" s="1">
        <v>86.0</v>
      </c>
      <c r="E50" s="1">
        <v>70.0</v>
      </c>
      <c r="F50" s="1">
        <v>36.0</v>
      </c>
      <c r="G50" s="1">
        <v>-189.0</v>
      </c>
      <c r="H50" s="1">
        <v>-205.0</v>
      </c>
      <c r="I50" s="1">
        <v>-82.0</v>
      </c>
      <c r="J50" s="1">
        <v>-518.0</v>
      </c>
      <c r="K50" s="1">
        <v>-670.0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 t="s">
        <v>124</v>
      </c>
      <c r="C51" s="1" t="s">
        <v>125</v>
      </c>
      <c r="D51" s="1" t="s">
        <v>126</v>
      </c>
      <c r="E51" s="1" t="s">
        <v>127</v>
      </c>
      <c r="F51" s="1" t="s">
        <v>128</v>
      </c>
      <c r="G51" s="1" t="s">
        <v>129</v>
      </c>
      <c r="H51" s="1" t="s">
        <v>130</v>
      </c>
      <c r="I51" s="1" t="s">
        <v>131</v>
      </c>
      <c r="J51" s="1" t="s">
        <v>132</v>
      </c>
      <c r="K51" s="1" t="s">
        <v>133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429.0</v>
      </c>
      <c r="C52" s="1">
        <v>338.0</v>
      </c>
      <c r="D52" s="1">
        <v>264.0</v>
      </c>
      <c r="E52" s="1">
        <v>366.0</v>
      </c>
      <c r="F52" s="1">
        <v>393.0</v>
      </c>
      <c r="G52" s="1">
        <v>1930.0</v>
      </c>
      <c r="H52" s="1">
        <v>1920.0</v>
      </c>
      <c r="I52" s="1">
        <v>1760.0</v>
      </c>
      <c r="J52" s="1">
        <v>2860.0</v>
      </c>
      <c r="K52" s="1">
        <v>3000.0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358.0</v>
      </c>
      <c r="C53" s="1">
        <v>313.0</v>
      </c>
      <c r="D53" s="1">
        <v>244.0</v>
      </c>
      <c r="E53" s="1">
        <v>347.0</v>
      </c>
      <c r="F53" s="1">
        <v>372.0</v>
      </c>
      <c r="G53" s="1">
        <v>1900.0</v>
      </c>
      <c r="H53" s="1">
        <v>1910.0</v>
      </c>
      <c r="I53" s="1">
        <v>1730.0</v>
      </c>
      <c r="J53" s="1">
        <v>2680.0</v>
      </c>
      <c r="K53" s="1">
        <v>2960.0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489.0</v>
      </c>
      <c r="C54" s="1">
        <v>540.0</v>
      </c>
      <c r="D54" s="1">
        <v>624.0</v>
      </c>
      <c r="E54" s="1">
        <v>775.0</v>
      </c>
      <c r="F54" s="1">
        <v>904.0</v>
      </c>
      <c r="G54" s="1">
        <v>1240.0</v>
      </c>
      <c r="H54" s="1">
        <v>1270.0</v>
      </c>
      <c r="I54" s="1">
        <v>1320.0</v>
      </c>
      <c r="J54" s="1">
        <v>1670.0</v>
      </c>
      <c r="K54" s="1">
        <v>1930.0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5.0</v>
      </c>
      <c r="C55" s="1">
        <v>5.0</v>
      </c>
      <c r="D55" s="1">
        <v>5.0</v>
      </c>
      <c r="E55" s="1">
        <v>5.0</v>
      </c>
      <c r="F55" s="1">
        <v>5.0</v>
      </c>
      <c r="G55" s="1">
        <v>5.0</v>
      </c>
      <c r="H55" s="1">
        <v>5.0</v>
      </c>
      <c r="I55" s="1">
        <v>5.0</v>
      </c>
      <c r="J55" s="1">
        <v>5.0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4.0</v>
      </c>
      <c r="C56" s="1">
        <v>4.0</v>
      </c>
      <c r="D56" s="1">
        <v>5.0</v>
      </c>
      <c r="E56" s="1">
        <v>6.0</v>
      </c>
      <c r="F56" s="1">
        <v>7.0</v>
      </c>
      <c r="G56" s="1">
        <v>7.0</v>
      </c>
      <c r="H56" s="1">
        <v>4.0</v>
      </c>
      <c r="I56" s="1">
        <v>7.0</v>
      </c>
      <c r="J56" s="1">
        <v>10.0</v>
      </c>
      <c r="K56" s="1">
        <v>11.0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13.0</v>
      </c>
      <c r="C57" s="1">
        <v>14.0</v>
      </c>
      <c r="D57" s="1">
        <v>16.0</v>
      </c>
      <c r="E57" s="1">
        <v>20.0</v>
      </c>
      <c r="F57" s="1">
        <v>19.0</v>
      </c>
      <c r="G57" s="1">
        <v>26.0</v>
      </c>
      <c r="H57" s="1">
        <v>19.0</v>
      </c>
      <c r="I57" s="1">
        <v>33.0</v>
      </c>
      <c r="J57" s="1">
        <v>34.0</v>
      </c>
      <c r="K57" s="1">
        <v>25.0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0.0</v>
      </c>
      <c r="C58" s="1">
        <v>7.0</v>
      </c>
      <c r="D58" s="1">
        <v>3.0</v>
      </c>
      <c r="E58" s="1">
        <v>3.0</v>
      </c>
      <c r="F58" s="1">
        <v>2.0</v>
      </c>
      <c r="G58" s="1">
        <v>9.0</v>
      </c>
      <c r="H58" s="1">
        <v>12.0</v>
      </c>
      <c r="I58" s="1">
        <v>12.0</v>
      </c>
      <c r="J58" s="1">
        <v>26.0</v>
      </c>
      <c r="K58" s="1">
        <v>38.0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14.0</v>
      </c>
      <c r="C59" s="1">
        <v>14.0</v>
      </c>
      <c r="D59" s="1">
        <v>16.0</v>
      </c>
      <c r="E59" s="1">
        <v>25.0</v>
      </c>
      <c r="F59" s="1">
        <v>17.0</v>
      </c>
      <c r="G59" s="1">
        <v>23.0</v>
      </c>
      <c r="H59" s="1">
        <v>37.0</v>
      </c>
      <c r="I59" s="1">
        <v>42.0</v>
      </c>
      <c r="J59" s="1">
        <v>49.0</v>
      </c>
      <c r="K59" s="1">
        <v>86.0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150.0</v>
      </c>
      <c r="C60" s="1">
        <v>189.0</v>
      </c>
      <c r="D60" s="1">
        <v>236.0</v>
      </c>
      <c r="E60" s="1">
        <v>287.0</v>
      </c>
      <c r="F60" s="1">
        <v>339.0</v>
      </c>
      <c r="G60" s="1">
        <v>413.0</v>
      </c>
      <c r="H60" s="1">
        <v>430.0</v>
      </c>
      <c r="I60" s="1">
        <v>460.0</v>
      </c>
      <c r="J60" s="1">
        <v>573.0</v>
      </c>
      <c r="K60" s="1">
        <v>693.0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1.0</v>
      </c>
      <c r="C61" s="1">
        <v>1.0</v>
      </c>
      <c r="D61" s="1">
        <v>1.0</v>
      </c>
      <c r="E61" s="1">
        <v>1.0</v>
      </c>
      <c r="F61" s="1">
        <v>1.0</v>
      </c>
      <c r="G61" s="1">
        <v>1.0</v>
      </c>
      <c r="H61" s="1">
        <v>0.0</v>
      </c>
      <c r="I61" s="1">
        <v>1.0</v>
      </c>
      <c r="J61" s="1">
        <v>2.0</v>
      </c>
      <c r="K61" s="1">
        <v>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165.0</v>
      </c>
      <c r="H62" s="1">
        <v>758.0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747.0</v>
      </c>
      <c r="C2" s="1">
        <v>867.0</v>
      </c>
      <c r="D2" s="1">
        <v>1010.0</v>
      </c>
      <c r="E2" s="1">
        <v>1140.0</v>
      </c>
      <c r="F2" s="1">
        <v>1270.0</v>
      </c>
      <c r="G2" s="1">
        <v>1350.0</v>
      </c>
      <c r="H2" s="1">
        <v>437.0</v>
      </c>
      <c r="I2" s="1">
        <v>1300.0</v>
      </c>
      <c r="J2" s="1">
        <v>1960.0</v>
      </c>
      <c r="K2" s="1">
        <v>2210.0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747.0</v>
      </c>
      <c r="C3" s="1">
        <v>867.0</v>
      </c>
      <c r="D3" s="1">
        <v>1010.0</v>
      </c>
      <c r="E3" s="1">
        <v>1140.0</v>
      </c>
      <c r="F3" s="1">
        <v>1270.0</v>
      </c>
      <c r="G3" s="1">
        <v>1350.0</v>
      </c>
      <c r="H3" s="1">
        <v>437.0</v>
      </c>
      <c r="I3" s="1">
        <v>1300.0</v>
      </c>
      <c r="J3" s="1">
        <v>1960.0</v>
      </c>
      <c r="K3" s="1">
        <v>2210.0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548.0</v>
      </c>
      <c r="C4" s="1">
        <v>613.0</v>
      </c>
      <c r="D4" s="1">
        <v>688.0</v>
      </c>
      <c r="E4" s="1">
        <v>780.0</v>
      </c>
      <c r="F4" s="1">
        <v>895.0</v>
      </c>
      <c r="G4" s="1">
        <v>986.0</v>
      </c>
      <c r="H4" s="1">
        <v>479.0</v>
      </c>
      <c r="I4" s="1">
        <v>895.0</v>
      </c>
      <c r="J4" s="1">
        <v>1380.0</v>
      </c>
      <c r="K4" s="1">
        <v>1480.0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199.0</v>
      </c>
      <c r="C5" s="1">
        <v>254.0</v>
      </c>
      <c r="D5" s="1">
        <v>317.0</v>
      </c>
      <c r="E5" s="1">
        <v>360.0</v>
      </c>
      <c r="F5" s="1">
        <v>371.0</v>
      </c>
      <c r="G5" s="1">
        <v>369.0</v>
      </c>
      <c r="H5" s="1">
        <v>-42.0</v>
      </c>
      <c r="I5" s="1">
        <v>409.0</v>
      </c>
      <c r="J5" s="1">
        <v>584.0</v>
      </c>
      <c r="K5" s="1">
        <v>724.0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44.0</v>
      </c>
      <c r="C6" s="1">
        <v>53.0</v>
      </c>
      <c r="D6" s="1">
        <v>62.0</v>
      </c>
      <c r="E6" s="1">
        <v>64.0</v>
      </c>
      <c r="F6" s="1">
        <v>71.0</v>
      </c>
      <c r="G6" s="1">
        <v>69.0</v>
      </c>
      <c r="H6" s="1">
        <v>47.0</v>
      </c>
      <c r="I6" s="1">
        <v>71.0</v>
      </c>
      <c r="J6" s="1">
        <v>111.0</v>
      </c>
      <c r="K6" s="1">
        <v>179.0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9.0</v>
      </c>
      <c r="C7" s="1">
        <v>11.0</v>
      </c>
      <c r="D7" s="1">
        <v>15.0</v>
      </c>
      <c r="E7" s="1">
        <v>23.0</v>
      </c>
      <c r="F7" s="1">
        <v>23.0</v>
      </c>
      <c r="G7" s="1">
        <v>18.0</v>
      </c>
      <c r="H7" s="1">
        <v>11.0</v>
      </c>
      <c r="I7" s="1">
        <v>8.0</v>
      </c>
      <c r="J7" s="1">
        <v>14.0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70.0</v>
      </c>
      <c r="C8" s="1">
        <v>78.0</v>
      </c>
      <c r="D8" s="1">
        <v>88.0</v>
      </c>
      <c r="E8" s="1">
        <v>103.0</v>
      </c>
      <c r="F8" s="1">
        <v>118.0</v>
      </c>
      <c r="G8" s="1">
        <v>132.0</v>
      </c>
      <c r="H8" s="1">
        <v>139.0</v>
      </c>
      <c r="I8" s="1">
        <v>138.0</v>
      </c>
      <c r="J8" s="1">
        <v>169.0</v>
      </c>
      <c r="K8" s="1">
        <v>208.0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125.0</v>
      </c>
      <c r="C9" s="1">
        <v>144.0</v>
      </c>
      <c r="D9" s="1">
        <v>166.0</v>
      </c>
      <c r="E9" s="1">
        <v>191.0</v>
      </c>
      <c r="F9" s="1">
        <v>213.0</v>
      </c>
      <c r="G9" s="1">
        <v>221.0</v>
      </c>
      <c r="H9" s="1">
        <v>197.0</v>
      </c>
      <c r="I9" s="1">
        <v>218.0</v>
      </c>
      <c r="J9" s="1">
        <v>295.0</v>
      </c>
      <c r="K9" s="1">
        <v>406.0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73.0</v>
      </c>
      <c r="C10" s="1">
        <v>110.0</v>
      </c>
      <c r="D10" s="1">
        <v>151.0</v>
      </c>
      <c r="E10" s="1">
        <v>168.0</v>
      </c>
      <c r="F10" s="1">
        <v>157.0</v>
      </c>
      <c r="G10" s="1">
        <v>148.0</v>
      </c>
      <c r="H10" s="1">
        <v>-240.0</v>
      </c>
      <c r="I10" s="1">
        <v>191.0</v>
      </c>
      <c r="J10" s="1">
        <v>290.0</v>
      </c>
      <c r="K10" s="1">
        <v>318.0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-35.0</v>
      </c>
      <c r="C11" s="1">
        <v>-11.0</v>
      </c>
      <c r="D11" s="1">
        <v>-7.0</v>
      </c>
      <c r="E11" s="1">
        <v>-8.0</v>
      </c>
      <c r="F11" s="1">
        <v>-13.0</v>
      </c>
      <c r="G11" s="1">
        <v>-21.0</v>
      </c>
      <c r="H11" s="1">
        <v>-36.0</v>
      </c>
      <c r="I11" s="1">
        <v>-53.0</v>
      </c>
      <c r="J11" s="1">
        <v>-87.0</v>
      </c>
      <c r="K11" s="1">
        <v>-132.0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32.0</v>
      </c>
      <c r="C12" s="1">
        <v>30.0</v>
      </c>
      <c r="D12" s="1">
        <v>27.0</v>
      </c>
      <c r="E12" s="1">
        <v>22.0</v>
      </c>
      <c r="F12" s="1">
        <v>13.0</v>
      </c>
      <c r="G12" s="1">
        <v>11.0</v>
      </c>
      <c r="H12" s="1">
        <v>2.0</v>
      </c>
      <c r="I12" s="1">
        <v>0.0</v>
      </c>
      <c r="J12" s="1">
        <v>62.0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-34.0</v>
      </c>
      <c r="C13" s="1">
        <v>-11.0</v>
      </c>
      <c r="D13" s="1">
        <v>-6.0</v>
      </c>
      <c r="E13" s="1">
        <v>-8.0</v>
      </c>
      <c r="F13" s="1">
        <v>-13.0</v>
      </c>
      <c r="G13" s="1">
        <v>-20.0</v>
      </c>
      <c r="H13" s="1">
        <v>-36.0</v>
      </c>
      <c r="I13" s="1">
        <v>-53.0</v>
      </c>
      <c r="J13" s="1">
        <v>-87.0</v>
      </c>
      <c r="K13" s="1">
        <v>-127.0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0.0</v>
      </c>
      <c r="C14" s="1">
        <v>1.0</v>
      </c>
      <c r="D14" s="1">
        <v>-14.0</v>
      </c>
      <c r="E14" s="1">
        <v>-23.0</v>
      </c>
      <c r="F14" s="1">
        <v>-5.0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39.0</v>
      </c>
      <c r="C15" s="1">
        <v>98.0</v>
      </c>
      <c r="D15" s="1">
        <v>144.0</v>
      </c>
      <c r="E15" s="1">
        <v>160.0</v>
      </c>
      <c r="F15" s="1">
        <v>144.0</v>
      </c>
      <c r="G15" s="1">
        <v>127.0</v>
      </c>
      <c r="H15" s="1">
        <v>-277.0</v>
      </c>
      <c r="I15" s="1">
        <v>137.0</v>
      </c>
      <c r="J15" s="1">
        <v>202.0</v>
      </c>
      <c r="K15" s="1">
        <v>190.0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-25.0</v>
      </c>
      <c r="K16" s="1">
        <v>-11.0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-12.0</v>
      </c>
      <c r="I17" s="1">
        <v>-91.0</v>
      </c>
      <c r="J17" s="1">
        <v>-1.0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0.0</v>
      </c>
      <c r="C18" s="1">
        <v>0.0</v>
      </c>
      <c r="D18" s="1">
        <v>0.0</v>
      </c>
      <c r="E18" s="1">
        <v>4.0</v>
      </c>
      <c r="F18" s="1">
        <v>3.0</v>
      </c>
      <c r="G18" s="1">
        <v>0.0</v>
      </c>
      <c r="H18" s="1">
        <v>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0.0</v>
      </c>
      <c r="C19" s="1">
        <v>0.0</v>
      </c>
      <c r="D19" s="1">
        <v>0.0</v>
      </c>
      <c r="E19" s="1">
        <v>-7.0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-27.0</v>
      </c>
      <c r="C20" s="1">
        <v>-6.0</v>
      </c>
      <c r="D20" s="1">
        <v>0.0</v>
      </c>
      <c r="E20" s="1">
        <v>-71.0</v>
      </c>
      <c r="F20" s="1">
        <v>0.0</v>
      </c>
      <c r="G20" s="1">
        <v>0.0</v>
      </c>
      <c r="H20" s="1">
        <v>-2.0</v>
      </c>
      <c r="I20" s="1">
        <v>-8.0</v>
      </c>
      <c r="J20" s="1">
        <v>-1.0</v>
      </c>
      <c r="K20" s="1">
        <v>-16.0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11.0</v>
      </c>
      <c r="C21" s="1">
        <v>91.0</v>
      </c>
      <c r="D21" s="1">
        <v>144.0</v>
      </c>
      <c r="E21" s="1">
        <v>156.0</v>
      </c>
      <c r="F21" s="1">
        <v>148.0</v>
      </c>
      <c r="G21" s="1">
        <v>127.0</v>
      </c>
      <c r="H21" s="1">
        <v>-290.0</v>
      </c>
      <c r="I21" s="1">
        <v>128.0</v>
      </c>
      <c r="J21" s="1">
        <v>174.0</v>
      </c>
      <c r="K21" s="1">
        <v>163.0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3.0</v>
      </c>
      <c r="C22" s="1">
        <v>32.0</v>
      </c>
      <c r="D22" s="1">
        <v>52.0</v>
      </c>
      <c r="E22" s="1">
        <v>35.0</v>
      </c>
      <c r="F22" s="1">
        <v>30.0</v>
      </c>
      <c r="G22" s="1">
        <v>26.0</v>
      </c>
      <c r="H22" s="1">
        <v>-83.0</v>
      </c>
      <c r="I22" s="1">
        <v>19.0</v>
      </c>
      <c r="J22" s="1">
        <v>36.0</v>
      </c>
      <c r="K22" s="1">
        <v>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7.0</v>
      </c>
      <c r="C23" s="1">
        <v>59.0</v>
      </c>
      <c r="D23" s="1">
        <v>90.0</v>
      </c>
      <c r="E23" s="1">
        <v>121.0</v>
      </c>
      <c r="F23" s="1">
        <v>117.0</v>
      </c>
      <c r="G23" s="1">
        <v>100.0</v>
      </c>
      <c r="H23" s="1">
        <v>-207.0</v>
      </c>
      <c r="I23" s="1">
        <v>109.0</v>
      </c>
      <c r="J23" s="1">
        <v>137.0</v>
      </c>
      <c r="K23" s="1">
        <v>127.0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7.0</v>
      </c>
      <c r="C24" s="1">
        <v>59.0</v>
      </c>
      <c r="D24" s="1">
        <v>90.0</v>
      </c>
      <c r="E24" s="1">
        <v>121.0</v>
      </c>
      <c r="F24" s="1">
        <v>117.0</v>
      </c>
      <c r="G24" s="1">
        <v>100.0</v>
      </c>
      <c r="H24" s="1">
        <v>-207.0</v>
      </c>
      <c r="I24" s="1">
        <v>109.0</v>
      </c>
      <c r="J24" s="1">
        <v>137.0</v>
      </c>
      <c r="K24" s="1">
        <v>127.0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7.0</v>
      </c>
      <c r="C25" s="1">
        <v>59.0</v>
      </c>
      <c r="D25" s="1">
        <v>90.0</v>
      </c>
      <c r="E25" s="1">
        <v>121.0</v>
      </c>
      <c r="F25" s="1">
        <v>117.0</v>
      </c>
      <c r="G25" s="1">
        <v>100.0</v>
      </c>
      <c r="H25" s="1">
        <v>-207.0</v>
      </c>
      <c r="I25" s="1">
        <v>109.0</v>
      </c>
      <c r="J25" s="1">
        <v>137.0</v>
      </c>
      <c r="K25" s="1">
        <v>127.0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7.0</v>
      </c>
      <c r="C26" s="1">
        <v>59.0</v>
      </c>
      <c r="D26" s="1">
        <v>90.0</v>
      </c>
      <c r="E26" s="1">
        <v>121.0</v>
      </c>
      <c r="F26" s="1">
        <v>117.0</v>
      </c>
      <c r="G26" s="1">
        <v>100.0</v>
      </c>
      <c r="H26" s="1">
        <v>-207.0</v>
      </c>
      <c r="I26" s="1">
        <v>109.0</v>
      </c>
      <c r="J26" s="1">
        <v>137.0</v>
      </c>
      <c r="K26" s="1">
        <v>127.0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7.0</v>
      </c>
      <c r="C27" s="1">
        <v>59.0</v>
      </c>
      <c r="D27" s="1">
        <v>90.0</v>
      </c>
      <c r="E27" s="1">
        <v>121.0</v>
      </c>
      <c r="F27" s="1">
        <v>117.0</v>
      </c>
      <c r="G27" s="1">
        <v>100.0</v>
      </c>
      <c r="H27" s="1">
        <v>-207.0</v>
      </c>
      <c r="I27" s="1">
        <v>109.0</v>
      </c>
      <c r="J27" s="1">
        <v>137.0</v>
      </c>
      <c r="K27" s="1">
        <v>127.0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 t="s">
        <v>173</v>
      </c>
      <c r="C29" s="1" t="s">
        <v>174</v>
      </c>
      <c r="D29" s="1" t="s">
        <v>175</v>
      </c>
      <c r="E29" s="1" t="s">
        <v>176</v>
      </c>
      <c r="F29" s="1">
        <v>3.0</v>
      </c>
      <c r="G29" s="1">
        <v>3.0</v>
      </c>
      <c r="H29" s="1" t="s">
        <v>177</v>
      </c>
      <c r="I29" s="1" t="s">
        <v>178</v>
      </c>
      <c r="J29" s="1" t="s">
        <v>179</v>
      </c>
      <c r="K29" s="1" t="s">
        <v>180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 t="s">
        <v>173</v>
      </c>
      <c r="C30" s="1" t="s">
        <v>174</v>
      </c>
      <c r="D30" s="1" t="s">
        <v>175</v>
      </c>
      <c r="E30" s="1" t="s">
        <v>176</v>
      </c>
      <c r="F30" s="1">
        <v>3.0</v>
      </c>
      <c r="G30" s="1">
        <v>3.0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>
        <v>35.0</v>
      </c>
      <c r="C31" s="1">
        <v>40.0</v>
      </c>
      <c r="D31" s="1">
        <v>41.0</v>
      </c>
      <c r="E31" s="1">
        <v>41.0</v>
      </c>
      <c r="F31" s="1">
        <v>39.0</v>
      </c>
      <c r="G31" s="1">
        <v>33.0</v>
      </c>
      <c r="H31" s="1">
        <v>43.0</v>
      </c>
      <c r="I31" s="1">
        <v>48.0</v>
      </c>
      <c r="J31" s="1">
        <v>48.0</v>
      </c>
      <c r="K31" s="1">
        <v>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176</v>
      </c>
      <c r="G32" s="1" t="s">
        <v>180</v>
      </c>
      <c r="H32" s="1" t="s">
        <v>177</v>
      </c>
      <c r="I32" s="1" t="s">
        <v>188</v>
      </c>
      <c r="J32" s="1" t="s">
        <v>189</v>
      </c>
      <c r="K32" s="1" t="s">
        <v>190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191</v>
      </c>
      <c r="B33" s="1" t="s">
        <v>184</v>
      </c>
      <c r="C33" s="1" t="s">
        <v>185</v>
      </c>
      <c r="D33" s="1" t="s">
        <v>186</v>
      </c>
      <c r="E33" s="1" t="s">
        <v>187</v>
      </c>
      <c r="F33" s="1" t="s">
        <v>176</v>
      </c>
      <c r="G33" s="1" t="s">
        <v>180</v>
      </c>
      <c r="H33" s="1" t="s">
        <v>177</v>
      </c>
      <c r="I33" s="1" t="s">
        <v>188</v>
      </c>
      <c r="J33" s="1" t="s">
        <v>189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>
        <v>37.0</v>
      </c>
      <c r="C34" s="1">
        <v>42.0</v>
      </c>
      <c r="D34" s="1">
        <v>43.0</v>
      </c>
      <c r="E34" s="1">
        <v>42.0</v>
      </c>
      <c r="F34" s="1">
        <v>39.0</v>
      </c>
      <c r="G34" s="1">
        <v>34.0</v>
      </c>
      <c r="H34" s="1">
        <v>43.0</v>
      </c>
      <c r="I34" s="1">
        <v>49.0</v>
      </c>
      <c r="J34" s="1">
        <v>49.0</v>
      </c>
      <c r="K34" s="1">
        <v>44.0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 t="s">
        <v>194</v>
      </c>
      <c r="C35" s="1" t="s">
        <v>195</v>
      </c>
      <c r="D35" s="1" t="s">
        <v>196</v>
      </c>
      <c r="E35" s="1" t="s">
        <v>197</v>
      </c>
      <c r="F35" s="1" t="s">
        <v>198</v>
      </c>
      <c r="G35" s="1" t="s">
        <v>199</v>
      </c>
      <c r="H35" s="1" t="s">
        <v>200</v>
      </c>
      <c r="I35" s="1" t="s">
        <v>201</v>
      </c>
      <c r="J35" s="1" t="s">
        <v>202</v>
      </c>
      <c r="K35" s="1" t="s">
        <v>203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 t="s">
        <v>205</v>
      </c>
      <c r="C36" s="1" t="s">
        <v>206</v>
      </c>
      <c r="D36" s="1" t="s">
        <v>207</v>
      </c>
      <c r="E36" s="1" t="s">
        <v>208</v>
      </c>
      <c r="F36" s="1" t="s">
        <v>178</v>
      </c>
      <c r="G36" s="1" t="s">
        <v>209</v>
      </c>
      <c r="H36" s="1" t="s">
        <v>200</v>
      </c>
      <c r="I36" s="1" t="s">
        <v>210</v>
      </c>
      <c r="J36" s="1" t="s">
        <v>211</v>
      </c>
      <c r="K36" s="1" t="s">
        <v>212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213</v>
      </c>
      <c r="B37" s="1">
        <v>0.0</v>
      </c>
      <c r="C37" s="1">
        <v>0.0</v>
      </c>
      <c r="D37" s="1">
        <v>0.0</v>
      </c>
      <c r="E37" s="1">
        <v>0.0</v>
      </c>
      <c r="F37" s="1" t="s">
        <v>214</v>
      </c>
      <c r="G37" s="1" t="s">
        <v>215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216</v>
      </c>
      <c r="B38" s="1">
        <v>0.0</v>
      </c>
      <c r="C38" s="1">
        <v>0.0</v>
      </c>
      <c r="D38" s="1">
        <v>0.0</v>
      </c>
      <c r="E38" s="1">
        <v>0.0</v>
      </c>
      <c r="F38" s="1" t="s">
        <v>217</v>
      </c>
      <c r="G38" s="1" t="s">
        <v>218</v>
      </c>
      <c r="H38" s="1" t="s">
        <v>219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220</v>
      </c>
      <c r="B40" s="1">
        <v>145.0</v>
      </c>
      <c r="C40" s="1">
        <v>189.0</v>
      </c>
      <c r="D40" s="1">
        <v>239.0</v>
      </c>
      <c r="E40" s="1">
        <v>271.0</v>
      </c>
      <c r="F40" s="1">
        <v>276.0</v>
      </c>
      <c r="G40" s="1">
        <v>281.0</v>
      </c>
      <c r="H40" s="1">
        <v>-101.0</v>
      </c>
      <c r="I40" s="1">
        <v>330.0</v>
      </c>
      <c r="J40" s="1">
        <v>459.0</v>
      </c>
      <c r="K40" s="1">
        <v>526.0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221</v>
      </c>
      <c r="B41" s="1">
        <v>75.0</v>
      </c>
      <c r="C41" s="1">
        <v>111.0</v>
      </c>
      <c r="D41" s="1">
        <v>152.0</v>
      </c>
      <c r="E41" s="1">
        <v>169.0</v>
      </c>
      <c r="F41" s="1">
        <v>158.0</v>
      </c>
      <c r="G41" s="1">
        <v>149.0</v>
      </c>
      <c r="H41" s="1">
        <v>-239.0</v>
      </c>
      <c r="I41" s="1">
        <v>192.0</v>
      </c>
      <c r="J41" s="1">
        <v>290.0</v>
      </c>
      <c r="K41" s="1">
        <v>318.0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222</v>
      </c>
      <c r="B42" s="1">
        <v>73.0</v>
      </c>
      <c r="C42" s="1">
        <v>110.0</v>
      </c>
      <c r="D42" s="1">
        <v>151.0</v>
      </c>
      <c r="E42" s="1">
        <v>168.0</v>
      </c>
      <c r="F42" s="1">
        <v>157.0</v>
      </c>
      <c r="G42" s="1">
        <v>148.0</v>
      </c>
      <c r="H42" s="1">
        <v>-240.0</v>
      </c>
      <c r="I42" s="1">
        <v>191.0</v>
      </c>
      <c r="J42" s="1">
        <v>290.0</v>
      </c>
      <c r="K42" s="1">
        <v>318.0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223</v>
      </c>
      <c r="B43" s="1">
        <v>206.0</v>
      </c>
      <c r="C43" s="1">
        <v>256.0</v>
      </c>
      <c r="D43" s="1">
        <v>317.0</v>
      </c>
      <c r="E43" s="1">
        <v>368.0</v>
      </c>
      <c r="F43" s="1">
        <v>389.0</v>
      </c>
      <c r="G43" s="1">
        <v>436.0</v>
      </c>
      <c r="H43" s="1">
        <v>57.0</v>
      </c>
      <c r="I43" s="1">
        <v>496.0</v>
      </c>
      <c r="J43" s="1">
        <v>668.0</v>
      </c>
      <c r="K43" s="1">
        <v>768.0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224</v>
      </c>
      <c r="B44" s="1">
        <v>747.0</v>
      </c>
      <c r="C44" s="1">
        <v>867.0</v>
      </c>
      <c r="D44" s="1">
        <v>1010.0</v>
      </c>
      <c r="E44" s="1">
        <v>1140.0</v>
      </c>
      <c r="F44" s="1">
        <v>1270.0</v>
      </c>
      <c r="G44" s="1">
        <v>1350.0</v>
      </c>
      <c r="H44" s="1">
        <v>437.0</v>
      </c>
      <c r="I44" s="1">
        <v>1300.0</v>
      </c>
      <c r="J44" s="1">
        <v>1960.0</v>
      </c>
      <c r="K44" s="1">
        <v>2210.0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225</v>
      </c>
      <c r="B45" s="1" t="s">
        <v>226</v>
      </c>
      <c r="C45" s="1" t="s">
        <v>227</v>
      </c>
      <c r="D45" s="1" t="s">
        <v>228</v>
      </c>
      <c r="E45" s="1" t="s">
        <v>229</v>
      </c>
      <c r="F45" s="1" t="s">
        <v>230</v>
      </c>
      <c r="G45" s="1" t="s">
        <v>231</v>
      </c>
      <c r="H45" s="1" t="s">
        <v>232</v>
      </c>
      <c r="I45" s="1" t="s">
        <v>233</v>
      </c>
      <c r="J45" s="1" t="s">
        <v>234</v>
      </c>
      <c r="K45" s="1" t="s">
        <v>235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>
        <v>5.0</v>
      </c>
      <c r="C46" s="1">
        <v>24.0</v>
      </c>
      <c r="D46" s="1">
        <v>45.0</v>
      </c>
      <c r="E46" s="1">
        <v>44.0</v>
      </c>
      <c r="F46" s="1">
        <v>24.0</v>
      </c>
      <c r="G46" s="1">
        <v>20.0</v>
      </c>
      <c r="H46" s="1">
        <v>-79.0</v>
      </c>
      <c r="I46" s="1">
        <v>26.0</v>
      </c>
      <c r="J46" s="1">
        <v>8.0</v>
      </c>
      <c r="K46" s="1">
        <v>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11.0</v>
      </c>
      <c r="C47" s="1">
        <v>12.0</v>
      </c>
      <c r="D47" s="1">
        <v>7.0</v>
      </c>
      <c r="E47" s="1">
        <v>-2.0</v>
      </c>
      <c r="F47" s="1">
        <v>1.0</v>
      </c>
      <c r="G47" s="1">
        <v>10.0</v>
      </c>
      <c r="H47" s="1">
        <v>-7.0</v>
      </c>
      <c r="I47" s="1">
        <v>33.0</v>
      </c>
      <c r="J47" s="1">
        <v>7.0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5.0</v>
      </c>
      <c r="C48" s="1">
        <v>24.0</v>
      </c>
      <c r="D48" s="1">
        <v>45.0</v>
      </c>
      <c r="E48" s="1">
        <v>44.0</v>
      </c>
      <c r="F48" s="1">
        <v>25.0</v>
      </c>
      <c r="G48" s="1">
        <v>20.0</v>
      </c>
      <c r="H48" s="1">
        <v>-80.0</v>
      </c>
      <c r="I48" s="1">
        <v>26.0</v>
      </c>
      <c r="J48" s="1">
        <v>8.0</v>
      </c>
      <c r="K48" s="1">
        <v>19.0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0.0</v>
      </c>
      <c r="C49" s="1">
        <v>7.0</v>
      </c>
      <c r="D49" s="1">
        <v>7.0</v>
      </c>
      <c r="E49" s="1">
        <v>-8.0</v>
      </c>
      <c r="F49" s="1">
        <v>4.0</v>
      </c>
      <c r="G49" s="1">
        <v>6.0</v>
      </c>
      <c r="H49" s="1">
        <v>-3.0</v>
      </c>
      <c r="I49" s="1">
        <v>-7.0</v>
      </c>
      <c r="J49" s="1">
        <v>28.0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0.0</v>
      </c>
      <c r="C50" s="1">
        <v>9.0</v>
      </c>
      <c r="D50" s="1">
        <v>-7.0</v>
      </c>
      <c r="E50" s="1">
        <v>-26.0</v>
      </c>
      <c r="F50" s="1">
        <v>67.0</v>
      </c>
      <c r="G50" s="1">
        <v>-27.0</v>
      </c>
      <c r="H50" s="1">
        <v>9.0</v>
      </c>
      <c r="I50" s="1">
        <v>0.0</v>
      </c>
      <c r="J50" s="1">
        <v>-52.0</v>
      </c>
      <c r="K50" s="1">
        <v>-1.0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>
        <v>-1.0</v>
      </c>
      <c r="C51" s="1">
        <v>7.0</v>
      </c>
      <c r="D51" s="1">
        <v>6.0</v>
      </c>
      <c r="E51" s="1">
        <v>-8.0</v>
      </c>
      <c r="F51" s="1">
        <v>5.0</v>
      </c>
      <c r="G51" s="1">
        <v>6.0</v>
      </c>
      <c r="H51" s="1">
        <v>-3.0</v>
      </c>
      <c r="I51" s="1">
        <v>-7.0</v>
      </c>
      <c r="J51" s="1">
        <v>27.0</v>
      </c>
      <c r="K51" s="1">
        <v>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242</v>
      </c>
      <c r="B52" s="1">
        <v>24.0</v>
      </c>
      <c r="C52" s="1">
        <v>61.0</v>
      </c>
      <c r="D52" s="1">
        <v>89.0</v>
      </c>
      <c r="E52" s="1">
        <v>99.0</v>
      </c>
      <c r="F52" s="1">
        <v>90.0</v>
      </c>
      <c r="G52" s="1">
        <v>79.0</v>
      </c>
      <c r="H52" s="1">
        <v>-173.0</v>
      </c>
      <c r="I52" s="1">
        <v>85.0</v>
      </c>
      <c r="J52" s="1">
        <v>126.0</v>
      </c>
      <c r="K52" s="1">
        <v>119.0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243</v>
      </c>
      <c r="B53" s="1">
        <v>53.0</v>
      </c>
      <c r="C53" s="1">
        <v>55.0</v>
      </c>
      <c r="D53" s="1">
        <v>46.0</v>
      </c>
      <c r="E53" s="1">
        <v>78.0</v>
      </c>
      <c r="F53" s="1">
        <v>1.0</v>
      </c>
      <c r="G53" s="1">
        <v>98.0</v>
      </c>
      <c r="H53" s="1">
        <v>84.0</v>
      </c>
      <c r="I53" s="1">
        <v>1.0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244</v>
      </c>
      <c r="B54" s="1">
        <v>44.0</v>
      </c>
      <c r="C54" s="1">
        <v>19.0</v>
      </c>
      <c r="D54" s="1">
        <v>7.0</v>
      </c>
      <c r="E54" s="1">
        <v>10.0</v>
      </c>
      <c r="F54" s="1">
        <v>14.0</v>
      </c>
      <c r="G54" s="1">
        <v>22.0</v>
      </c>
      <c r="H54" s="1">
        <v>31.0</v>
      </c>
      <c r="I54" s="1">
        <v>47.0</v>
      </c>
      <c r="J54" s="1">
        <v>86.0</v>
      </c>
      <c r="K54" s="1">
        <v>146.0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245</v>
      </c>
      <c r="B55" s="1">
        <v>0.0</v>
      </c>
      <c r="C55" s="1">
        <v>0.0</v>
      </c>
      <c r="D55" s="1">
        <v>23.0</v>
      </c>
      <c r="E55" s="1">
        <v>24.0</v>
      </c>
      <c r="F55" s="1">
        <v>13.0</v>
      </c>
      <c r="G55" s="1">
        <v>15.0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247</v>
      </c>
      <c r="B57" s="1">
        <v>29.0</v>
      </c>
      <c r="C57" s="1">
        <v>29.0</v>
      </c>
      <c r="D57" s="1">
        <v>25.0</v>
      </c>
      <c r="E57" s="1">
        <v>30.0</v>
      </c>
      <c r="F57" s="1">
        <v>30.0</v>
      </c>
      <c r="G57" s="1">
        <v>44.0</v>
      </c>
      <c r="H57" s="1">
        <v>21.0</v>
      </c>
      <c r="I57" s="1">
        <v>32.0</v>
      </c>
      <c r="J57" s="1">
        <v>57.0</v>
      </c>
      <c r="K57" s="1">
        <v>67.0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248</v>
      </c>
      <c r="B58" s="1">
        <v>0.0</v>
      </c>
      <c r="C58" s="1">
        <v>0.0</v>
      </c>
      <c r="D58" s="1">
        <v>7.0</v>
      </c>
      <c r="E58" s="1">
        <v>7.0</v>
      </c>
      <c r="F58" s="1">
        <v>10.0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249</v>
      </c>
      <c r="B59" s="1">
        <v>0.0</v>
      </c>
      <c r="C59" s="1">
        <v>0.0</v>
      </c>
      <c r="D59" s="1">
        <v>7.0</v>
      </c>
      <c r="E59" s="1">
        <v>7.0</v>
      </c>
      <c r="F59" s="1">
        <v>10.0</v>
      </c>
      <c r="G59" s="1">
        <v>0.0</v>
      </c>
      <c r="H59" s="1">
        <v>0.0</v>
      </c>
      <c r="I59" s="1">
        <v>0.0</v>
      </c>
      <c r="J59" s="1">
        <v>0.0</v>
      </c>
      <c r="K59" s="1">
        <v>67.0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250</v>
      </c>
      <c r="B60" s="1">
        <v>44.0</v>
      </c>
      <c r="C60" s="1">
        <v>53.0</v>
      </c>
      <c r="D60" s="1">
        <v>54.0</v>
      </c>
      <c r="E60" s="1">
        <v>57.0</v>
      </c>
      <c r="F60" s="1">
        <v>61.0</v>
      </c>
      <c r="G60" s="1">
        <v>69.0</v>
      </c>
      <c r="H60" s="1">
        <v>47.0</v>
      </c>
      <c r="I60" s="1">
        <v>71.0</v>
      </c>
      <c r="J60" s="1">
        <v>111.0</v>
      </c>
      <c r="K60" s="1">
        <v>112.0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251</v>
      </c>
      <c r="B61" s="1">
        <v>61.0</v>
      </c>
      <c r="C61" s="1">
        <v>67.0</v>
      </c>
      <c r="D61" s="1">
        <v>77.0</v>
      </c>
      <c r="E61" s="1">
        <v>96.0</v>
      </c>
      <c r="F61" s="1">
        <v>113.0</v>
      </c>
      <c r="G61" s="1">
        <v>155.0</v>
      </c>
      <c r="H61" s="1">
        <v>158.0</v>
      </c>
      <c r="I61" s="1">
        <v>166.0</v>
      </c>
      <c r="J61" s="1">
        <v>209.0</v>
      </c>
      <c r="K61" s="1">
        <v>241.0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252</v>
      </c>
      <c r="B62" s="1">
        <v>38.0</v>
      </c>
      <c r="C62" s="1">
        <v>17.0</v>
      </c>
      <c r="D62" s="1">
        <v>15.0</v>
      </c>
      <c r="E62" s="1">
        <v>23.0</v>
      </c>
      <c r="F62" s="1">
        <v>33.0</v>
      </c>
      <c r="G62" s="1">
        <v>23.0</v>
      </c>
      <c r="H62" s="1">
        <v>24.0</v>
      </c>
      <c r="I62" s="1">
        <v>39.0</v>
      </c>
      <c r="J62" s="1">
        <v>65.0</v>
      </c>
      <c r="K62" s="1">
        <v>88.0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253</v>
      </c>
      <c r="B63" s="1">
        <v>23.0</v>
      </c>
      <c r="C63" s="1">
        <v>50.0</v>
      </c>
      <c r="D63" s="1">
        <v>62.0</v>
      </c>
      <c r="E63" s="1">
        <v>73.0</v>
      </c>
      <c r="F63" s="1">
        <v>79.0</v>
      </c>
      <c r="G63" s="1">
        <v>131.0</v>
      </c>
      <c r="H63" s="1">
        <v>134.0</v>
      </c>
      <c r="I63" s="1">
        <v>126.0</v>
      </c>
      <c r="J63" s="1">
        <v>143.0</v>
      </c>
      <c r="K63" s="1">
        <v>152.0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254</v>
      </c>
      <c r="B64" s="1">
        <v>1.0</v>
      </c>
      <c r="C64" s="1">
        <v>4.0</v>
      </c>
      <c r="D64" s="1">
        <v>5.0</v>
      </c>
      <c r="E64" s="1">
        <v>8.0</v>
      </c>
      <c r="F64" s="1">
        <v>7.0</v>
      </c>
      <c r="G64" s="1">
        <v>6.0</v>
      </c>
      <c r="H64" s="1">
        <v>6.0</v>
      </c>
      <c r="I64" s="1">
        <v>12.0</v>
      </c>
      <c r="J64" s="1">
        <v>19.0</v>
      </c>
      <c r="K64" s="1">
        <v>16.0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255</v>
      </c>
      <c r="B65" s="1">
        <v>1.0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256</v>
      </c>
      <c r="B66" s="1">
        <v>2.0</v>
      </c>
      <c r="C66" s="1">
        <v>4.0</v>
      </c>
      <c r="D66" s="1">
        <v>5.0</v>
      </c>
      <c r="E66" s="1">
        <v>8.0</v>
      </c>
      <c r="F66" s="1">
        <v>7.0</v>
      </c>
      <c r="G66" s="1">
        <v>6.0</v>
      </c>
      <c r="H66" s="1">
        <v>6.0</v>
      </c>
      <c r="I66" s="1">
        <v>12.0</v>
      </c>
      <c r="J66" s="1">
        <v>19.0</v>
      </c>
      <c r="K66" s="1">
        <v>16.0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259</v>
      </c>
      <c r="J3" s="1" t="s">
        <v>266</v>
      </c>
      <c r="K3" s="1" t="s">
        <v>267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268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276</v>
      </c>
      <c r="J4" s="1" t="s">
        <v>277</v>
      </c>
      <c r="K4" s="1" t="s">
        <v>278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279</v>
      </c>
      <c r="B5" s="1" t="s">
        <v>280</v>
      </c>
      <c r="C5" s="1" t="s">
        <v>281</v>
      </c>
      <c r="D5" s="1" t="s">
        <v>282</v>
      </c>
      <c r="E5" s="1" t="s">
        <v>283</v>
      </c>
      <c r="F5" s="1" t="s">
        <v>284</v>
      </c>
      <c r="G5" s="1" t="s">
        <v>285</v>
      </c>
      <c r="H5" s="1" t="s">
        <v>286</v>
      </c>
      <c r="I5" s="1" t="s">
        <v>287</v>
      </c>
      <c r="J5" s="1" t="s">
        <v>288</v>
      </c>
      <c r="K5" s="1" t="s">
        <v>289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290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 t="s">
        <v>286</v>
      </c>
      <c r="I6" s="1" t="s">
        <v>287</v>
      </c>
      <c r="J6" s="1" t="s">
        <v>288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292</v>
      </c>
      <c r="B8" s="1" t="s">
        <v>293</v>
      </c>
      <c r="C8" s="1" t="s">
        <v>294</v>
      </c>
      <c r="D8" s="1" t="s">
        <v>295</v>
      </c>
      <c r="E8" s="1" t="s">
        <v>296</v>
      </c>
      <c r="F8" s="1" t="s">
        <v>297</v>
      </c>
      <c r="G8" s="1" t="s">
        <v>298</v>
      </c>
      <c r="H8" s="1" t="s">
        <v>299</v>
      </c>
      <c r="I8" s="1" t="s">
        <v>300</v>
      </c>
      <c r="J8" s="1" t="s">
        <v>301</v>
      </c>
      <c r="K8" s="1" t="s">
        <v>302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303</v>
      </c>
      <c r="B9" s="1" t="s">
        <v>304</v>
      </c>
      <c r="C9" s="1" t="s">
        <v>305</v>
      </c>
      <c r="D9" s="1" t="s">
        <v>306</v>
      </c>
      <c r="E9" s="1" t="s">
        <v>307</v>
      </c>
      <c r="F9" s="1" t="s">
        <v>119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330</v>
      </c>
      <c r="H11" s="1" t="s">
        <v>331</v>
      </c>
      <c r="I11" s="1" t="s">
        <v>332</v>
      </c>
      <c r="J11" s="1" t="s">
        <v>333</v>
      </c>
      <c r="K11" s="1" t="s">
        <v>334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335</v>
      </c>
      <c r="B12" s="1" t="s">
        <v>336</v>
      </c>
      <c r="C12" s="1" t="s">
        <v>337</v>
      </c>
      <c r="D12" s="1" t="s">
        <v>338</v>
      </c>
      <c r="E12" s="1" t="s">
        <v>339</v>
      </c>
      <c r="F12" s="1" t="s">
        <v>340</v>
      </c>
      <c r="G12" s="1" t="s">
        <v>341</v>
      </c>
      <c r="H12" s="1" t="s">
        <v>342</v>
      </c>
      <c r="I12" s="1" t="s">
        <v>343</v>
      </c>
      <c r="J12" s="1" t="s">
        <v>333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 t="s">
        <v>350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356</v>
      </c>
      <c r="B15" s="1" t="s">
        <v>345</v>
      </c>
      <c r="C15" s="1" t="s">
        <v>346</v>
      </c>
      <c r="D15" s="1" t="s">
        <v>347</v>
      </c>
      <c r="E15" s="1" t="s">
        <v>348</v>
      </c>
      <c r="F15" s="1" t="s">
        <v>349</v>
      </c>
      <c r="G15" s="1" t="s">
        <v>350</v>
      </c>
      <c r="H15" s="1" t="s">
        <v>351</v>
      </c>
      <c r="I15" s="1" t="s">
        <v>352</v>
      </c>
      <c r="J15" s="1" t="s">
        <v>353</v>
      </c>
      <c r="K15" s="1" t="s">
        <v>354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357</v>
      </c>
      <c r="B16" s="1" t="s">
        <v>358</v>
      </c>
      <c r="C16" s="1" t="s">
        <v>359</v>
      </c>
      <c r="D16" s="1" t="s">
        <v>360</v>
      </c>
      <c r="E16" s="1" t="s">
        <v>361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274</v>
      </c>
      <c r="K16" s="1" t="s">
        <v>366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367</v>
      </c>
      <c r="B17" s="1" t="s">
        <v>368</v>
      </c>
      <c r="C17" s="1" t="s">
        <v>369</v>
      </c>
      <c r="D17" s="1" t="s">
        <v>370</v>
      </c>
      <c r="E17" s="1" t="s">
        <v>371</v>
      </c>
      <c r="F17" s="1" t="s">
        <v>372</v>
      </c>
      <c r="G17" s="1" t="s">
        <v>373</v>
      </c>
      <c r="H17" s="1" t="s">
        <v>374</v>
      </c>
      <c r="I17" s="1" t="s">
        <v>375</v>
      </c>
      <c r="J17" s="1" t="s">
        <v>376</v>
      </c>
      <c r="K17" s="1" t="s">
        <v>377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378</v>
      </c>
      <c r="B18" s="1" t="s">
        <v>379</v>
      </c>
      <c r="C18" s="1" t="s">
        <v>380</v>
      </c>
      <c r="D18" s="1" t="s">
        <v>354</v>
      </c>
      <c r="E18" s="1" t="s">
        <v>381</v>
      </c>
      <c r="F18" s="1" t="s">
        <v>382</v>
      </c>
      <c r="G18" s="1" t="s">
        <v>383</v>
      </c>
      <c r="H18" s="1" t="s">
        <v>384</v>
      </c>
      <c r="I18" s="1" t="s">
        <v>385</v>
      </c>
      <c r="J18" s="1" t="s">
        <v>386</v>
      </c>
      <c r="K18" s="1" t="s">
        <v>387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388</v>
      </c>
      <c r="B20" s="1" t="s">
        <v>389</v>
      </c>
      <c r="C20" s="1" t="s">
        <v>390</v>
      </c>
      <c r="D20" s="1" t="s">
        <v>391</v>
      </c>
      <c r="E20" s="1" t="s">
        <v>392</v>
      </c>
      <c r="F20" s="1" t="s">
        <v>345</v>
      </c>
      <c r="G20" s="1" t="s">
        <v>393</v>
      </c>
      <c r="H20" s="1" t="s">
        <v>394</v>
      </c>
      <c r="I20" s="1" t="s">
        <v>395</v>
      </c>
      <c r="J20" s="1" t="s">
        <v>396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399</v>
      </c>
      <c r="D21" s="1" t="s">
        <v>201</v>
      </c>
      <c r="E21" s="1" t="s">
        <v>400</v>
      </c>
      <c r="F21" s="1" t="s">
        <v>401</v>
      </c>
      <c r="G21" s="1">
        <v>1.0</v>
      </c>
      <c r="H21" s="1" t="s">
        <v>402</v>
      </c>
      <c r="I21" s="1" t="s">
        <v>403</v>
      </c>
      <c r="J21" s="1" t="s">
        <v>377</v>
      </c>
      <c r="K21" s="1" t="s">
        <v>404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1" t="s">
        <v>408</v>
      </c>
      <c r="C23" s="1" t="s">
        <v>409</v>
      </c>
      <c r="D23" s="1" t="s">
        <v>410</v>
      </c>
      <c r="E23" s="1" t="s">
        <v>411</v>
      </c>
      <c r="F23" s="1" t="s">
        <v>412</v>
      </c>
      <c r="G23" s="1" t="s">
        <v>413</v>
      </c>
      <c r="H23" s="1" t="s">
        <v>414</v>
      </c>
      <c r="I23" s="1" t="s">
        <v>415</v>
      </c>
      <c r="J23" s="1" t="s">
        <v>416</v>
      </c>
      <c r="K23" s="1" t="s">
        <v>417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420</v>
      </c>
      <c r="C25" s="1" t="s">
        <v>421</v>
      </c>
      <c r="D25" s="1" t="s">
        <v>422</v>
      </c>
      <c r="E25" s="1" t="s">
        <v>423</v>
      </c>
      <c r="F25" s="1" t="s">
        <v>424</v>
      </c>
      <c r="G25" s="1" t="s">
        <v>373</v>
      </c>
      <c r="H25" s="1" t="s">
        <v>425</v>
      </c>
      <c r="I25" s="1" t="s">
        <v>426</v>
      </c>
      <c r="J25" s="1" t="s">
        <v>427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396</v>
      </c>
      <c r="C26" s="1" t="s">
        <v>373</v>
      </c>
      <c r="D26" s="1" t="s">
        <v>430</v>
      </c>
      <c r="E26" s="1" t="s">
        <v>430</v>
      </c>
      <c r="F26" s="1" t="s">
        <v>431</v>
      </c>
      <c r="G26" s="1" t="s">
        <v>432</v>
      </c>
      <c r="H26" s="1" t="s">
        <v>214</v>
      </c>
      <c r="I26" s="1" t="s">
        <v>433</v>
      </c>
      <c r="J26" s="1" t="s">
        <v>426</v>
      </c>
      <c r="K26" s="1" t="s">
        <v>430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434</v>
      </c>
      <c r="B27" s="1" t="s">
        <v>194</v>
      </c>
      <c r="C27" s="1" t="s">
        <v>435</v>
      </c>
      <c r="D27" s="1" t="s">
        <v>436</v>
      </c>
      <c r="E27" s="1" t="s">
        <v>437</v>
      </c>
      <c r="F27" s="1" t="s">
        <v>438</v>
      </c>
      <c r="G27" s="1" t="s">
        <v>439</v>
      </c>
      <c r="H27" s="1" t="s">
        <v>125</v>
      </c>
      <c r="I27" s="1" t="s">
        <v>377</v>
      </c>
      <c r="J27" s="1" t="s">
        <v>392</v>
      </c>
      <c r="K27" s="1" t="s">
        <v>440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1" t="s">
        <v>444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1" t="s">
        <v>116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453</v>
      </c>
      <c r="B30" s="1" t="s">
        <v>454</v>
      </c>
      <c r="C30" s="1" t="s">
        <v>455</v>
      </c>
      <c r="D30" s="1" t="s">
        <v>456</v>
      </c>
      <c r="E30" s="1" t="s">
        <v>457</v>
      </c>
      <c r="F30" s="1" t="s">
        <v>458</v>
      </c>
      <c r="G30" s="1" t="s">
        <v>455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466</v>
      </c>
      <c r="B33" s="1" t="s">
        <v>467</v>
      </c>
      <c r="C33" s="1" t="s">
        <v>468</v>
      </c>
      <c r="D33" s="1" t="s">
        <v>469</v>
      </c>
      <c r="E33" s="1" t="s">
        <v>470</v>
      </c>
      <c r="F33" s="1" t="s">
        <v>471</v>
      </c>
      <c r="G33" s="1">
        <v>0.0</v>
      </c>
      <c r="H33" s="1">
        <v>0.0</v>
      </c>
      <c r="I33" s="1" t="s">
        <v>472</v>
      </c>
      <c r="J33" s="1" t="s">
        <v>473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474</v>
      </c>
      <c r="B34" s="1" t="s">
        <v>475</v>
      </c>
      <c r="C34" s="1" t="s">
        <v>476</v>
      </c>
      <c r="D34" s="1" t="s">
        <v>477</v>
      </c>
      <c r="E34" s="1" t="s">
        <v>478</v>
      </c>
      <c r="F34" s="1" t="s">
        <v>479</v>
      </c>
      <c r="G34" s="1" t="s">
        <v>480</v>
      </c>
      <c r="H34" s="1" t="s">
        <v>481</v>
      </c>
      <c r="I34" s="1" t="s">
        <v>482</v>
      </c>
      <c r="J34" s="1" t="s">
        <v>483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 t="s">
        <v>467</v>
      </c>
      <c r="C35" s="1" t="s">
        <v>486</v>
      </c>
      <c r="D35" s="1" t="s">
        <v>487</v>
      </c>
      <c r="E35" s="1" t="s">
        <v>488</v>
      </c>
      <c r="F35" s="1" t="s">
        <v>489</v>
      </c>
      <c r="G35" s="1">
        <v>0.0</v>
      </c>
      <c r="H35" s="1">
        <v>0.0</v>
      </c>
      <c r="I35" s="1" t="s">
        <v>490</v>
      </c>
      <c r="J35" s="1" t="s">
        <v>491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492</v>
      </c>
      <c r="B36" s="1" t="s">
        <v>475</v>
      </c>
      <c r="C36" s="1" t="s">
        <v>493</v>
      </c>
      <c r="D36" s="1" t="s">
        <v>494</v>
      </c>
      <c r="E36" s="1" t="s">
        <v>495</v>
      </c>
      <c r="F36" s="1" t="s">
        <v>496</v>
      </c>
      <c r="G36" s="1" t="s">
        <v>497</v>
      </c>
      <c r="H36" s="1" t="s">
        <v>498</v>
      </c>
      <c r="I36" s="1" t="s">
        <v>499</v>
      </c>
      <c r="J36" s="1" t="s">
        <v>500</v>
      </c>
      <c r="K36" s="1" t="s">
        <v>501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502</v>
      </c>
      <c r="B37" s="1" t="s">
        <v>503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 t="s">
        <v>510</v>
      </c>
      <c r="J37" s="1" t="s">
        <v>511</v>
      </c>
      <c r="K37" s="1" t="s">
        <v>512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513</v>
      </c>
      <c r="B38" s="1" t="s">
        <v>186</v>
      </c>
      <c r="C38" s="1" t="s">
        <v>514</v>
      </c>
      <c r="D38" s="1" t="s">
        <v>515</v>
      </c>
      <c r="E38" s="1" t="s">
        <v>516</v>
      </c>
      <c r="F38" s="1" t="s">
        <v>517</v>
      </c>
      <c r="G38" s="1" t="s">
        <v>518</v>
      </c>
      <c r="H38" s="1" t="s">
        <v>519</v>
      </c>
      <c r="I38" s="1" t="s">
        <v>520</v>
      </c>
      <c r="J38" s="1" t="s">
        <v>521</v>
      </c>
      <c r="K38" s="1" t="s">
        <v>522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523</v>
      </c>
      <c r="B39" s="1" t="s">
        <v>524</v>
      </c>
      <c r="C39" s="1">
        <v>16.0</v>
      </c>
      <c r="D39" s="1" t="s">
        <v>525</v>
      </c>
      <c r="E39" s="1" t="s">
        <v>526</v>
      </c>
      <c r="F39" s="1" t="s">
        <v>527</v>
      </c>
      <c r="G39" s="1" t="s">
        <v>528</v>
      </c>
      <c r="H39" s="1" t="s">
        <v>529</v>
      </c>
      <c r="I39" s="1" t="s">
        <v>530</v>
      </c>
      <c r="J39" s="1" t="s">
        <v>531</v>
      </c>
      <c r="K39" s="1" t="s">
        <v>532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533</v>
      </c>
      <c r="B40" s="1" t="s">
        <v>422</v>
      </c>
      <c r="C40" s="1" t="s">
        <v>534</v>
      </c>
      <c r="D40" s="1" t="s">
        <v>535</v>
      </c>
      <c r="E40" s="1" t="s">
        <v>536</v>
      </c>
      <c r="F40" s="1" t="s">
        <v>537</v>
      </c>
      <c r="G40" s="1" t="s">
        <v>538</v>
      </c>
      <c r="H40" s="1" t="s">
        <v>539</v>
      </c>
      <c r="I40" s="1" t="s">
        <v>540</v>
      </c>
      <c r="J40" s="1" t="s">
        <v>541</v>
      </c>
      <c r="K40" s="1" t="s">
        <v>542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543</v>
      </c>
      <c r="B41" s="1" t="s">
        <v>544</v>
      </c>
      <c r="C41" s="1" t="s">
        <v>545</v>
      </c>
      <c r="D41" s="1" t="s">
        <v>546</v>
      </c>
      <c r="E41" s="1" t="s">
        <v>547</v>
      </c>
      <c r="F41" s="1" t="s">
        <v>548</v>
      </c>
      <c r="G41" s="1" t="s">
        <v>549</v>
      </c>
      <c r="H41" s="1" t="s">
        <v>550</v>
      </c>
      <c r="I41" s="1" t="s">
        <v>520</v>
      </c>
      <c r="J41" s="1" t="s">
        <v>551</v>
      </c>
      <c r="K41" s="1" t="s">
        <v>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553</v>
      </c>
      <c r="B42" s="1" t="s">
        <v>554</v>
      </c>
      <c r="C42" s="1" t="s">
        <v>555</v>
      </c>
      <c r="D42" s="1" t="s">
        <v>345</v>
      </c>
      <c r="E42" s="1" t="s">
        <v>556</v>
      </c>
      <c r="F42" s="1" t="s">
        <v>547</v>
      </c>
      <c r="G42" s="1" t="s">
        <v>557</v>
      </c>
      <c r="H42" s="1" t="s">
        <v>558</v>
      </c>
      <c r="I42" s="1" t="s">
        <v>559</v>
      </c>
      <c r="J42" s="1" t="s">
        <v>560</v>
      </c>
      <c r="K42" s="1" t="s">
        <v>561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562</v>
      </c>
      <c r="B43" s="1" t="s">
        <v>563</v>
      </c>
      <c r="C43" s="1" t="s">
        <v>564</v>
      </c>
      <c r="D43" s="1" t="s">
        <v>565</v>
      </c>
      <c r="E43" s="1" t="s">
        <v>566</v>
      </c>
      <c r="F43" s="1" t="s">
        <v>567</v>
      </c>
      <c r="G43" s="1" t="s">
        <v>568</v>
      </c>
      <c r="H43" s="1" t="s">
        <v>569</v>
      </c>
      <c r="I43" s="1" t="s">
        <v>557</v>
      </c>
      <c r="J43" s="1" t="s">
        <v>570</v>
      </c>
      <c r="K43" s="1" t="s">
        <v>571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572</v>
      </c>
      <c r="B44" s="1" t="s">
        <v>573</v>
      </c>
      <c r="C44" s="1" t="s">
        <v>574</v>
      </c>
      <c r="D44" s="1" t="s">
        <v>575</v>
      </c>
      <c r="E44" s="1" t="s">
        <v>576</v>
      </c>
      <c r="F44" s="1" t="s">
        <v>577</v>
      </c>
      <c r="G44" s="1" t="s">
        <v>578</v>
      </c>
      <c r="H44" s="1" t="s">
        <v>579</v>
      </c>
      <c r="I44" s="1" t="s">
        <v>551</v>
      </c>
      <c r="J44" s="1" t="s">
        <v>580</v>
      </c>
      <c r="K44" s="1" t="s">
        <v>581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583</v>
      </c>
      <c r="B46" s="1" t="s">
        <v>584</v>
      </c>
      <c r="C46" s="1" t="s">
        <v>585</v>
      </c>
      <c r="D46" s="1" t="s">
        <v>586</v>
      </c>
      <c r="E46" s="1" t="s">
        <v>587</v>
      </c>
      <c r="F46" s="1" t="s">
        <v>588</v>
      </c>
      <c r="G46" s="1" t="s">
        <v>589</v>
      </c>
      <c r="H46" s="1" t="s">
        <v>590</v>
      </c>
      <c r="I46" s="1" t="s">
        <v>591</v>
      </c>
      <c r="J46" s="1" t="s">
        <v>592</v>
      </c>
      <c r="K46" s="1" t="s">
        <v>593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594</v>
      </c>
      <c r="B47" s="1" t="s">
        <v>595</v>
      </c>
      <c r="C47" s="1" t="s">
        <v>596</v>
      </c>
      <c r="D47" s="1" t="s">
        <v>597</v>
      </c>
      <c r="E47" s="1" t="s">
        <v>598</v>
      </c>
      <c r="F47" s="1" t="s">
        <v>599</v>
      </c>
      <c r="G47" s="1" t="s">
        <v>522</v>
      </c>
      <c r="H47" s="1" t="s">
        <v>600</v>
      </c>
      <c r="I47" s="1">
        <v>0.0</v>
      </c>
      <c r="J47" s="1" t="s">
        <v>601</v>
      </c>
      <c r="K47" s="1" t="s">
        <v>602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603</v>
      </c>
      <c r="B48" s="1" t="s">
        <v>604</v>
      </c>
      <c r="C48" s="1" t="s">
        <v>605</v>
      </c>
      <c r="D48" s="1" t="s">
        <v>606</v>
      </c>
      <c r="E48" s="1" t="s">
        <v>607</v>
      </c>
      <c r="F48" s="1" t="s">
        <v>608</v>
      </c>
      <c r="G48" s="1" t="s">
        <v>609</v>
      </c>
      <c r="H48" s="1" t="s">
        <v>610</v>
      </c>
      <c r="I48" s="1" t="s">
        <v>611</v>
      </c>
      <c r="J48" s="1" t="s">
        <v>612</v>
      </c>
      <c r="K48" s="1" t="s">
        <v>613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614</v>
      </c>
      <c r="B49" s="1" t="s">
        <v>615</v>
      </c>
      <c r="C49" s="1" t="s">
        <v>616</v>
      </c>
      <c r="D49" s="1" t="s">
        <v>617</v>
      </c>
      <c r="E49" s="1" t="s">
        <v>618</v>
      </c>
      <c r="F49" s="1" t="s">
        <v>619</v>
      </c>
      <c r="G49" s="1" t="s">
        <v>620</v>
      </c>
      <c r="H49" s="1" t="s">
        <v>621</v>
      </c>
      <c r="I49" s="1" t="s">
        <v>622</v>
      </c>
      <c r="J49" s="1" t="s">
        <v>623</v>
      </c>
      <c r="K49" s="1" t="s">
        <v>624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625</v>
      </c>
      <c r="B50" s="1" t="s">
        <v>626</v>
      </c>
      <c r="C50" s="1" t="s">
        <v>627</v>
      </c>
      <c r="D50" s="1" t="s">
        <v>628</v>
      </c>
      <c r="E50" s="1" t="s">
        <v>629</v>
      </c>
      <c r="F50" s="1" t="s">
        <v>519</v>
      </c>
      <c r="G50" s="1" t="s">
        <v>630</v>
      </c>
      <c r="H50" s="1">
        <v>-262.0</v>
      </c>
      <c r="I50" s="1" t="s">
        <v>631</v>
      </c>
      <c r="J50" s="1" t="s">
        <v>623</v>
      </c>
      <c r="K50" s="1" t="s">
        <v>624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632</v>
      </c>
      <c r="B51" s="1" t="s">
        <v>633</v>
      </c>
      <c r="C51" s="1" t="s">
        <v>634</v>
      </c>
      <c r="D51" s="1" t="s">
        <v>635</v>
      </c>
      <c r="E51" s="1" t="s">
        <v>636</v>
      </c>
      <c r="F51" s="1" t="s">
        <v>637</v>
      </c>
      <c r="G51" s="1" t="s">
        <v>638</v>
      </c>
      <c r="H51" s="1" t="s">
        <v>639</v>
      </c>
      <c r="I51" s="1" t="s">
        <v>640</v>
      </c>
      <c r="J51" s="1" t="s">
        <v>641</v>
      </c>
      <c r="K51" s="1" t="s">
        <v>642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643</v>
      </c>
      <c r="B52" s="1" t="s">
        <v>633</v>
      </c>
      <c r="C52" s="1" t="s">
        <v>634</v>
      </c>
      <c r="D52" s="1" t="s">
        <v>635</v>
      </c>
      <c r="E52" s="1" t="s">
        <v>636</v>
      </c>
      <c r="F52" s="1" t="s">
        <v>637</v>
      </c>
      <c r="G52" s="1" t="s">
        <v>638</v>
      </c>
      <c r="H52" s="1" t="s">
        <v>639</v>
      </c>
      <c r="I52" s="1" t="s">
        <v>640</v>
      </c>
      <c r="J52" s="1" t="s">
        <v>641</v>
      </c>
      <c r="K52" s="1" t="s">
        <v>642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644</v>
      </c>
      <c r="B53" s="1">
        <v>0.0</v>
      </c>
      <c r="C53" s="1" t="s">
        <v>645</v>
      </c>
      <c r="D53" s="1" t="s">
        <v>646</v>
      </c>
      <c r="E53" s="1" t="s">
        <v>647</v>
      </c>
      <c r="F53" s="1" t="s">
        <v>648</v>
      </c>
      <c r="G53" s="1" t="s">
        <v>649</v>
      </c>
      <c r="H53" s="1" t="s">
        <v>650</v>
      </c>
      <c r="I53" s="1" t="s">
        <v>651</v>
      </c>
      <c r="J53" s="1" t="s">
        <v>652</v>
      </c>
      <c r="K53" s="1" t="s">
        <v>653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654</v>
      </c>
      <c r="B54" s="1">
        <v>250.0</v>
      </c>
      <c r="C54" s="1" t="s">
        <v>655</v>
      </c>
      <c r="D54" s="1" t="s">
        <v>656</v>
      </c>
      <c r="E54" s="1" t="s">
        <v>657</v>
      </c>
      <c r="F54" s="1" t="s">
        <v>658</v>
      </c>
      <c r="G54" s="1" t="s">
        <v>659</v>
      </c>
      <c r="H54" s="1" t="s">
        <v>660</v>
      </c>
      <c r="I54" s="1" t="s">
        <v>661</v>
      </c>
      <c r="J54" s="1" t="s">
        <v>662</v>
      </c>
      <c r="K54" s="1" t="s">
        <v>663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 t="s">
        <v>665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666</v>
      </c>
      <c r="B56" s="1" t="s">
        <v>667</v>
      </c>
      <c r="C56" s="1" t="s">
        <v>532</v>
      </c>
      <c r="D56" s="1" t="s">
        <v>668</v>
      </c>
      <c r="E56" s="1" t="s">
        <v>669</v>
      </c>
      <c r="F56" s="1" t="s">
        <v>670</v>
      </c>
      <c r="G56" s="1" t="s">
        <v>671</v>
      </c>
      <c r="H56" s="1" t="s">
        <v>672</v>
      </c>
      <c r="I56" s="1" t="s">
        <v>673</v>
      </c>
      <c r="J56" s="1" t="s">
        <v>674</v>
      </c>
      <c r="K56" s="1" t="s">
        <v>675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676</v>
      </c>
      <c r="B57" s="1" t="s">
        <v>677</v>
      </c>
      <c r="C57" s="1" t="s">
        <v>678</v>
      </c>
      <c r="D57" s="1" t="s">
        <v>679</v>
      </c>
      <c r="E57" s="1" t="s">
        <v>281</v>
      </c>
      <c r="F57" s="1" t="s">
        <v>680</v>
      </c>
      <c r="G57" s="1" t="s">
        <v>681</v>
      </c>
      <c r="H57" s="1" t="s">
        <v>682</v>
      </c>
      <c r="I57" s="1" t="s">
        <v>683</v>
      </c>
      <c r="J57" s="1" t="s">
        <v>684</v>
      </c>
      <c r="K57" s="1" t="s">
        <v>685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686</v>
      </c>
      <c r="B58" s="1" t="s">
        <v>687</v>
      </c>
      <c r="C58" s="1" t="s">
        <v>688</v>
      </c>
      <c r="D58" s="1" t="s">
        <v>689</v>
      </c>
      <c r="E58" s="1" t="s">
        <v>690</v>
      </c>
      <c r="F58" s="1" t="s">
        <v>691</v>
      </c>
      <c r="G58" s="1" t="s">
        <v>692</v>
      </c>
      <c r="H58" s="1" t="s">
        <v>693</v>
      </c>
      <c r="I58" s="1" t="s">
        <v>694</v>
      </c>
      <c r="J58" s="1" t="s">
        <v>695</v>
      </c>
      <c r="K58" s="1" t="s">
        <v>125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696</v>
      </c>
      <c r="B59" s="1" t="s">
        <v>697</v>
      </c>
      <c r="C59" s="1" t="s">
        <v>698</v>
      </c>
      <c r="D59" s="1">
        <v>0.0</v>
      </c>
      <c r="E59" s="1" t="s">
        <v>699</v>
      </c>
      <c r="F59" s="1" t="s">
        <v>700</v>
      </c>
      <c r="G59" s="1" t="s">
        <v>701</v>
      </c>
      <c r="H59" s="1" t="s">
        <v>702</v>
      </c>
      <c r="I59" s="1" t="s">
        <v>703</v>
      </c>
      <c r="J59" s="1" t="s">
        <v>704</v>
      </c>
      <c r="K59" s="1" t="s">
        <v>705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706</v>
      </c>
      <c r="B60" s="1" t="s">
        <v>707</v>
      </c>
      <c r="C60" s="1" t="s">
        <v>708</v>
      </c>
      <c r="D60" s="1" t="s">
        <v>709</v>
      </c>
      <c r="E60" s="1" t="s">
        <v>710</v>
      </c>
      <c r="F60" s="1" t="s">
        <v>711</v>
      </c>
      <c r="G60" s="1" t="s">
        <v>712</v>
      </c>
      <c r="H60" s="1" t="s">
        <v>713</v>
      </c>
      <c r="I60" s="1" t="s">
        <v>714</v>
      </c>
      <c r="J60" s="1" t="s">
        <v>715</v>
      </c>
      <c r="K60" s="1" t="s">
        <v>716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717</v>
      </c>
      <c r="B61" s="1" t="s">
        <v>718</v>
      </c>
      <c r="C61" s="1" t="s">
        <v>719</v>
      </c>
      <c r="D61" s="1" t="s">
        <v>720</v>
      </c>
      <c r="E61" s="1" t="s">
        <v>334</v>
      </c>
      <c r="F61" s="1" t="s">
        <v>721</v>
      </c>
      <c r="G61" s="1" t="s">
        <v>722</v>
      </c>
      <c r="H61" s="1" t="s">
        <v>723</v>
      </c>
      <c r="I61" s="1" t="s">
        <v>724</v>
      </c>
      <c r="J61" s="1" t="s">
        <v>725</v>
      </c>
      <c r="K61" s="1" t="s">
        <v>726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727</v>
      </c>
      <c r="B62" s="1" t="s">
        <v>728</v>
      </c>
      <c r="C62" s="1" t="s">
        <v>462</v>
      </c>
      <c r="D62" s="1" t="s">
        <v>680</v>
      </c>
      <c r="E62" s="1" t="s">
        <v>729</v>
      </c>
      <c r="F62" s="1" t="s">
        <v>730</v>
      </c>
      <c r="G62" s="1" t="s">
        <v>731</v>
      </c>
      <c r="H62" s="1" t="s">
        <v>732</v>
      </c>
      <c r="I62" s="1" t="s">
        <v>733</v>
      </c>
      <c r="J62" s="1" t="s">
        <v>734</v>
      </c>
      <c r="K62" s="1" t="s">
        <v>735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736</v>
      </c>
      <c r="B63" s="1" t="s">
        <v>737</v>
      </c>
      <c r="C63" s="1" t="s">
        <v>738</v>
      </c>
      <c r="D63" s="1" t="s">
        <v>739</v>
      </c>
      <c r="E63" s="1" t="s">
        <v>740</v>
      </c>
      <c r="F63" s="1" t="s">
        <v>741</v>
      </c>
      <c r="G63" s="1" t="s">
        <v>742</v>
      </c>
      <c r="H63" s="1">
        <v>0.0</v>
      </c>
      <c r="I63" s="1" t="s">
        <v>743</v>
      </c>
      <c r="J63" s="1" t="s">
        <v>744</v>
      </c>
      <c r="K63" s="1" t="s">
        <v>745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746</v>
      </c>
      <c r="B64" s="1" t="s">
        <v>747</v>
      </c>
      <c r="C64" s="1" t="s">
        <v>748</v>
      </c>
      <c r="D64" s="1">
        <v>-1.0</v>
      </c>
      <c r="E64" s="1" t="s">
        <v>749</v>
      </c>
      <c r="F64" s="1">
        <v>0.0</v>
      </c>
      <c r="G64" s="1" t="s">
        <v>750</v>
      </c>
      <c r="H64" s="1" t="s">
        <v>751</v>
      </c>
      <c r="I64" s="1" t="s">
        <v>752</v>
      </c>
      <c r="J64" s="1" t="s">
        <v>753</v>
      </c>
      <c r="K64" s="1" t="s">
        <v>754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755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756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758</v>
      </c>
      <c r="B67" s="1" t="s">
        <v>309</v>
      </c>
      <c r="C67" s="1" t="s">
        <v>759</v>
      </c>
      <c r="D67" s="1" t="s">
        <v>760</v>
      </c>
      <c r="E67" s="1" t="s">
        <v>761</v>
      </c>
      <c r="F67" s="1" t="s">
        <v>762</v>
      </c>
      <c r="G67" s="1" t="s">
        <v>763</v>
      </c>
      <c r="H67" s="1" t="s">
        <v>764</v>
      </c>
      <c r="I67" s="1" t="s">
        <v>765</v>
      </c>
      <c r="J67" s="1" t="s">
        <v>766</v>
      </c>
      <c r="K67" s="1" t="s">
        <v>767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768</v>
      </c>
      <c r="B68" s="1" t="s">
        <v>769</v>
      </c>
      <c r="C68" s="1" t="s">
        <v>770</v>
      </c>
      <c r="D68" s="1" t="s">
        <v>771</v>
      </c>
      <c r="E68" s="1" t="s">
        <v>772</v>
      </c>
      <c r="F68" s="1" t="s">
        <v>535</v>
      </c>
      <c r="G68" s="1" t="s">
        <v>773</v>
      </c>
      <c r="H68" s="1" t="s">
        <v>774</v>
      </c>
      <c r="I68" s="1" t="s">
        <v>775</v>
      </c>
      <c r="J68" s="1" t="s">
        <v>776</v>
      </c>
      <c r="K68" s="1" t="s">
        <v>777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778</v>
      </c>
      <c r="B69" s="1" t="s">
        <v>779</v>
      </c>
      <c r="C69" s="1" t="s">
        <v>780</v>
      </c>
      <c r="D69" s="1" t="s">
        <v>781</v>
      </c>
      <c r="E69" s="1" t="s">
        <v>782</v>
      </c>
      <c r="F69" s="1" t="s">
        <v>783</v>
      </c>
      <c r="G69" s="1" t="s">
        <v>784</v>
      </c>
      <c r="H69" s="1" t="s">
        <v>785</v>
      </c>
      <c r="I69" s="1" t="s">
        <v>786</v>
      </c>
      <c r="J69" s="1" t="s">
        <v>787</v>
      </c>
      <c r="K69" s="1" t="s">
        <v>788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789</v>
      </c>
      <c r="B70" s="1" t="s">
        <v>790</v>
      </c>
      <c r="C70" s="1" t="s">
        <v>791</v>
      </c>
      <c r="D70" s="1" t="s">
        <v>792</v>
      </c>
      <c r="E70" s="1" t="s">
        <v>793</v>
      </c>
      <c r="F70" s="1" t="s">
        <v>794</v>
      </c>
      <c r="G70" s="1" t="s">
        <v>129</v>
      </c>
      <c r="H70" s="1" t="s">
        <v>795</v>
      </c>
      <c r="I70" s="1" t="s">
        <v>796</v>
      </c>
      <c r="J70" s="1" t="s">
        <v>797</v>
      </c>
      <c r="K70" s="1" t="s">
        <v>798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799</v>
      </c>
      <c r="B71" s="1" t="s">
        <v>800</v>
      </c>
      <c r="C71" s="1" t="s">
        <v>801</v>
      </c>
      <c r="D71" s="1" t="s">
        <v>802</v>
      </c>
      <c r="E71" s="1" t="s">
        <v>803</v>
      </c>
      <c r="F71" s="1" t="s">
        <v>178</v>
      </c>
      <c r="G71" s="1" t="s">
        <v>804</v>
      </c>
      <c r="H71" s="1" t="s">
        <v>805</v>
      </c>
      <c r="I71" s="1" t="s">
        <v>806</v>
      </c>
      <c r="J71" s="1" t="s">
        <v>797</v>
      </c>
      <c r="K71" s="1" t="s">
        <v>798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807</v>
      </c>
      <c r="B72" s="1" t="s">
        <v>808</v>
      </c>
      <c r="C72" s="1" t="s">
        <v>809</v>
      </c>
      <c r="D72" s="1" t="s">
        <v>810</v>
      </c>
      <c r="E72" s="1" t="s">
        <v>811</v>
      </c>
      <c r="F72" s="1" t="s">
        <v>812</v>
      </c>
      <c r="G72" s="1" t="s">
        <v>813</v>
      </c>
      <c r="H72" s="1" t="s">
        <v>814</v>
      </c>
      <c r="I72" s="1" t="s">
        <v>815</v>
      </c>
      <c r="J72" s="1" t="s">
        <v>816</v>
      </c>
      <c r="K72" s="1" t="s">
        <v>817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818</v>
      </c>
      <c r="B73" s="1" t="s">
        <v>808</v>
      </c>
      <c r="C73" s="1" t="s">
        <v>809</v>
      </c>
      <c r="D73" s="1" t="s">
        <v>810</v>
      </c>
      <c r="E73" s="1" t="s">
        <v>811</v>
      </c>
      <c r="F73" s="1" t="s">
        <v>812</v>
      </c>
      <c r="G73" s="1" t="s">
        <v>813</v>
      </c>
      <c r="H73" s="1" t="s">
        <v>814</v>
      </c>
      <c r="I73" s="1" t="s">
        <v>815</v>
      </c>
      <c r="J73" s="1" t="s">
        <v>816</v>
      </c>
      <c r="K73" s="1" t="s">
        <v>817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819</v>
      </c>
      <c r="B74" s="1" t="s">
        <v>820</v>
      </c>
      <c r="C74" s="1" t="s">
        <v>821</v>
      </c>
      <c r="D74" s="1" t="s">
        <v>822</v>
      </c>
      <c r="E74" s="1" t="s">
        <v>823</v>
      </c>
      <c r="F74" s="1" t="s">
        <v>824</v>
      </c>
      <c r="G74" s="1" t="s">
        <v>825</v>
      </c>
      <c r="H74" s="1" t="s">
        <v>826</v>
      </c>
      <c r="I74" s="1" t="s">
        <v>827</v>
      </c>
      <c r="J74" s="1" t="s">
        <v>828</v>
      </c>
      <c r="K74" s="1" t="s">
        <v>829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830</v>
      </c>
      <c r="B75" s="1" t="s">
        <v>831</v>
      </c>
      <c r="C75" s="1" t="s">
        <v>832</v>
      </c>
      <c r="D75" s="1" t="s">
        <v>833</v>
      </c>
      <c r="E75" s="1" t="s">
        <v>834</v>
      </c>
      <c r="F75" s="1" t="s">
        <v>835</v>
      </c>
      <c r="G75" s="1" t="s">
        <v>127</v>
      </c>
      <c r="H75" s="1" t="s">
        <v>836</v>
      </c>
      <c r="I75" s="1" t="s">
        <v>837</v>
      </c>
      <c r="J75" s="1" t="s">
        <v>838</v>
      </c>
      <c r="K75" s="1" t="s">
        <v>839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840</v>
      </c>
      <c r="B76" s="1" t="s">
        <v>841</v>
      </c>
      <c r="C76" s="1" t="s">
        <v>842</v>
      </c>
      <c r="D76" s="1" t="s">
        <v>843</v>
      </c>
      <c r="E76" s="1" t="s">
        <v>844</v>
      </c>
      <c r="F76" s="1" t="s">
        <v>845</v>
      </c>
      <c r="G76" s="1" t="s">
        <v>846</v>
      </c>
      <c r="H76" s="1" t="s">
        <v>847</v>
      </c>
      <c r="I76" s="1" t="s">
        <v>848</v>
      </c>
      <c r="J76" s="1" t="s">
        <v>849</v>
      </c>
      <c r="K76" s="1" t="s">
        <v>850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851</v>
      </c>
      <c r="B77" s="1" t="s">
        <v>690</v>
      </c>
      <c r="C77" s="1" t="s">
        <v>852</v>
      </c>
      <c r="D77" s="1" t="s">
        <v>853</v>
      </c>
      <c r="E77" s="1" t="s">
        <v>854</v>
      </c>
      <c r="F77" s="1" t="s">
        <v>855</v>
      </c>
      <c r="G77" s="1" t="s">
        <v>856</v>
      </c>
      <c r="H77" s="1" t="s">
        <v>857</v>
      </c>
      <c r="I77" s="1" t="s">
        <v>858</v>
      </c>
      <c r="J77" s="1" t="s">
        <v>859</v>
      </c>
      <c r="K77" s="1" t="s">
        <v>860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861</v>
      </c>
      <c r="B78" s="1" t="s">
        <v>862</v>
      </c>
      <c r="C78" s="1" t="s">
        <v>863</v>
      </c>
      <c r="D78" s="1" t="s">
        <v>864</v>
      </c>
      <c r="E78" s="1" t="s">
        <v>865</v>
      </c>
      <c r="F78" s="1" t="s">
        <v>866</v>
      </c>
      <c r="G78" s="1" t="s">
        <v>867</v>
      </c>
      <c r="H78" s="1" t="s">
        <v>868</v>
      </c>
      <c r="I78" s="1" t="s">
        <v>869</v>
      </c>
      <c r="J78" s="1" t="s">
        <v>870</v>
      </c>
      <c r="K78" s="1" t="s">
        <v>871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872</v>
      </c>
      <c r="B79" s="1" t="s">
        <v>873</v>
      </c>
      <c r="C79" s="1" t="s">
        <v>874</v>
      </c>
      <c r="D79" s="1" t="s">
        <v>875</v>
      </c>
      <c r="E79" s="1" t="s">
        <v>876</v>
      </c>
      <c r="F79" s="1" t="s">
        <v>877</v>
      </c>
      <c r="G79" s="1" t="s">
        <v>878</v>
      </c>
      <c r="H79" s="1" t="s">
        <v>879</v>
      </c>
      <c r="I79" s="1" t="s">
        <v>880</v>
      </c>
      <c r="J79" s="1" t="s">
        <v>881</v>
      </c>
      <c r="K79" s="1" t="s">
        <v>882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883</v>
      </c>
      <c r="B80" s="1" t="s">
        <v>884</v>
      </c>
      <c r="C80" s="1" t="s">
        <v>885</v>
      </c>
      <c r="D80" s="1" t="s">
        <v>886</v>
      </c>
      <c r="E80" s="1" t="s">
        <v>116</v>
      </c>
      <c r="F80" s="1" t="s">
        <v>887</v>
      </c>
      <c r="G80" s="1" t="s">
        <v>888</v>
      </c>
      <c r="H80" s="1" t="s">
        <v>889</v>
      </c>
      <c r="I80" s="1" t="s">
        <v>890</v>
      </c>
      <c r="J80" s="1" t="s">
        <v>891</v>
      </c>
      <c r="K80" s="1" t="s">
        <v>892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893</v>
      </c>
      <c r="B81" s="1" t="s">
        <v>208</v>
      </c>
      <c r="C81" s="1" t="s">
        <v>894</v>
      </c>
      <c r="D81" s="1" t="s">
        <v>895</v>
      </c>
      <c r="E81" s="1" t="s">
        <v>896</v>
      </c>
      <c r="F81" s="1" t="s">
        <v>897</v>
      </c>
      <c r="G81" s="1" t="s">
        <v>898</v>
      </c>
      <c r="H81" s="1" t="s">
        <v>899</v>
      </c>
      <c r="I81" s="1" t="s">
        <v>900</v>
      </c>
      <c r="J81" s="1" t="s">
        <v>901</v>
      </c>
      <c r="K81" s="1" t="s">
        <v>902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903</v>
      </c>
      <c r="B82" s="1" t="s">
        <v>904</v>
      </c>
      <c r="C82" s="1" t="s">
        <v>905</v>
      </c>
      <c r="D82" s="1">
        <v>18.0</v>
      </c>
      <c r="E82" s="1" t="s">
        <v>852</v>
      </c>
      <c r="F82" s="1" t="s">
        <v>906</v>
      </c>
      <c r="G82" s="1" t="s">
        <v>907</v>
      </c>
      <c r="H82" s="1" t="s">
        <v>908</v>
      </c>
      <c r="I82" s="1" t="s">
        <v>909</v>
      </c>
      <c r="J82" s="1" t="s">
        <v>910</v>
      </c>
      <c r="K82" s="1" t="s">
        <v>911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912</v>
      </c>
      <c r="B83" s="1" t="s">
        <v>913</v>
      </c>
      <c r="C83" s="1" t="s">
        <v>914</v>
      </c>
      <c r="D83" s="1" t="s">
        <v>915</v>
      </c>
      <c r="E83" s="1" t="s">
        <v>916</v>
      </c>
      <c r="F83" s="1" t="s">
        <v>917</v>
      </c>
      <c r="G83" s="1" t="s">
        <v>918</v>
      </c>
      <c r="H83" s="1" t="s">
        <v>919</v>
      </c>
      <c r="I83" s="1" t="s">
        <v>920</v>
      </c>
      <c r="J83" s="1">
        <v>3.0</v>
      </c>
      <c r="K83" s="1" t="s">
        <v>921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922</v>
      </c>
      <c r="B84" s="1" t="s">
        <v>923</v>
      </c>
      <c r="C84" s="1" t="s">
        <v>924</v>
      </c>
      <c r="D84" s="1" t="s">
        <v>925</v>
      </c>
      <c r="E84" s="1" t="s">
        <v>926</v>
      </c>
      <c r="F84" s="1" t="s">
        <v>927</v>
      </c>
      <c r="G84" s="1" t="s">
        <v>928</v>
      </c>
      <c r="H84" s="1" t="s">
        <v>929</v>
      </c>
      <c r="I84" s="1" t="s">
        <v>930</v>
      </c>
      <c r="J84" s="1" t="s">
        <v>931</v>
      </c>
      <c r="K84" s="1" t="s">
        <v>932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934</v>
      </c>
      <c r="B86" s="1" t="s">
        <v>935</v>
      </c>
      <c r="C86" s="1" t="s">
        <v>936</v>
      </c>
      <c r="D86" s="1" t="s">
        <v>937</v>
      </c>
      <c r="E86" s="1" t="s">
        <v>938</v>
      </c>
      <c r="F86" s="1" t="s">
        <v>939</v>
      </c>
      <c r="G86" s="1" t="s">
        <v>940</v>
      </c>
      <c r="H86" s="1" t="s">
        <v>941</v>
      </c>
      <c r="I86" s="1" t="s">
        <v>392</v>
      </c>
      <c r="J86" s="1" t="s">
        <v>942</v>
      </c>
      <c r="K86" s="1" t="s">
        <v>943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944</v>
      </c>
      <c r="B87" s="1" t="s">
        <v>945</v>
      </c>
      <c r="C87" s="1" t="s">
        <v>946</v>
      </c>
      <c r="D87" s="1" t="s">
        <v>947</v>
      </c>
      <c r="E87" s="1" t="s">
        <v>678</v>
      </c>
      <c r="F87" s="1" t="s">
        <v>677</v>
      </c>
      <c r="G87" s="1" t="s">
        <v>948</v>
      </c>
      <c r="H87" s="1" t="s">
        <v>949</v>
      </c>
      <c r="I87" s="1" t="s">
        <v>950</v>
      </c>
      <c r="J87" s="1" t="s">
        <v>951</v>
      </c>
      <c r="K87" s="1" t="s">
        <v>952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953</v>
      </c>
      <c r="B88" s="1" t="s">
        <v>954</v>
      </c>
      <c r="C88" s="1" t="s">
        <v>319</v>
      </c>
      <c r="D88" s="1" t="s">
        <v>955</v>
      </c>
      <c r="E88" s="1" t="s">
        <v>956</v>
      </c>
      <c r="F88" s="1" t="s">
        <v>957</v>
      </c>
      <c r="G88" s="1" t="s">
        <v>958</v>
      </c>
      <c r="H88" s="1" t="s">
        <v>959</v>
      </c>
      <c r="I88" s="1" t="s">
        <v>960</v>
      </c>
      <c r="J88" s="1" t="s">
        <v>854</v>
      </c>
      <c r="K88" s="1" t="s">
        <v>961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962</v>
      </c>
      <c r="B89" s="1" t="s">
        <v>963</v>
      </c>
      <c r="C89" s="1" t="s">
        <v>964</v>
      </c>
      <c r="D89" s="1" t="s">
        <v>965</v>
      </c>
      <c r="E89" s="1" t="s">
        <v>966</v>
      </c>
      <c r="F89" s="1" t="s">
        <v>967</v>
      </c>
      <c r="G89" s="1" t="s">
        <v>968</v>
      </c>
      <c r="H89" s="1" t="s">
        <v>969</v>
      </c>
      <c r="I89" s="1" t="s">
        <v>970</v>
      </c>
      <c r="J89" s="1" t="s">
        <v>971</v>
      </c>
      <c r="K89" s="1" t="s">
        <v>972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973</v>
      </c>
      <c r="B90" s="1" t="s">
        <v>974</v>
      </c>
      <c r="C90" s="1" t="s">
        <v>975</v>
      </c>
      <c r="D90" s="1" t="s">
        <v>976</v>
      </c>
      <c r="E90" s="1" t="s">
        <v>977</v>
      </c>
      <c r="F90" s="1" t="s">
        <v>978</v>
      </c>
      <c r="G90" s="1" t="s">
        <v>979</v>
      </c>
      <c r="H90" s="1" t="s">
        <v>980</v>
      </c>
      <c r="I90" s="1" t="s">
        <v>981</v>
      </c>
      <c r="J90" s="1" t="s">
        <v>982</v>
      </c>
      <c r="K90" s="1" t="s">
        <v>972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983</v>
      </c>
      <c r="B91" s="1" t="s">
        <v>984</v>
      </c>
      <c r="C91" s="1" t="s">
        <v>985</v>
      </c>
      <c r="D91" s="1" t="s">
        <v>986</v>
      </c>
      <c r="E91" s="1" t="s">
        <v>987</v>
      </c>
      <c r="F91" s="1" t="s">
        <v>988</v>
      </c>
      <c r="G91" s="1" t="s">
        <v>989</v>
      </c>
      <c r="H91" s="1" t="s">
        <v>990</v>
      </c>
      <c r="I91" s="1" t="s">
        <v>991</v>
      </c>
      <c r="J91" s="1">
        <v>11.0</v>
      </c>
      <c r="K91" s="1" t="s">
        <v>992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993</v>
      </c>
      <c r="B92" s="1" t="s">
        <v>984</v>
      </c>
      <c r="C92" s="1" t="s">
        <v>985</v>
      </c>
      <c r="D92" s="1" t="s">
        <v>986</v>
      </c>
      <c r="E92" s="1" t="s">
        <v>987</v>
      </c>
      <c r="F92" s="1" t="s">
        <v>988</v>
      </c>
      <c r="G92" s="1" t="s">
        <v>989</v>
      </c>
      <c r="H92" s="1" t="s">
        <v>990</v>
      </c>
      <c r="I92" s="1" t="s">
        <v>991</v>
      </c>
      <c r="J92" s="1">
        <v>11.0</v>
      </c>
      <c r="K92" s="1" t="s">
        <v>992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994</v>
      </c>
      <c r="B93" s="1" t="s">
        <v>995</v>
      </c>
      <c r="C93" s="1" t="s">
        <v>996</v>
      </c>
      <c r="D93" s="1" t="s">
        <v>997</v>
      </c>
      <c r="E93" s="1" t="s">
        <v>998</v>
      </c>
      <c r="F93" s="1" t="s">
        <v>999</v>
      </c>
      <c r="G93" s="1" t="s">
        <v>1000</v>
      </c>
      <c r="H93" s="1" t="s">
        <v>1001</v>
      </c>
      <c r="I93" s="1" t="s">
        <v>1002</v>
      </c>
      <c r="J93" s="1" t="s">
        <v>1003</v>
      </c>
      <c r="K93" s="1" t="s">
        <v>1004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1005</v>
      </c>
      <c r="B94" s="1" t="s">
        <v>1006</v>
      </c>
      <c r="C94" s="1" t="s">
        <v>1007</v>
      </c>
      <c r="D94" s="1" t="s">
        <v>1008</v>
      </c>
      <c r="E94" s="1" t="s">
        <v>1009</v>
      </c>
      <c r="F94" s="1" t="s">
        <v>1010</v>
      </c>
      <c r="G94" s="1" t="s">
        <v>1011</v>
      </c>
      <c r="H94" s="1" t="s">
        <v>1012</v>
      </c>
      <c r="I94" s="1" t="s">
        <v>1013</v>
      </c>
      <c r="J94" s="1" t="s">
        <v>1014</v>
      </c>
      <c r="K94" s="1" t="s">
        <v>1015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1016</v>
      </c>
      <c r="B95" s="1" t="s">
        <v>1017</v>
      </c>
      <c r="C95" s="1" t="s">
        <v>1018</v>
      </c>
      <c r="D95" s="1" t="s">
        <v>1019</v>
      </c>
      <c r="E95" s="1" t="s">
        <v>1020</v>
      </c>
      <c r="F95" s="1" t="s">
        <v>629</v>
      </c>
      <c r="G95" s="1" t="s">
        <v>1021</v>
      </c>
      <c r="H95" s="1" t="s">
        <v>1022</v>
      </c>
      <c r="I95" s="1" t="s">
        <v>1023</v>
      </c>
      <c r="J95" s="1" t="s">
        <v>1024</v>
      </c>
      <c r="K95" s="1" t="s">
        <v>1025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1026</v>
      </c>
      <c r="B96" s="1" t="s">
        <v>1027</v>
      </c>
      <c r="C96" s="1" t="s">
        <v>1028</v>
      </c>
      <c r="D96" s="1" t="s">
        <v>1029</v>
      </c>
      <c r="E96" s="1" t="s">
        <v>1030</v>
      </c>
      <c r="F96" s="1" t="s">
        <v>1031</v>
      </c>
      <c r="G96" s="1" t="s">
        <v>1032</v>
      </c>
      <c r="H96" s="1" t="s">
        <v>1033</v>
      </c>
      <c r="I96" s="1" t="s">
        <v>1034</v>
      </c>
      <c r="J96" s="1" t="s">
        <v>1035</v>
      </c>
      <c r="K96" s="1" t="s">
        <v>1036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1037</v>
      </c>
      <c r="B97" s="1" t="s">
        <v>1038</v>
      </c>
      <c r="C97" s="1" t="s">
        <v>1039</v>
      </c>
      <c r="D97" s="1" t="s">
        <v>1040</v>
      </c>
      <c r="E97" s="1">
        <v>8.0</v>
      </c>
      <c r="F97" s="1" t="s">
        <v>1041</v>
      </c>
      <c r="G97" s="1" t="s">
        <v>1042</v>
      </c>
      <c r="H97" s="1" t="s">
        <v>1043</v>
      </c>
      <c r="I97" s="1" t="s">
        <v>1044</v>
      </c>
      <c r="J97" s="1" t="s">
        <v>1045</v>
      </c>
      <c r="K97" s="1" t="s">
        <v>1046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1047</v>
      </c>
      <c r="B98" s="1" t="s">
        <v>1048</v>
      </c>
      <c r="C98" s="1" t="s">
        <v>1049</v>
      </c>
      <c r="D98" s="1" t="s">
        <v>1050</v>
      </c>
      <c r="E98" s="1" t="s">
        <v>1051</v>
      </c>
      <c r="F98" s="1" t="s">
        <v>1052</v>
      </c>
      <c r="G98" s="1" t="s">
        <v>1053</v>
      </c>
      <c r="H98" s="1" t="s">
        <v>1054</v>
      </c>
      <c r="I98" s="1" t="s">
        <v>1055</v>
      </c>
      <c r="J98" s="1" t="s">
        <v>1056</v>
      </c>
      <c r="K98" s="1" t="s">
        <v>1057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1058</v>
      </c>
      <c r="B99" s="1" t="s">
        <v>1059</v>
      </c>
      <c r="C99" s="1" t="s">
        <v>1060</v>
      </c>
      <c r="D99" s="1" t="s">
        <v>1061</v>
      </c>
      <c r="E99" s="1" t="s">
        <v>1062</v>
      </c>
      <c r="F99" s="1" t="s">
        <v>1063</v>
      </c>
      <c r="G99" s="1" t="s">
        <v>1064</v>
      </c>
      <c r="H99" s="1" t="s">
        <v>1065</v>
      </c>
      <c r="I99" s="1" t="s">
        <v>1066</v>
      </c>
      <c r="J99" s="1" t="s">
        <v>1067</v>
      </c>
      <c r="K99" s="1" t="s">
        <v>1068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1069</v>
      </c>
      <c r="B100" s="1" t="s">
        <v>1070</v>
      </c>
      <c r="C100" s="1" t="s">
        <v>1071</v>
      </c>
      <c r="D100" s="1" t="s">
        <v>1072</v>
      </c>
      <c r="E100" s="1" t="s">
        <v>1073</v>
      </c>
      <c r="F100" s="1" t="s">
        <v>1074</v>
      </c>
      <c r="G100" s="1" t="s">
        <v>1075</v>
      </c>
      <c r="H100" s="1" t="s">
        <v>1076</v>
      </c>
      <c r="I100" s="1" t="s">
        <v>1077</v>
      </c>
      <c r="J100" s="1" t="s">
        <v>1078</v>
      </c>
      <c r="K100" s="1" t="s">
        <v>1079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1080</v>
      </c>
      <c r="B101" s="1" t="s">
        <v>231</v>
      </c>
      <c r="C101" s="1" t="s">
        <v>1081</v>
      </c>
      <c r="D101" s="1" t="s">
        <v>1082</v>
      </c>
      <c r="E101" s="1" t="s">
        <v>1083</v>
      </c>
      <c r="F101" s="1" t="s">
        <v>1084</v>
      </c>
      <c r="G101" s="1" t="s">
        <v>862</v>
      </c>
      <c r="H101" s="1" t="s">
        <v>1085</v>
      </c>
      <c r="I101" s="1" t="s">
        <v>1086</v>
      </c>
      <c r="J101" s="1" t="s">
        <v>390</v>
      </c>
      <c r="K101" s="1" t="s">
        <v>1087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1088</v>
      </c>
      <c r="B102" s="1" t="s">
        <v>1089</v>
      </c>
      <c r="C102" s="1" t="s">
        <v>1090</v>
      </c>
      <c r="D102" s="1" t="s">
        <v>1091</v>
      </c>
      <c r="E102" s="1" t="s">
        <v>1092</v>
      </c>
      <c r="F102" s="1" t="s">
        <v>1093</v>
      </c>
      <c r="G102" s="1" t="s">
        <v>1094</v>
      </c>
      <c r="H102" s="1" t="s">
        <v>1095</v>
      </c>
      <c r="I102" s="1" t="s">
        <v>1096</v>
      </c>
      <c r="J102" s="1" t="s">
        <v>1097</v>
      </c>
      <c r="K102" s="1" t="s">
        <v>1098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1099</v>
      </c>
      <c r="B103" s="1" t="s">
        <v>1100</v>
      </c>
      <c r="C103" s="1" t="s">
        <v>1101</v>
      </c>
      <c r="D103" s="1" t="s">
        <v>1102</v>
      </c>
      <c r="E103" s="1" t="s">
        <v>1103</v>
      </c>
      <c r="F103" s="1" t="s">
        <v>1104</v>
      </c>
      <c r="G103" s="1" t="s">
        <v>1105</v>
      </c>
      <c r="H103" s="1" t="s">
        <v>1106</v>
      </c>
      <c r="I103" s="1" t="s">
        <v>1107</v>
      </c>
      <c r="J103" s="1" t="s">
        <v>1108</v>
      </c>
      <c r="K103" s="1" t="s">
        <v>1109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1111</v>
      </c>
      <c r="B105" s="1" t="s">
        <v>1112</v>
      </c>
      <c r="C105" s="1" t="s">
        <v>1113</v>
      </c>
      <c r="D105" s="1" t="s">
        <v>1114</v>
      </c>
      <c r="E105" s="1" t="s">
        <v>587</v>
      </c>
      <c r="F105" s="1" t="s">
        <v>1115</v>
      </c>
      <c r="G105" s="1" t="s">
        <v>674</v>
      </c>
      <c r="H105" s="1" t="s">
        <v>1116</v>
      </c>
      <c r="I105" s="1" t="s">
        <v>1117</v>
      </c>
      <c r="J105" s="1" t="s">
        <v>1118</v>
      </c>
      <c r="K105" s="1" t="s">
        <v>447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1119</v>
      </c>
      <c r="B106" s="1" t="s">
        <v>978</v>
      </c>
      <c r="C106" s="1" t="s">
        <v>1120</v>
      </c>
      <c r="D106" s="1" t="s">
        <v>319</v>
      </c>
      <c r="E106" s="1" t="s">
        <v>1121</v>
      </c>
      <c r="F106" s="1" t="s">
        <v>1122</v>
      </c>
      <c r="G106" s="1" t="s">
        <v>1123</v>
      </c>
      <c r="H106" s="1" t="s">
        <v>1124</v>
      </c>
      <c r="I106" s="1" t="s">
        <v>1125</v>
      </c>
      <c r="J106" s="1" t="s">
        <v>1126</v>
      </c>
      <c r="K106" s="1" t="s">
        <v>338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1127</v>
      </c>
      <c r="B107" s="1" t="s">
        <v>1128</v>
      </c>
      <c r="C107" s="1" t="s">
        <v>1129</v>
      </c>
      <c r="D107" s="1" t="s">
        <v>1130</v>
      </c>
      <c r="E107" s="1" t="s">
        <v>1131</v>
      </c>
      <c r="F107" s="1" t="s">
        <v>1132</v>
      </c>
      <c r="G107" s="1" t="s">
        <v>1133</v>
      </c>
      <c r="H107" s="1" t="s">
        <v>1134</v>
      </c>
      <c r="I107" s="1" t="s">
        <v>1135</v>
      </c>
      <c r="J107" s="1" t="s">
        <v>1136</v>
      </c>
      <c r="K107" s="1" t="s">
        <v>1137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1138</v>
      </c>
      <c r="B108" s="1" t="s">
        <v>1139</v>
      </c>
      <c r="C108" s="1" t="s">
        <v>1140</v>
      </c>
      <c r="D108" s="1" t="s">
        <v>1141</v>
      </c>
      <c r="E108" s="1" t="s">
        <v>1142</v>
      </c>
      <c r="F108" s="1" t="s">
        <v>1143</v>
      </c>
      <c r="G108" s="1" t="s">
        <v>1144</v>
      </c>
      <c r="H108" s="1" t="s">
        <v>1145</v>
      </c>
      <c r="I108" s="1" t="s">
        <v>1146</v>
      </c>
      <c r="J108" s="1" t="s">
        <v>1147</v>
      </c>
      <c r="K108" s="1" t="s">
        <v>1089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1148</v>
      </c>
      <c r="B109" s="1" t="s">
        <v>1149</v>
      </c>
      <c r="C109" s="1" t="s">
        <v>884</v>
      </c>
      <c r="D109" s="1" t="s">
        <v>1150</v>
      </c>
      <c r="E109" s="1" t="s">
        <v>1151</v>
      </c>
      <c r="F109" s="1" t="s">
        <v>1043</v>
      </c>
      <c r="G109" s="1" t="s">
        <v>1152</v>
      </c>
      <c r="H109" s="1" t="s">
        <v>1153</v>
      </c>
      <c r="I109" s="1" t="s">
        <v>1154</v>
      </c>
      <c r="J109" s="1" t="s">
        <v>1155</v>
      </c>
      <c r="K109" s="1" t="s">
        <v>1156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1157</v>
      </c>
      <c r="B110" s="1" t="s">
        <v>1158</v>
      </c>
      <c r="C110" s="1" t="s">
        <v>1159</v>
      </c>
      <c r="D110" s="1" t="s">
        <v>1160</v>
      </c>
      <c r="E110" s="1" t="s">
        <v>1161</v>
      </c>
      <c r="F110" s="1" t="s">
        <v>1162</v>
      </c>
      <c r="G110" s="1" t="s">
        <v>1163</v>
      </c>
      <c r="H110" s="1" t="s">
        <v>1164</v>
      </c>
      <c r="I110" s="1" t="s">
        <v>1165</v>
      </c>
      <c r="J110" s="1" t="s">
        <v>1166</v>
      </c>
      <c r="K110" s="1" t="s">
        <v>1167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1168</v>
      </c>
      <c r="B111" s="1" t="s">
        <v>1158</v>
      </c>
      <c r="C111" s="1" t="s">
        <v>1159</v>
      </c>
      <c r="D111" s="1" t="s">
        <v>1160</v>
      </c>
      <c r="E111" s="1" t="s">
        <v>1161</v>
      </c>
      <c r="F111" s="1" t="s">
        <v>1162</v>
      </c>
      <c r="G111" s="1" t="s">
        <v>1163</v>
      </c>
      <c r="H111" s="1" t="s">
        <v>1164</v>
      </c>
      <c r="I111" s="1" t="s">
        <v>1165</v>
      </c>
      <c r="J111" s="1" t="s">
        <v>1166</v>
      </c>
      <c r="K111" s="1" t="s">
        <v>1167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1169</v>
      </c>
      <c r="B112" s="1" t="s">
        <v>1170</v>
      </c>
      <c r="C112" s="1" t="s">
        <v>1171</v>
      </c>
      <c r="D112" s="1" t="s">
        <v>1172</v>
      </c>
      <c r="E112" s="1" t="s">
        <v>1173</v>
      </c>
      <c r="F112" s="1" t="s">
        <v>1174</v>
      </c>
      <c r="G112" s="1" t="s">
        <v>1175</v>
      </c>
      <c r="H112" s="1" t="s">
        <v>1176</v>
      </c>
      <c r="I112" s="1" t="s">
        <v>1177</v>
      </c>
      <c r="J112" s="1" t="s">
        <v>1178</v>
      </c>
      <c r="K112" s="1" t="s">
        <v>307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1179</v>
      </c>
      <c r="B113" s="1" t="s">
        <v>1180</v>
      </c>
      <c r="C113" s="1" t="s">
        <v>1181</v>
      </c>
      <c r="D113" s="1" t="s">
        <v>1182</v>
      </c>
      <c r="E113" s="1" t="s">
        <v>1183</v>
      </c>
      <c r="F113" s="1" t="s">
        <v>1184</v>
      </c>
      <c r="G113" s="1" t="s">
        <v>1185</v>
      </c>
      <c r="H113" s="1" t="s">
        <v>1186</v>
      </c>
      <c r="I113" s="1" t="s">
        <v>1187</v>
      </c>
      <c r="J113" s="1" t="s">
        <v>1188</v>
      </c>
      <c r="K113" s="1" t="s">
        <v>1189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1190</v>
      </c>
      <c r="B114" s="1" t="s">
        <v>1191</v>
      </c>
      <c r="C114" s="1" t="s">
        <v>1192</v>
      </c>
      <c r="D114" s="1" t="s">
        <v>817</v>
      </c>
      <c r="E114" s="1" t="s">
        <v>1114</v>
      </c>
      <c r="F114" s="1" t="s">
        <v>1123</v>
      </c>
      <c r="G114" s="1" t="s">
        <v>1193</v>
      </c>
      <c r="H114" s="1" t="s">
        <v>1194</v>
      </c>
      <c r="I114" s="1" t="s">
        <v>1195</v>
      </c>
      <c r="J114" s="1" t="s">
        <v>115</v>
      </c>
      <c r="K114" s="1" t="s">
        <v>1196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1197</v>
      </c>
      <c r="B115" s="1" t="s">
        <v>535</v>
      </c>
      <c r="C115" s="1" t="s">
        <v>1198</v>
      </c>
      <c r="D115" s="1" t="s">
        <v>1199</v>
      </c>
      <c r="E115" s="1" t="s">
        <v>1200</v>
      </c>
      <c r="F115" s="1" t="s">
        <v>1201</v>
      </c>
      <c r="G115" s="1" t="s">
        <v>1202</v>
      </c>
      <c r="H115" s="1" t="s">
        <v>1203</v>
      </c>
      <c r="I115" s="1" t="s">
        <v>1204</v>
      </c>
      <c r="J115" s="1" t="s">
        <v>1205</v>
      </c>
      <c r="K115" s="1" t="s">
        <v>1206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1207</v>
      </c>
      <c r="B116" s="1" t="s">
        <v>1208</v>
      </c>
      <c r="C116" s="1" t="s">
        <v>1209</v>
      </c>
      <c r="D116" s="1" t="s">
        <v>1070</v>
      </c>
      <c r="E116" s="1" t="s">
        <v>1210</v>
      </c>
      <c r="F116" s="1" t="s">
        <v>1211</v>
      </c>
      <c r="G116" s="1" t="s">
        <v>1212</v>
      </c>
      <c r="H116" s="1" t="s">
        <v>1213</v>
      </c>
      <c r="I116" s="1" t="s">
        <v>1214</v>
      </c>
      <c r="J116" s="1" t="s">
        <v>1215</v>
      </c>
      <c r="K116" s="1" t="s">
        <v>1216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1217</v>
      </c>
      <c r="B117" s="1" t="s">
        <v>1218</v>
      </c>
      <c r="C117" s="1" t="s">
        <v>1219</v>
      </c>
      <c r="D117" s="1" t="s">
        <v>1220</v>
      </c>
      <c r="E117" s="1" t="s">
        <v>1221</v>
      </c>
      <c r="F117" s="1" t="s">
        <v>1222</v>
      </c>
      <c r="G117" s="1" t="s">
        <v>1223</v>
      </c>
      <c r="H117" s="1" t="s">
        <v>1224</v>
      </c>
      <c r="I117" s="1" t="s">
        <v>1225</v>
      </c>
      <c r="J117" s="1" t="s">
        <v>1226</v>
      </c>
      <c r="K117" s="1" t="s">
        <v>1227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1228</v>
      </c>
      <c r="B118" s="1" t="s">
        <v>1229</v>
      </c>
      <c r="C118" s="1" t="s">
        <v>1230</v>
      </c>
      <c r="D118" s="1" t="s">
        <v>1231</v>
      </c>
      <c r="E118" s="1" t="s">
        <v>1232</v>
      </c>
      <c r="F118" s="1" t="s">
        <v>1233</v>
      </c>
      <c r="G118" s="1" t="s">
        <v>1234</v>
      </c>
      <c r="H118" s="1" t="s">
        <v>992</v>
      </c>
      <c r="I118" s="1" t="s">
        <v>1235</v>
      </c>
      <c r="J118" s="1" t="s">
        <v>1236</v>
      </c>
      <c r="K118" s="1" t="s">
        <v>1237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1238</v>
      </c>
      <c r="B119" s="1" t="s">
        <v>1239</v>
      </c>
      <c r="C119" s="1" t="s">
        <v>1240</v>
      </c>
      <c r="D119" s="1" t="s">
        <v>1241</v>
      </c>
      <c r="E119" s="1" t="s">
        <v>1242</v>
      </c>
      <c r="F119" s="1" t="s">
        <v>1243</v>
      </c>
      <c r="G119" s="1" t="s">
        <v>1244</v>
      </c>
      <c r="H119" s="1" t="s">
        <v>1245</v>
      </c>
      <c r="I119" s="1" t="s">
        <v>524</v>
      </c>
      <c r="J119" s="1" t="s">
        <v>1246</v>
      </c>
      <c r="K119" s="1" t="s">
        <v>1247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1248</v>
      </c>
      <c r="B120" s="1" t="s">
        <v>729</v>
      </c>
      <c r="C120" s="1" t="s">
        <v>1249</v>
      </c>
      <c r="D120" s="1" t="s">
        <v>1250</v>
      </c>
      <c r="E120" s="1" t="s">
        <v>1251</v>
      </c>
      <c r="F120" s="1" t="s">
        <v>1252</v>
      </c>
      <c r="G120" s="1" t="s">
        <v>1253</v>
      </c>
      <c r="H120" s="1" t="s">
        <v>1254</v>
      </c>
      <c r="I120" s="1" t="s">
        <v>1255</v>
      </c>
      <c r="J120" s="1" t="s">
        <v>437</v>
      </c>
      <c r="K120" s="1" t="s">
        <v>843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1256</v>
      </c>
      <c r="B121" s="1">
        <v>0.0</v>
      </c>
      <c r="C121" s="1" t="s">
        <v>1257</v>
      </c>
      <c r="D121" s="1" t="s">
        <v>1258</v>
      </c>
      <c r="E121" s="1" t="s">
        <v>1259</v>
      </c>
      <c r="F121" s="1" t="s">
        <v>1260</v>
      </c>
      <c r="G121" s="1" t="s">
        <v>1261</v>
      </c>
      <c r="H121" s="1" t="s">
        <v>1262</v>
      </c>
      <c r="I121" s="1" t="s">
        <v>1263</v>
      </c>
      <c r="J121" s="1" t="s">
        <v>1264</v>
      </c>
      <c r="K121" s="1" t="s">
        <v>1265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1266</v>
      </c>
      <c r="B122" s="1">
        <v>0.0</v>
      </c>
      <c r="C122" s="1" t="s">
        <v>1267</v>
      </c>
      <c r="D122" s="1" t="s">
        <v>1268</v>
      </c>
      <c r="E122" s="1" t="s">
        <v>1269</v>
      </c>
      <c r="F122" s="1" t="s">
        <v>1270</v>
      </c>
      <c r="G122" s="1" t="s">
        <v>1271</v>
      </c>
      <c r="H122" s="1" t="s">
        <v>1272</v>
      </c>
      <c r="I122" s="1" t="s">
        <v>1273</v>
      </c>
      <c r="J122" s="1" t="s">
        <v>1274</v>
      </c>
      <c r="K122" s="1" t="s">
        <v>769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1275</v>
      </c>
      <c r="C1" s="1" t="s">
        <v>1276</v>
      </c>
      <c r="D1" s="1" t="s">
        <v>1277</v>
      </c>
      <c r="E1" s="1" t="s">
        <v>1278</v>
      </c>
      <c r="F1" s="1" t="s">
        <v>1279</v>
      </c>
      <c r="G1" s="1" t="s">
        <v>1280</v>
      </c>
      <c r="H1" s="1" t="s">
        <v>1281</v>
      </c>
      <c r="I1" s="1" t="s">
        <v>1282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1283</v>
      </c>
      <c r="B2" s="1" t="s">
        <v>1284</v>
      </c>
      <c r="C2" s="1" t="s">
        <v>1285</v>
      </c>
      <c r="D2" s="1" t="s">
        <v>1286</v>
      </c>
      <c r="E2" s="1" t="s">
        <v>1287</v>
      </c>
      <c r="F2" s="1" t="s">
        <v>1288</v>
      </c>
      <c r="G2" s="1" t="s">
        <v>1289</v>
      </c>
      <c r="H2" s="1" t="s">
        <v>1290</v>
      </c>
      <c r="I2" s="1" t="s">
        <v>1290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1291</v>
      </c>
      <c r="B3" s="1" t="s">
        <v>1290</v>
      </c>
      <c r="C3" s="1" t="s">
        <v>1292</v>
      </c>
      <c r="D3" s="1" t="s">
        <v>1293</v>
      </c>
      <c r="E3" s="1" t="s">
        <v>1294</v>
      </c>
      <c r="F3" s="1" t="s">
        <v>1295</v>
      </c>
      <c r="G3" s="1" t="s">
        <v>1296</v>
      </c>
      <c r="H3" s="1" t="s">
        <v>1290</v>
      </c>
      <c r="I3" s="1" t="s">
        <v>1290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1297</v>
      </c>
      <c r="B4" s="1" t="s">
        <v>1298</v>
      </c>
      <c r="C4" s="1" t="s">
        <v>1299</v>
      </c>
      <c r="D4" s="1" t="s">
        <v>1300</v>
      </c>
      <c r="E4" s="1" t="s">
        <v>1301</v>
      </c>
      <c r="F4" s="1" t="s">
        <v>1302</v>
      </c>
      <c r="G4" s="1" t="s">
        <v>1303</v>
      </c>
      <c r="H4" s="1" t="s">
        <v>1304</v>
      </c>
      <c r="I4" s="1" t="s">
        <v>1305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1291</v>
      </c>
      <c r="B5" s="1" t="s">
        <v>1290</v>
      </c>
      <c r="C5" s="1" t="s">
        <v>1306</v>
      </c>
      <c r="D5" s="1" t="s">
        <v>1307</v>
      </c>
      <c r="E5" s="1" t="s">
        <v>1308</v>
      </c>
      <c r="F5" s="1" t="s">
        <v>1309</v>
      </c>
      <c r="G5" s="1" t="s">
        <v>1310</v>
      </c>
      <c r="H5" s="1" t="s">
        <v>1311</v>
      </c>
      <c r="I5" s="1" t="s">
        <v>1312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1313</v>
      </c>
      <c r="B6" s="1" t="s">
        <v>1314</v>
      </c>
      <c r="C6" s="1" t="s">
        <v>1315</v>
      </c>
      <c r="D6" s="1" t="s">
        <v>1316</v>
      </c>
      <c r="E6" s="1" t="s">
        <v>1317</v>
      </c>
      <c r="F6" s="1" t="s">
        <v>1318</v>
      </c>
      <c r="G6" s="1" t="s">
        <v>1319</v>
      </c>
      <c r="H6" s="1" t="s">
        <v>1320</v>
      </c>
      <c r="I6" s="1" t="s">
        <v>1321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1322</v>
      </c>
      <c r="B7" s="1" t="s">
        <v>1323</v>
      </c>
      <c r="C7" s="1" t="s">
        <v>1324</v>
      </c>
      <c r="D7" s="1" t="s">
        <v>1325</v>
      </c>
      <c r="E7" s="1" t="s">
        <v>1326</v>
      </c>
      <c r="F7" s="1" t="s">
        <v>1327</v>
      </c>
      <c r="G7" s="1" t="s">
        <v>1328</v>
      </c>
      <c r="H7" s="1" t="s">
        <v>1329</v>
      </c>
      <c r="I7" s="1" t="s">
        <v>1330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1331</v>
      </c>
      <c r="B8" s="1" t="s">
        <v>1290</v>
      </c>
      <c r="C8" s="1" t="s">
        <v>1332</v>
      </c>
      <c r="D8" s="1" t="s">
        <v>1333</v>
      </c>
      <c r="E8" s="1" t="s">
        <v>1334</v>
      </c>
      <c r="F8" s="1" t="s">
        <v>1335</v>
      </c>
      <c r="G8" s="1" t="s">
        <v>1336</v>
      </c>
      <c r="H8" s="1" t="s">
        <v>1337</v>
      </c>
      <c r="I8" s="1" t="s">
        <v>1338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1339</v>
      </c>
      <c r="B9" s="1" t="s">
        <v>1340</v>
      </c>
      <c r="C9" s="1" t="s">
        <v>1341</v>
      </c>
      <c r="D9" s="1" t="s">
        <v>1342</v>
      </c>
      <c r="E9" s="1" t="s">
        <v>1343</v>
      </c>
      <c r="F9" s="1" t="s">
        <v>1344</v>
      </c>
      <c r="G9" s="1" t="s">
        <v>1345</v>
      </c>
      <c r="H9" s="1" t="s">
        <v>1346</v>
      </c>
      <c r="I9" s="1" t="s">
        <v>1347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1348</v>
      </c>
      <c r="B10" s="1" t="s">
        <v>1349</v>
      </c>
      <c r="C10" s="1" t="s">
        <v>1350</v>
      </c>
      <c r="D10" s="1" t="s">
        <v>1351</v>
      </c>
      <c r="E10" s="1" t="s">
        <v>1352</v>
      </c>
      <c r="F10" s="1" t="s">
        <v>1353</v>
      </c>
      <c r="G10" s="1" t="s">
        <v>1354</v>
      </c>
      <c r="H10" s="1" t="s">
        <v>1343</v>
      </c>
      <c r="I10" s="1" t="s">
        <v>1355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1356</v>
      </c>
      <c r="B11" s="1" t="s">
        <v>1357</v>
      </c>
      <c r="C11" s="1" t="s">
        <v>1358</v>
      </c>
      <c r="D11" s="1" t="s">
        <v>1359</v>
      </c>
      <c r="E11" s="1" t="s">
        <v>1360</v>
      </c>
      <c r="F11" s="1" t="s">
        <v>1361</v>
      </c>
      <c r="G11" s="1" t="s">
        <v>1362</v>
      </c>
      <c r="H11" s="1" t="s">
        <v>1363</v>
      </c>
      <c r="I11" s="1" t="s">
        <v>1364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1365</v>
      </c>
      <c r="B12" s="1" t="s">
        <v>1366</v>
      </c>
      <c r="C12" s="1" t="s">
        <v>1367</v>
      </c>
      <c r="D12" s="1" t="s">
        <v>1368</v>
      </c>
      <c r="E12" s="1" t="s">
        <v>1369</v>
      </c>
      <c r="F12" s="1" t="s">
        <v>1370</v>
      </c>
      <c r="G12" s="1" t="s">
        <v>1371</v>
      </c>
      <c r="H12" s="1" t="s">
        <v>1372</v>
      </c>
      <c r="I12" s="1" t="s">
        <v>1373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1374</v>
      </c>
      <c r="B13" s="1" t="s">
        <v>1375</v>
      </c>
      <c r="C13" s="1" t="s">
        <v>1376</v>
      </c>
      <c r="D13" s="1" t="s">
        <v>1377</v>
      </c>
      <c r="E13" s="1" t="s">
        <v>1378</v>
      </c>
      <c r="F13" s="1" t="s">
        <v>1379</v>
      </c>
      <c r="G13" s="1" t="s">
        <v>1380</v>
      </c>
      <c r="H13" s="1" t="s">
        <v>1381</v>
      </c>
      <c r="I13" s="1" t="s">
        <v>1290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1382</v>
      </c>
      <c r="B14" s="1" t="s">
        <v>1383</v>
      </c>
      <c r="C14" s="1" t="s">
        <v>1384</v>
      </c>
      <c r="D14" s="1" t="s">
        <v>1385</v>
      </c>
      <c r="E14" s="1" t="s">
        <v>1386</v>
      </c>
      <c r="F14" s="1" t="s">
        <v>1387</v>
      </c>
      <c r="G14" s="1" t="s">
        <v>1388</v>
      </c>
      <c r="H14" s="1" t="s">
        <v>1389</v>
      </c>
      <c r="I14" s="1" t="s">
        <v>1290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1390</v>
      </c>
      <c r="B15" s="1" t="s">
        <v>215</v>
      </c>
      <c r="C15" s="1" t="s">
        <v>1290</v>
      </c>
      <c r="D15" s="1" t="s">
        <v>1290</v>
      </c>
      <c r="E15" s="1" t="s">
        <v>1290</v>
      </c>
      <c r="F15" s="1" t="s">
        <v>1290</v>
      </c>
      <c r="G15" s="1" t="s">
        <v>1290</v>
      </c>
      <c r="H15" s="1" t="s">
        <v>1290</v>
      </c>
      <c r="I15" s="1" t="s">
        <v>1290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1391</v>
      </c>
      <c r="B16" s="1" t="s">
        <v>1392</v>
      </c>
      <c r="C16" s="1" t="s">
        <v>1290</v>
      </c>
      <c r="D16" s="1" t="s">
        <v>1290</v>
      </c>
      <c r="E16" s="1" t="s">
        <v>1290</v>
      </c>
      <c r="F16" s="1" t="s">
        <v>1290</v>
      </c>
      <c r="G16" s="1" t="s">
        <v>1290</v>
      </c>
      <c r="H16" s="1" t="s">
        <v>1290</v>
      </c>
      <c r="I16" s="1" t="s">
        <v>1290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1393</v>
      </c>
      <c r="B17" s="1" t="s">
        <v>180</v>
      </c>
      <c r="C17" s="1" t="s">
        <v>177</v>
      </c>
      <c r="D17" s="1" t="s">
        <v>188</v>
      </c>
      <c r="E17" s="1" t="s">
        <v>189</v>
      </c>
      <c r="F17" s="1" t="s">
        <v>190</v>
      </c>
      <c r="G17" s="1" t="s">
        <v>1394</v>
      </c>
      <c r="H17" s="1" t="s">
        <v>1395</v>
      </c>
      <c r="I17" s="1" t="s">
        <v>1396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1397</v>
      </c>
      <c r="B18" s="1" t="s">
        <v>1398</v>
      </c>
      <c r="C18" s="1" t="s">
        <v>1290</v>
      </c>
      <c r="D18" s="1" t="s">
        <v>1290</v>
      </c>
      <c r="E18" s="1" t="s">
        <v>1290</v>
      </c>
      <c r="F18" s="1" t="s">
        <v>1290</v>
      </c>
      <c r="G18" s="1" t="s">
        <v>1290</v>
      </c>
      <c r="H18" s="1" t="s">
        <v>1290</v>
      </c>
      <c r="I18" s="1" t="s">
        <v>1290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1399</v>
      </c>
      <c r="B19" s="1" t="s">
        <v>1400</v>
      </c>
      <c r="C19" s="1" t="s">
        <v>1401</v>
      </c>
      <c r="D19" s="1" t="s">
        <v>1402</v>
      </c>
      <c r="E19" s="1" t="s">
        <v>1403</v>
      </c>
      <c r="F19" s="1" t="s">
        <v>1404</v>
      </c>
      <c r="G19" s="1" t="s">
        <v>1405</v>
      </c>
      <c r="H19" s="1" t="s">
        <v>1406</v>
      </c>
      <c r="I19" s="1" t="s">
        <v>1407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1408</v>
      </c>
      <c r="B20" s="1" t="s">
        <v>1409</v>
      </c>
      <c r="C20" s="1" t="s">
        <v>1410</v>
      </c>
      <c r="D20" s="1" t="s">
        <v>1411</v>
      </c>
      <c r="E20" s="1" t="s">
        <v>1412</v>
      </c>
      <c r="F20" s="1" t="s">
        <v>1413</v>
      </c>
      <c r="G20" s="1" t="s">
        <v>1414</v>
      </c>
      <c r="H20" s="1" t="s">
        <v>1415</v>
      </c>
      <c r="I20" s="1" t="s">
        <v>1416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1417</v>
      </c>
      <c r="B21" s="1" t="s">
        <v>1418</v>
      </c>
      <c r="C21" s="1" t="s">
        <v>1419</v>
      </c>
      <c r="D21" s="1" t="s">
        <v>1420</v>
      </c>
      <c r="E21" s="1" t="s">
        <v>1421</v>
      </c>
      <c r="F21" s="1" t="s">
        <v>1422</v>
      </c>
      <c r="G21" s="1" t="s">
        <v>1423</v>
      </c>
      <c r="H21" s="1" t="s">
        <v>1424</v>
      </c>
      <c r="I21" s="1" t="s">
        <v>1425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1426</v>
      </c>
      <c r="B22" s="1" t="s">
        <v>1427</v>
      </c>
      <c r="C22" s="1" t="s">
        <v>1428</v>
      </c>
      <c r="D22" s="1" t="s">
        <v>1429</v>
      </c>
      <c r="E22" s="1" t="s">
        <v>1430</v>
      </c>
      <c r="F22" s="1" t="s">
        <v>1431</v>
      </c>
      <c r="G22" s="1" t="s">
        <v>1432</v>
      </c>
      <c r="H22" s="1" t="s">
        <v>1433</v>
      </c>
      <c r="I22" s="1" t="s">
        <v>1434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1435</v>
      </c>
      <c r="B23" s="1" t="s">
        <v>1436</v>
      </c>
      <c r="C23" s="1" t="s">
        <v>1437</v>
      </c>
      <c r="D23" s="1" t="s">
        <v>1438</v>
      </c>
      <c r="E23" s="1" t="s">
        <v>1439</v>
      </c>
      <c r="F23" s="1" t="s">
        <v>1440</v>
      </c>
      <c r="G23" s="1" t="s">
        <v>1441</v>
      </c>
      <c r="H23" s="1" t="s">
        <v>1442</v>
      </c>
      <c r="I23" s="1" t="s">
        <v>1443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1444</v>
      </c>
      <c r="B24" s="1" t="s">
        <v>1445</v>
      </c>
      <c r="C24" s="1" t="s">
        <v>1446</v>
      </c>
      <c r="D24" s="1" t="s">
        <v>1447</v>
      </c>
      <c r="E24" s="1" t="s">
        <v>626</v>
      </c>
      <c r="F24" s="1" t="s">
        <v>1448</v>
      </c>
      <c r="G24" s="1" t="s">
        <v>1449</v>
      </c>
      <c r="H24" s="1" t="s">
        <v>1449</v>
      </c>
      <c r="I24" s="1" t="s">
        <v>1449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1450</v>
      </c>
      <c r="B25" s="1" t="s">
        <v>1451</v>
      </c>
      <c r="C25" s="1" t="s">
        <v>1452</v>
      </c>
      <c r="D25" s="1" t="s">
        <v>1453</v>
      </c>
      <c r="E25" s="1" t="s">
        <v>1454</v>
      </c>
      <c r="F25" s="1" t="s">
        <v>1455</v>
      </c>
      <c r="G25" s="1" t="s">
        <v>1456</v>
      </c>
      <c r="H25" s="1" t="s">
        <v>1290</v>
      </c>
      <c r="I25" s="1" t="s">
        <v>1290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1457</v>
      </c>
      <c r="B26" s="1" t="s">
        <v>1458</v>
      </c>
      <c r="C26" s="1" t="s">
        <v>1459</v>
      </c>
      <c r="D26" s="1" t="s">
        <v>1460</v>
      </c>
      <c r="E26" s="1" t="s">
        <v>1461</v>
      </c>
      <c r="F26" s="1" t="s">
        <v>1462</v>
      </c>
      <c r="G26" s="1" t="s">
        <v>1290</v>
      </c>
      <c r="H26" s="1" t="s">
        <v>1290</v>
      </c>
      <c r="I26" s="1" t="s">
        <v>1290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1463</v>
      </c>
      <c r="B2" s="1" t="s">
        <v>1464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1465</v>
      </c>
      <c r="B3" s="1" t="s">
        <v>1466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1467</v>
      </c>
      <c r="B4" s="1" t="s">
        <v>1468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1469</v>
      </c>
      <c r="B5" s="1" t="s">
        <v>1470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1471</v>
      </c>
      <c r="B6" s="1" t="s">
        <v>1472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1474</v>
      </c>
      <c r="B8" s="1" t="s">
        <v>1475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1476</v>
      </c>
      <c r="B9" s="4" t="s">
        <v>1477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1478</v>
      </c>
      <c r="B10" s="1" t="s">
        <v>1479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1480</v>
      </c>
      <c r="B11" s="1" t="s">
        <v>1481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1482</v>
      </c>
      <c r="B12" s="1" t="s">
        <v>1479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1483</v>
      </c>
      <c r="B13" s="1" t="s">
        <v>1484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1485</v>
      </c>
      <c r="B14" s="1" t="s">
        <v>1486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1487</v>
      </c>
      <c r="B15" s="1" t="s">
        <v>1484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1488</v>
      </c>
      <c r="B16" s="1" t="s">
        <v>1489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1490</v>
      </c>
      <c r="B17" s="1">
        <v>23258.0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1491</v>
      </c>
      <c r="B18" s="1" t="s">
        <v>1492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1494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1496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1497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1498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1502</v>
      </c>
      <c r="B28" s="1">
        <v>28.33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1503</v>
      </c>
      <c r="B29" s="1">
        <v>27.945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1504</v>
      </c>
      <c r="B30" s="1">
        <v>26.74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1505</v>
      </c>
      <c r="B31" s="1">
        <v>28.565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1506</v>
      </c>
      <c r="B32" s="1">
        <v>28.33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1507</v>
      </c>
      <c r="B33" s="1">
        <v>27.945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1508</v>
      </c>
      <c r="B34" s="1">
        <v>26.74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1509</v>
      </c>
      <c r="B35" s="1">
        <v>28.565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1510</v>
      </c>
      <c r="B36" s="1">
        <v>1.578528E9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1511</v>
      </c>
      <c r="B37" s="1">
        <v>2.138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1512</v>
      </c>
      <c r="B38" s="1">
        <v>13.60101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1513</v>
      </c>
      <c r="B39" s="1">
        <v>9.036913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1514</v>
      </c>
      <c r="B40" s="1">
        <v>1782610.0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1515</v>
      </c>
      <c r="B41" s="1">
        <v>1782610.0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1516</v>
      </c>
      <c r="B42" s="1">
        <v>1713505.0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1517</v>
      </c>
      <c r="B43" s="1">
        <v>1561640.0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1518</v>
      </c>
      <c r="B44" s="1">
        <v>1561640.0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1519</v>
      </c>
      <c r="B45" s="1">
        <v>20.55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1520</v>
      </c>
      <c r="B46" s="1">
        <v>34.25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1521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1522</v>
      </c>
      <c r="B48" s="1">
        <v>200.0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1523</v>
      </c>
      <c r="B49" s="1">
        <v>1.090786176E9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1524</v>
      </c>
      <c r="B50" s="1">
        <v>24.995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1525</v>
      </c>
      <c r="B51" s="1">
        <v>69.82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1526</v>
      </c>
      <c r="B52" s="1">
        <v>0.49332288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1527</v>
      </c>
      <c r="B53" s="1">
        <v>34.1566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1528</v>
      </c>
      <c r="B54" s="1">
        <v>40.21265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1529</v>
      </c>
      <c r="B55" s="1" t="s">
        <v>1530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1531</v>
      </c>
      <c r="B56" s="1">
        <v>4.51658752E9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1532</v>
      </c>
      <c r="B57" s="1">
        <v>0.05092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1533</v>
      </c>
      <c r="B58" s="1">
        <v>2.774553E7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1534</v>
      </c>
      <c r="B59" s="1">
        <v>3.85029E7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1535</v>
      </c>
      <c r="B60" s="1">
        <v>5873082.0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1536</v>
      </c>
      <c r="B61" s="1">
        <v>8527719.0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1537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1538</v>
      </c>
      <c r="B63" s="1">
        <v>1.7328384E9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1539</v>
      </c>
      <c r="B64" s="1">
        <v>0.1494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1540</v>
      </c>
      <c r="B65" s="1">
        <v>0.01418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1541</v>
      </c>
      <c r="B66" s="1">
        <v>1.24024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1542</v>
      </c>
      <c r="B67" s="1">
        <v>5.28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1543</v>
      </c>
      <c r="B68" s="1">
        <v>0.26860002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1544</v>
      </c>
      <c r="B69" s="1">
        <v>4.05045E7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1545</v>
      </c>
      <c r="B70" s="1">
        <v>6.238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1546</v>
      </c>
      <c r="B71" s="1">
        <v>4.317089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1547</v>
      </c>
      <c r="B72" s="1">
        <v>1.7070048E9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1548</v>
      </c>
      <c r="B73" s="1">
        <v>1.7386272E9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1549</v>
      </c>
      <c r="B74" s="1">
        <v>1.7229024E9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1550</v>
      </c>
      <c r="B75" s="1">
        <v>0.556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1551</v>
      </c>
      <c r="B76" s="1">
        <v>1.126E8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1552</v>
      </c>
      <c r="B77" s="1">
        <v>1.98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1553</v>
      </c>
      <c r="B78" s="1">
        <v>3.72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1554</v>
      </c>
      <c r="B79" s="1">
        <v>2.043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1555</v>
      </c>
      <c r="B80" s="1">
        <v>8.666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1556</v>
      </c>
      <c r="B81" s="1">
        <v>-0.42465478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1557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1558</v>
      </c>
      <c r="B83" s="1">
        <v>0.16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1559</v>
      </c>
      <c r="B84" s="1">
        <v>1.578528E9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1560</v>
      </c>
      <c r="B85" s="1" t="s">
        <v>1561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1562</v>
      </c>
      <c r="B86" s="1" t="s">
        <v>1563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1564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1565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1566</v>
      </c>
      <c r="B89" s="1" t="s">
        <v>1567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1568</v>
      </c>
      <c r="B90" s="1" t="s">
        <v>1569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1570</v>
      </c>
      <c r="B91" s="1">
        <v>1.4129478E9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1571</v>
      </c>
      <c r="B92" s="1" t="s">
        <v>1572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1573</v>
      </c>
      <c r="B93" s="1" t="s">
        <v>1574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1575</v>
      </c>
      <c r="B94" s="1" t="s">
        <v>1576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1577</v>
      </c>
      <c r="B95" s="1" t="s">
        <v>1578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1579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1580</v>
      </c>
      <c r="B97" s="1">
        <v>26.93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1581</v>
      </c>
      <c r="B98" s="1">
        <v>48.0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1582</v>
      </c>
      <c r="B99" s="1">
        <v>33.0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1583</v>
      </c>
      <c r="B100" s="1">
        <v>39.71429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1584</v>
      </c>
      <c r="B101" s="1">
        <v>36.0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1585</v>
      </c>
      <c r="B102" s="1">
        <v>2.5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1586</v>
      </c>
      <c r="B103" s="1" t="s">
        <v>1587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1588</v>
      </c>
      <c r="B104" s="1">
        <v>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1589</v>
      </c>
      <c r="B105" s="1">
        <v>1.31E7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1590</v>
      </c>
      <c r="B106" s="1">
        <v>0.333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1591</v>
      </c>
      <c r="B107" s="1">
        <v>5.212E8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1592</v>
      </c>
      <c r="B108" s="1">
        <v>3.083399936E9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1593</v>
      </c>
      <c r="B109" s="1">
        <v>0.083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1594</v>
      </c>
      <c r="B110" s="1">
        <v>0.235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1595</v>
      </c>
      <c r="B111" s="1">
        <v>2.211099904E9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1596</v>
      </c>
      <c r="B112" s="1">
        <v>1084.177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1597</v>
      </c>
      <c r="B113" s="1">
        <v>54.683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1598</v>
      </c>
      <c r="B114" s="1">
        <v>0.047989998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1599</v>
      </c>
      <c r="B115" s="1">
        <v>0.37609002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1600</v>
      </c>
      <c r="B116" s="1">
        <v>7.14700032E8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1601</v>
      </c>
      <c r="B117" s="1">
        <v>-5.44125E7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1602</v>
      </c>
      <c r="B118" s="1">
        <v>3.786E8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1603</v>
      </c>
      <c r="B119" s="1">
        <v>0.65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1604</v>
      </c>
      <c r="B120" s="1">
        <v>0.028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1605</v>
      </c>
      <c r="B121" s="1">
        <v>0.32323003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1606</v>
      </c>
      <c r="B122" s="1">
        <v>0.23572001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1607</v>
      </c>
      <c r="B123" s="1">
        <v>0.16549999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1608</v>
      </c>
      <c r="B124" s="1" t="s">
        <v>1530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1609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-6.0</v>
      </c>
      <c r="C3" s="1">
        <v>-52.0</v>
      </c>
      <c r="D3" s="1">
        <v>57.0</v>
      </c>
      <c r="E3" s="1">
        <v>-1.0</v>
      </c>
      <c r="F3" s="1">
        <v>50.0</v>
      </c>
      <c r="G3" s="1">
        <v>16.0</v>
      </c>
      <c r="H3" s="1">
        <v>-149.0</v>
      </c>
      <c r="I3" s="1">
        <v>212.0</v>
      </c>
      <c r="J3" s="1">
        <v>247.0</v>
      </c>
      <c r="K3" s="1">
        <v>103.0</v>
      </c>
      <c r="L3" s="1">
        <f>IF(K3*FORECAST(L2,B3:K3,B2:K2)&gt;0,FORECAST(L2,B3:K3,B2:K2),K3)*$X$1</f>
        <v>160.0666667</v>
      </c>
      <c r="M3" s="1">
        <f>IF(L3*FORECAST(M2,B3:L3,B2:L2)&gt;0,FORECAST(M2,B3:L3,B2:L2),L3)*$X$1</f>
        <v>180.4969697</v>
      </c>
      <c r="N3" s="1">
        <f>IF(M3*FORECAST(N2,B3:M3,B2:M2)&gt;0,FORECAST(N2,B3:M3,B2:M2),M3)*$X$1</f>
        <v>200.9272727</v>
      </c>
      <c r="O3" s="1">
        <f>IF(N3*FORECAST(O2,B3:N3,B2:N2)&gt;0,FORECAST(O2,B3:N3,B2:N2),N3)*$X$1</f>
        <v>221.3575758</v>
      </c>
      <c r="P3" s="1">
        <f>IF(O3*FORECAST(P2,B3:O3,B2:O2)&gt;0,FORECAST(P2,B3:O3,B2:O2),O3)*$X$1</f>
        <v>241.7878788</v>
      </c>
      <c r="Q3" s="1">
        <f>IF(P3*FORECAST(Q2,B3:P3,B2:P2)&gt;0,FORECAST(Q2,B3:P3,B2:P2),P3)*$X$1</f>
        <v>262.2181818</v>
      </c>
      <c r="R3" s="1">
        <f>IF(Q3*FORECAST(R2,B3:Q3,B2:Q2)&gt;0,FORECAST(R2,B3:Q3,B2:Q2),Q3)*$X$1</f>
        <v>282.6484848</v>
      </c>
      <c r="S3" s="5">
        <f>IF(R3*FORECAST(S2,B3:R3,B2:R2)&gt;0,FORECAST(S2,B3:R3,B2:R2),R3)*$X$1</f>
        <v>303.0787879</v>
      </c>
      <c r="T3" s="5">
        <f>IF(S3*FORECAST(T2,B3:S3,B2:S2)&gt;0,FORECAST(T2,B3:S3,B2:S2),S3)*$X$1</f>
        <v>323.5090909</v>
      </c>
      <c r="U3" s="5">
        <f>IF(T3*FORECAST(U2,B3:T3,B2:T2)&gt;0,FORECAST(U2,B3:T3,B2:T2),T3)*$X$1</f>
        <v>343.9393939</v>
      </c>
      <c r="V3" s="5">
        <f>IF(U3*FORECAST(V2,B3:U3,B2:U2)&gt;0,FORECAST(V2,B3:U3,B2:U2),U3)*$X$1</f>
        <v>364.369697</v>
      </c>
      <c r="W3" s="5">
        <f>IF(V3*FORECAST(W2,B3:V3,B2:V2)&gt;0,FORECAST(W2,B3:V3,B2:V2),V3)*$X$1</f>
        <v>384.8</v>
      </c>
      <c r="X3" s="2"/>
      <c r="Y3" s="2"/>
      <c r="Z3" s="2"/>
    </row>
    <row r="4">
      <c r="A4" s="3" t="s">
        <v>134</v>
      </c>
      <c r="B4" s="1">
        <v>358.0</v>
      </c>
      <c r="C4" s="1">
        <v>313.0</v>
      </c>
      <c r="D4" s="1">
        <v>244.0</v>
      </c>
      <c r="E4" s="1">
        <v>347.0</v>
      </c>
      <c r="F4" s="1">
        <v>372.0</v>
      </c>
      <c r="G4" s="1">
        <v>1900.0</v>
      </c>
      <c r="H4" s="1">
        <v>1910.0</v>
      </c>
      <c r="I4" s="1">
        <v>1730.0</v>
      </c>
      <c r="J4" s="1">
        <v>2680.0</v>
      </c>
      <c r="K4" s="1">
        <v>2960.0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1610</v>
      </c>
      <c r="B5" s="1">
        <v>37.0</v>
      </c>
      <c r="C5" s="1">
        <v>42.0</v>
      </c>
      <c r="D5" s="1">
        <v>43.0</v>
      </c>
      <c r="E5" s="1">
        <v>42.0</v>
      </c>
      <c r="F5" s="1">
        <v>39.0</v>
      </c>
      <c r="G5" s="1">
        <v>34.0</v>
      </c>
      <c r="H5" s="1">
        <v>43.0</v>
      </c>
      <c r="I5" s="1">
        <v>49.0</v>
      </c>
      <c r="J5" s="1">
        <v>49.0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1611</v>
      </c>
      <c r="L7" s="1">
        <f>IF(W3*FORECAST(W2,B3:W3,B2:W2)&gt;0,FORECAST(W2,B3:W3,B2:W2),V3)*$X$1 * (1+0.02)/(0.074-0.02)</f>
        <v>7268.444444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1612</v>
      </c>
      <c r="L8" s="6">
        <f t="array" ref="L8">NPV(0.074,M3:W3)</f>
        <v>1971.767932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1613</v>
      </c>
      <c r="L9" s="6">
        <f t="array" ref="L9">NPV(0.074,M16:W16)</f>
        <v>3314.319563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1614</v>
      </c>
      <c r="L10" s="6">
        <f>L8 + L9</f>
        <v>5286.087495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2960.0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1615</v>
      </c>
      <c r="L12" s="6">
        <f>L10 - L11</f>
        <v>2326.087495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1616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52.8656249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7268.444444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7.0</v>
      </c>
      <c r="C3" s="1">
        <v>59.0</v>
      </c>
      <c r="D3" s="1">
        <v>90.0</v>
      </c>
      <c r="E3" s="1">
        <v>121.0</v>
      </c>
      <c r="F3" s="1">
        <v>117.0</v>
      </c>
      <c r="G3" s="1">
        <v>100.0</v>
      </c>
      <c r="H3" s="1">
        <v>-207.0</v>
      </c>
      <c r="I3" s="1">
        <v>109.0</v>
      </c>
      <c r="J3" s="1">
        <v>137.0</v>
      </c>
      <c r="K3" s="1">
        <v>127.0</v>
      </c>
      <c r="L3" s="1">
        <f>IF(K3*FORECAST(L2,B3:K3,B2:K2)&gt;0,FORECAST(L2,B3:K3,B2:K2),K3)*$X$1</f>
        <v>90</v>
      </c>
      <c r="M3" s="1">
        <f>IF(L3*FORECAST(M2,B3:L3,B2:L2)&gt;0,FORECAST(M2,B3:L3,B2:L2),L3)*$X$1</f>
        <v>94.36363636</v>
      </c>
      <c r="N3" s="1">
        <f>IF(M3*FORECAST(N2,B3:M3,B2:M2)&gt;0,FORECAST(N2,B3:M3,B2:M2),M3)*$X$1</f>
        <v>98.72727273</v>
      </c>
      <c r="O3" s="1">
        <f>IF(N3*FORECAST(O2,B3:N3,B2:N2)&gt;0,FORECAST(O2,B3:N3,B2:N2),N3)*$X$1</f>
        <v>103.0909091</v>
      </c>
      <c r="P3" s="1">
        <f>IF(O3*FORECAST(P2,B3:O3,B2:O2)&gt;0,FORECAST(P2,B3:O3,B2:O2),O3)*$X$1</f>
        <v>107.4545455</v>
      </c>
      <c r="Q3" s="1">
        <f>IF(P3*FORECAST(Q2,B3:P3,B2:P2)&gt;0,FORECAST(Q2,B3:P3,B2:P2),P3)*$X$1</f>
        <v>111.8181818</v>
      </c>
      <c r="R3" s="1">
        <f>IF(Q3*FORECAST(R2,B3:Q3,B2:Q2)&gt;0,FORECAST(R2,B3:Q3,B2:Q2),Q3)*$X$1</f>
        <v>116.1818182</v>
      </c>
      <c r="S3" s="5">
        <f>IF(R3*FORECAST(S2,B3:R3,B2:R2)&gt;0,FORECAST(S2,B3:R3,B2:R2),R3)*$X$1</f>
        <v>120.5454545</v>
      </c>
      <c r="T3" s="5">
        <f>IF(S3*FORECAST(T2,B3:S3,B2:S2)&gt;0,FORECAST(T2,B3:S3,B2:S2),S3)*$X$1</f>
        <v>124.9090909</v>
      </c>
      <c r="U3" s="5">
        <f>IF(T3*FORECAST(U2,B3:T3,B2:T2)&gt;0,FORECAST(U2,B3:T3,B2:T2),T3)*$X$1</f>
        <v>129.2727273</v>
      </c>
      <c r="V3" s="5">
        <f>IF(U3*FORECAST(V2,B3:U3,B2:U2)&gt;0,FORECAST(V2,B3:U3,B2:U2),U3)*$X$1</f>
        <v>133.6363636</v>
      </c>
      <c r="W3" s="5">
        <f>IF(V3*FORECAST(W2,B3:V3,B2:V2)&gt;0,FORECAST(W2,B3:V3,B2:V2),V3)*$X$1</f>
        <v>138</v>
      </c>
      <c r="X3" s="2"/>
      <c r="Y3" s="2"/>
      <c r="Z3" s="2"/>
    </row>
    <row r="4">
      <c r="A4" s="3" t="s">
        <v>134</v>
      </c>
      <c r="B4" s="1">
        <v>358.0</v>
      </c>
      <c r="C4" s="1">
        <v>313.0</v>
      </c>
      <c r="D4" s="1">
        <v>244.0</v>
      </c>
      <c r="E4" s="1">
        <v>347.0</v>
      </c>
      <c r="F4" s="1">
        <v>372.0</v>
      </c>
      <c r="G4" s="1">
        <v>1900.0</v>
      </c>
      <c r="H4" s="1">
        <v>1910.0</v>
      </c>
      <c r="I4" s="1">
        <v>1730.0</v>
      </c>
      <c r="J4" s="1">
        <v>2680.0</v>
      </c>
      <c r="K4" s="1">
        <v>2960.0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1610</v>
      </c>
      <c r="B5" s="1">
        <v>37.0</v>
      </c>
      <c r="C5" s="1">
        <v>42.0</v>
      </c>
      <c r="D5" s="1">
        <v>43.0</v>
      </c>
      <c r="E5" s="1">
        <v>42.0</v>
      </c>
      <c r="F5" s="1">
        <v>39.0</v>
      </c>
      <c r="G5" s="1">
        <v>34.0</v>
      </c>
      <c r="H5" s="1">
        <v>43.0</v>
      </c>
      <c r="I5" s="1">
        <v>49.0</v>
      </c>
      <c r="J5" s="1">
        <v>49.0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1611</v>
      </c>
      <c r="L7" s="1">
        <f>IF(W3*FORECAST(W2,B3:W3,B2:W2)&gt;0,FORECAST(W2,B3:W3,B2:W2),V3)*$X$1 * (1+0.02)/(0.074-0.02)</f>
        <v>2606.666667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1612</v>
      </c>
      <c r="L8" s="6">
        <f t="array" ref="L8">NPV(0.074,M3:W3)</f>
        <v>831.4454835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1613</v>
      </c>
      <c r="L9" s="6">
        <f t="array" ref="L9">NPV(0.074,M16:W16)</f>
        <v>1188.607328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1614</v>
      </c>
      <c r="L10" s="6">
        <f>L8 + L9</f>
        <v>2020.052811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2960.0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1615</v>
      </c>
      <c r="L12" s="6">
        <f>L10 - L11</f>
        <v>-939.9471888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1616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-21.36243611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2606.666667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