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<sst xmlns="http://schemas.openxmlformats.org/spreadsheetml/2006/main" count="1217" uniqueCount="1065">
  <si>
    <t>ticker</t>
  </si>
  <si>
    <t>PINE</t>
  </si>
  <si>
    <t>nombre</t>
  </si>
  <si>
    <t>ALPINE INCOME PROPERTY TR</t>
  </si>
  <si>
    <t>empresa</t>
  </si>
  <si>
    <t>Commercial REITs</t>
  </si>
  <si>
    <t>Open</t>
  </si>
  <si>
    <t>Target Price</t>
  </si>
  <si>
    <t>Upside</t>
  </si>
  <si>
    <t>-287.04%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</si>
  <si>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</si>
  <si>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</si>
  <si>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</si>
  <si>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</si>
  <si>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</si>
  <si>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</si>
  <si>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</si>
  <si>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No calculado</t>
  </si>
  <si>
    <t>Total Assets Growth</t>
  </si>
  <si>
    <t>-0.79%</t>
  </si>
  <si>
    <t>Net Property, Plant and Equipment Growth</t>
  </si>
  <si>
    <t>-0.90%</t>
  </si>
  <si>
    <t>EBITDA Growth</t>
  </si>
  <si>
    <t>353.88%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</si>
  <si>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</si>
  <si>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</si>
  <si>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</si>
  <si>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</si>
  <si>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</si>
  <si>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</si>
  <si>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</si>
  <si>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Total Asset Writedown</t>
  </si>
  <si>
    <t>Stock-Based Compensation (CF)</t>
  </si>
  <si>
    <t>Provision and Write-off of Bad Debts</t>
  </si>
  <si>
    <t>Change in Accounts Receivable</t>
  </si>
  <si>
    <t>Change in Accounts Payable</t>
  </si>
  <si>
    <t>Change in Unearned Revenues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</si>
  <si>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</si>
  <si>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</si>
  <si>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</si>
  <si>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</si>
  <si>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</si>
  <si>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</si>
  <si>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Net (Increase) Decrease in Loans Originated / Sold - Investing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</si>
  <si>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</si>
  <si>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</si>
  <si>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</si>
  <si>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</si>
  <si>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</si>
  <si>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</si>
  <si>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</si>
  <si>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</si>
  <si>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</si>
  <si>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</si>
  <si>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</si>
  <si>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</si>
  <si>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</si>
  <si>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</si>
  <si>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</si>
  <si>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</si>
  <si>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</si>
  <si>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</si>
  <si>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</si>
  <si>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</si>
  <si>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</si>
  <si>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</si>
  <si>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</si>
  <si>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</si>
  <si>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</si>
  <si>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Intangibles, Total</t>
  </si>
  <si>
    <t>Notes Receivable (Collected)</t>
  </si>
  <si>
    <t>Restricted Cash</t>
  </si>
  <si>
    <t>Other Current Assets, Total</t>
  </si>
  <si>
    <t>Trading Asset Securities, Total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</si>
  <si>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</si>
  <si>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</si>
  <si>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</si>
  <si>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</si>
  <si>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</si>
  <si>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</si>
  <si>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</si>
  <si>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Accounts Payable, Total</t>
  </si>
  <si>
    <t>Accrued Expenses, Total</t>
  </si>
  <si>
    <t>Other Current Liabilities - (Brok / FS / Ins. / REIT Template)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</si>
  <si>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</si>
  <si>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</si>
  <si>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</si>
  <si>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</si>
  <si>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</si>
  <si>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</si>
  <si>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Distributions In Excess Of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</si>
  <si>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</si>
  <si>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</si>
  <si>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</si>
  <si>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</si>
  <si>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</si>
  <si>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</si>
  <si>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</si>
  <si>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</si>
  <si>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17.4</t>
  </si>
  <si>
    <t>16.99</t>
  </si>
  <si>
    <t>17.16</t>
  </si>
  <si>
    <t>19.53</t>
  </si>
  <si>
    <t>18.36</t>
  </si>
  <si>
    <t>Tangible Book Value</t>
  </si>
  <si>
    <t>Tangible Book Value Per Share</t>
  </si>
  <si>
    <t>14.57</t>
  </si>
  <si>
    <t>12.05</t>
  </si>
  <si>
    <t>12.02</t>
  </si>
  <si>
    <t>15.02</t>
  </si>
  <si>
    <t>14.75</t>
  </si>
  <si>
    <t>Total Debt</t>
  </si>
  <si>
    <t>0</t>
  </si>
  <si>
    <t>Net Debt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</si>
  <si>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</si>
  <si>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</si>
  <si>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</si>
  <si>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</si>
  <si>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</si>
  <si>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Accumulated Allowance for Doubtful Accounts (Supple)</t>
  </si>
  <si>
    <t>Rental Revenues</t>
  </si>
  <si>
    <t>Interest and Investment Income, Total (Revenue Block)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</si>
  <si>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</si>
  <si>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</si>
  <si>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</si>
  <si>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</si>
  <si>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</si>
  <si>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Provision For Loan Losses - (Ins. / REIT / Utility Templates)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</si>
  <si>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</si>
  <si>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</si>
  <si>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</si>
  <si>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</si>
  <si>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</si>
  <si>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EBT, Excl. Unusual Items</t>
  </si>
  <si>
    <t>Gain (Loss) on Sale of Assets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</si>
  <si>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</si>
  <si>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</si>
  <si>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</si>
  <si>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</si>
  <si>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</si>
  <si>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</si>
  <si>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</si>
  <si>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</si>
  <si>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</si>
  <si>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</si>
  <si>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</si>
  <si>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0.13</t>
  </si>
  <si>
    <t>1.02</t>
  </si>
  <si>
    <t>2.48</t>
  </si>
  <si>
    <t>0.21</t>
  </si>
  <si>
    <t>Basic EPS - Continuing Operations</t>
  </si>
  <si>
    <t>Basic Weighted Average Shares Outstanding</t>
  </si>
  <si>
    <t>Net EPS - Diluted</t>
  </si>
  <si>
    <t>0.11</t>
  </si>
  <si>
    <t>0.89</t>
  </si>
  <si>
    <t>2.17</t>
  </si>
  <si>
    <t>0.19</t>
  </si>
  <si>
    <t>Diluted EPS - Continuing Operations</t>
  </si>
  <si>
    <t>Diluted Weighted Average Shares Outstanding</t>
  </si>
  <si>
    <t>Normalized Basic EPS</t>
  </si>
  <si>
    <t>0.28</t>
  </si>
  <si>
    <t>0.05</t>
  </si>
  <si>
    <t>-0.04</t>
  </si>
  <si>
    <t>-0.31</t>
  </si>
  <si>
    <t>-0.17</t>
  </si>
  <si>
    <t>Normalized Diluted EPS</t>
  </si>
  <si>
    <t>0.25</t>
  </si>
  <si>
    <t>0.04</t>
  </si>
  <si>
    <t>-0.03</t>
  </si>
  <si>
    <t>-0.27</t>
  </si>
  <si>
    <t>-0.15</t>
  </si>
  <si>
    <t>Dividend Per Share</t>
  </si>
  <si>
    <t>0.06</t>
  </si>
  <si>
    <t>0.82</t>
  </si>
  <si>
    <t>1.09</t>
  </si>
  <si>
    <t>1.1</t>
  </si>
  <si>
    <t>Payout Ratio</t>
  </si>
  <si>
    <t>12.76</t>
  </si>
  <si>
    <t>629.44</t>
  </si>
  <si>
    <t>107.09</t>
  </si>
  <si>
    <t>44.61</t>
  </si>
  <si>
    <t>525.13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</si>
  <si>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</si>
  <si>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</si>
  <si>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</si>
  <si>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</si>
  <si>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</si>
  <si>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</si>
  <si>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</si>
  <si>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</si>
  <si>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General and Administrative Expenses</t>
  </si>
  <si>
    <t>Net Rental Expense, Total</t>
  </si>
  <si>
    <t>Stock-Based Comp., G&amp;A Exp. (Total)</t>
  </si>
  <si>
    <t>Total Stock-Based Compensation</t>
  </si>
  <si>
    <t>Profitability</t>
  </si>
  <si>
    <t>Return on Assets</t>
  </si>
  <si>
    <t>1.99</t>
  </si>
  <si>
    <t>1.56</t>
  </si>
  <si>
    <t>0.68</t>
  </si>
  <si>
    <t>1.21</t>
  </si>
  <si>
    <t>0.74</t>
  </si>
  <si>
    <t>Return on Total Capital</t>
  </si>
  <si>
    <t>2.05</t>
  </si>
  <si>
    <t>1.59</t>
  </si>
  <si>
    <t>0.7</t>
  </si>
  <si>
    <t>0.91</t>
  </si>
  <si>
    <t>1.23</t>
  </si>
  <si>
    <t>0.75</t>
  </si>
  <si>
    <t>Return On Equity %</t>
  </si>
  <si>
    <t>3.28</t>
  </si>
  <si>
    <t>2.52</t>
  </si>
  <si>
    <t>6.08</t>
  </si>
  <si>
    <t>12.98</t>
  </si>
  <si>
    <t>1.14</t>
  </si>
  <si>
    <t>Return on Common Equity</t>
  </si>
  <si>
    <t>6.16</t>
  </si>
  <si>
    <t>12.97</t>
  </si>
  <si>
    <t>Margin Analysis</t>
  </si>
  <si>
    <t>Gross Profit Margin %</t>
  </si>
  <si>
    <t>82.63</t>
  </si>
  <si>
    <t>86.18</t>
  </si>
  <si>
    <t>84.6</t>
  </si>
  <si>
    <t>87.97</t>
  </si>
  <si>
    <t>87.81</t>
  </si>
  <si>
    <t>87.98</t>
  </si>
  <si>
    <t>84.93</t>
  </si>
  <si>
    <t>SG&amp;A Margin</t>
  </si>
  <si>
    <t>10.5</t>
  </si>
  <si>
    <t>11.09</t>
  </si>
  <si>
    <t>15.28</t>
  </si>
  <si>
    <t>24.21</t>
  </si>
  <si>
    <t>16.69</t>
  </si>
  <si>
    <t>12.8</t>
  </si>
  <si>
    <t>13.8</t>
  </si>
  <si>
    <t>EBITDA Margin %</t>
  </si>
  <si>
    <t>70.85</t>
  </si>
  <si>
    <t>74.12</t>
  </si>
  <si>
    <t>67.52</t>
  </si>
  <si>
    <t>63.2</t>
  </si>
  <si>
    <t>70.27</t>
  </si>
  <si>
    <t>74.46</t>
  </si>
  <si>
    <t>70.21</t>
  </si>
  <si>
    <t>EBITA Margin %</t>
  </si>
  <si>
    <t>47.05</t>
  </si>
  <si>
    <t>45.48</t>
  </si>
  <si>
    <t>25.61</t>
  </si>
  <si>
    <t>11.51</t>
  </si>
  <si>
    <t>17.37</t>
  </si>
  <si>
    <t>41.8</t>
  </si>
  <si>
    <t>33.35</t>
  </si>
  <si>
    <t>EBIT Margin %</t>
  </si>
  <si>
    <t>36.66</t>
  </si>
  <si>
    <t>34.26</t>
  </si>
  <si>
    <t>27.41</t>
  </si>
  <si>
    <t>12.07</t>
  </si>
  <si>
    <t>18.22</t>
  </si>
  <si>
    <t>23.05</t>
  </si>
  <si>
    <t>14.69</t>
  </si>
  <si>
    <t>Income From Continuing Operations Margin %</t>
  </si>
  <si>
    <t>33.27</t>
  </si>
  <si>
    <t>27.1</t>
  </si>
  <si>
    <t>5.95</t>
  </si>
  <si>
    <t>38.04</t>
  </si>
  <si>
    <t>75.12</t>
  </si>
  <si>
    <t>7.16</t>
  </si>
  <si>
    <t>Net Income Margin %</t>
  </si>
  <si>
    <t>27.14</t>
  </si>
  <si>
    <t>5.12</t>
  </si>
  <si>
    <t>33.07</t>
  </si>
  <si>
    <t>65.75</t>
  </si>
  <si>
    <t>6.39</t>
  </si>
  <si>
    <t>Net Avail. For Common Margin %</t>
  </si>
  <si>
    <t>-0.3</t>
  </si>
  <si>
    <t>Normalized Net Income Margin</t>
  </si>
  <si>
    <t>20.79</t>
  </si>
  <si>
    <t>21.41</t>
  </si>
  <si>
    <t>16.98</t>
  </si>
  <si>
    <t>1.95</t>
  </si>
  <si>
    <t>-1.26</t>
  </si>
  <si>
    <t>-8.15</t>
  </si>
  <si>
    <t>-5.11</t>
  </si>
  <si>
    <t>Levered Free Cash Flow Margin</t>
  </si>
  <si>
    <t>35.05</t>
  </si>
  <si>
    <t>72.92</t>
  </si>
  <si>
    <t>46.1</t>
  </si>
  <si>
    <t>50.93</t>
  </si>
  <si>
    <t>49.53</t>
  </si>
  <si>
    <t>-43.49</t>
  </si>
  <si>
    <t>Unlevered Free Cash Flow Margin</t>
  </si>
  <si>
    <t>49.87</t>
  </si>
  <si>
    <t>57.41</t>
  </si>
  <si>
    <t>61.39</t>
  </si>
  <si>
    <t>-31.13</t>
  </si>
  <si>
    <t>Asset Turnover</t>
  </si>
  <si>
    <t>0.09</t>
  </si>
  <si>
    <t>0.08</t>
  </si>
  <si>
    <t>Fixed Assets Turnover</t>
  </si>
  <si>
    <t>0.1</t>
  </si>
  <si>
    <t>Receivables Turnover (Average Receivables)</t>
  </si>
  <si>
    <t>9.32</t>
  </si>
  <si>
    <t>17.03</t>
  </si>
  <si>
    <t>16.07</t>
  </si>
  <si>
    <t>10.94</t>
  </si>
  <si>
    <t>17.78</t>
  </si>
  <si>
    <t>Short Term Liquidity</t>
  </si>
  <si>
    <t>Current Ratio</t>
  </si>
  <si>
    <t>0.3</t>
  </si>
  <si>
    <t>4.86</t>
  </si>
  <si>
    <t>15.62</t>
  </si>
  <si>
    <t>2.71</t>
  </si>
  <si>
    <t>7.29</t>
  </si>
  <si>
    <t>7.43</t>
  </si>
  <si>
    <t>13.29</t>
  </si>
  <si>
    <t>Quick Ratio</t>
  </si>
  <si>
    <t>2.13</t>
  </si>
  <si>
    <t>5.98</t>
  </si>
  <si>
    <t>6.01</t>
  </si>
  <si>
    <t>3.31</t>
  </si>
  <si>
    <t>Operating Cash Flow to Current Liabilities</t>
  </si>
  <si>
    <t>1.52</t>
  </si>
  <si>
    <t>18.32</t>
  </si>
  <si>
    <t>10.54</t>
  </si>
  <si>
    <t>4.73</t>
  </si>
  <si>
    <t>7.28</t>
  </si>
  <si>
    <t>5.59</t>
  </si>
  <si>
    <t>4.93</t>
  </si>
  <si>
    <t>Days Sales Outstanding (Average Receivables)</t>
  </si>
  <si>
    <t>39.18</t>
  </si>
  <si>
    <t>21.44</t>
  </si>
  <si>
    <t>22.78</t>
  </si>
  <si>
    <t>33.37</t>
  </si>
  <si>
    <t>24.31</t>
  </si>
  <si>
    <t>20.53</t>
  </si>
  <si>
    <t>Average Days Payable Outstanding</t>
  </si>
  <si>
    <t>425.05</t>
  </si>
  <si>
    <t>48.93</t>
  </si>
  <si>
    <t>72.14</t>
  </si>
  <si>
    <t>32.94</t>
  </si>
  <si>
    <t>7.72</t>
  </si>
  <si>
    <t>1.25</t>
  </si>
  <si>
    <t>Long Term Solvency</t>
  </si>
  <si>
    <t>Total Debt/Equity</t>
  </si>
  <si>
    <t>71.53</t>
  </si>
  <si>
    <t>117.56</t>
  </si>
  <si>
    <t>100.6</t>
  </si>
  <si>
    <t>Total Debt / Total Capital</t>
  </si>
  <si>
    <t>41.7</t>
  </si>
  <si>
    <t>54.03</t>
  </si>
  <si>
    <t>47.65</t>
  </si>
  <si>
    <t>50.15</t>
  </si>
  <si>
    <t>LT Debt/Equity</t>
  </si>
  <si>
    <t>71.2</t>
  </si>
  <si>
    <t>117.48</t>
  </si>
  <si>
    <t>90.43</t>
  </si>
  <si>
    <t>100.02</t>
  </si>
  <si>
    <t>Long-Term Debt / Total Capital</t>
  </si>
  <si>
    <t>41.51</t>
  </si>
  <si>
    <t>47.35</t>
  </si>
  <si>
    <t>49.86</t>
  </si>
  <si>
    <t>Total Liabilities / Total Assets</t>
  </si>
  <si>
    <t>4.44</t>
  </si>
  <si>
    <t>1.87</t>
  </si>
  <si>
    <t>2.11</t>
  </si>
  <si>
    <t>54.92</t>
  </si>
  <si>
    <t>48.49</t>
  </si>
  <si>
    <t>51.18</t>
  </si>
  <si>
    <t>EBIT / Interest Expense</t>
  </si>
  <si>
    <t>10.83</t>
  </si>
  <si>
    <t>87.96</t>
  </si>
  <si>
    <t>1.48</t>
  </si>
  <si>
    <t>0.66</t>
  </si>
  <si>
    <t>EBITDA / Interest Expense</t>
  </si>
  <si>
    <t>20.93</t>
  </si>
  <si>
    <t>216.69</t>
  </si>
  <si>
    <t>8.31</t>
  </si>
  <si>
    <t>5.72</t>
  </si>
  <si>
    <t>3.53</t>
  </si>
  <si>
    <t>3.15</t>
  </si>
  <si>
    <t>(EBITDA - Capex) / Interest Expense</t>
  </si>
  <si>
    <t>Total Debt / EBITDA</t>
  </si>
  <si>
    <t>8.77</t>
  </si>
  <si>
    <t>12.65</t>
  </si>
  <si>
    <t>7.99</t>
  </si>
  <si>
    <t>8.65</t>
  </si>
  <si>
    <t>Net Debt / EBITDA</t>
  </si>
  <si>
    <t>-1.38</t>
  </si>
  <si>
    <t>8.61</t>
  </si>
  <si>
    <t>12.14</t>
  </si>
  <si>
    <t>8.18</t>
  </si>
  <si>
    <t>Total Debt / (EBITDA - Capex)</t>
  </si>
  <si>
    <t>Net Debt / (EBITDA - Capex)</t>
  </si>
  <si>
    <t>Growth Over Prior Year</t>
  </si>
  <si>
    <t>Total Revenues, 1 Yr. Growth %</t>
  </si>
  <si>
    <t>38.62</t>
  </si>
  <si>
    <t>12.9</t>
  </si>
  <si>
    <t>56.53</t>
  </si>
  <si>
    <t>50.04</t>
  </si>
  <si>
    <t>Gross Profit, 1 Yr. Growth %</t>
  </si>
  <si>
    <t>44.58</t>
  </si>
  <si>
    <t>51.25</t>
  </si>
  <si>
    <t>56.24</t>
  </si>
  <si>
    <t>50.32</t>
  </si>
  <si>
    <t>-2.5</t>
  </si>
  <si>
    <t>EBITDA, 1 Yr. Growth %</t>
  </si>
  <si>
    <t>2.85</t>
  </si>
  <si>
    <t>36.15</t>
  </si>
  <si>
    <t>74.05</t>
  </si>
  <si>
    <t>58.97</t>
  </si>
  <si>
    <t>-4.75</t>
  </si>
  <si>
    <t>EBITA, 1 Yr. Growth %</t>
  </si>
  <si>
    <t>33.98</t>
  </si>
  <si>
    <t>-10.5</t>
  </si>
  <si>
    <t>-34.62</t>
  </si>
  <si>
    <t>136.21</t>
  </si>
  <si>
    <t>68.55</t>
  </si>
  <si>
    <t>-19.37</t>
  </si>
  <si>
    <t>EBIT, 1 Yr. Growth %</t>
  </si>
  <si>
    <t>29.56</t>
  </si>
  <si>
    <t>-9.67</t>
  </si>
  <si>
    <t>-35.95</t>
  </si>
  <si>
    <t>136.29</t>
  </si>
  <si>
    <t>89.83</t>
  </si>
  <si>
    <t>-35.58</t>
  </si>
  <si>
    <t>Earnings From Cont. Operations, 1 Yr. Growth %</t>
  </si>
  <si>
    <t>42.74</t>
  </si>
  <si>
    <t>-10.7</t>
  </si>
  <si>
    <t>-68.04</t>
  </si>
  <si>
    <t>900.17</t>
  </si>
  <si>
    <t>196.24</t>
  </si>
  <si>
    <t>-90.38</t>
  </si>
  <si>
    <t>Net Income, 1 Yr. Growth %</t>
  </si>
  <si>
    <t>-10.55</t>
  </si>
  <si>
    <t>-72.58</t>
  </si>
  <si>
    <t>911.57</t>
  </si>
  <si>
    <t>198.27</t>
  </si>
  <si>
    <t>-90.19</t>
  </si>
  <si>
    <t>Diluted EPS Before Extra, 1 Yr. Growth %</t>
  </si>
  <si>
    <t>709.1</t>
  </si>
  <si>
    <t>143.82</t>
  </si>
  <si>
    <t>-91.24</t>
  </si>
  <si>
    <t>Normalized Net Income, 1 Yr. Growth %</t>
  </si>
  <si>
    <t>-10.46</t>
  </si>
  <si>
    <t>-83.27</t>
  </si>
  <si>
    <t>-201.4</t>
  </si>
  <si>
    <t>866.71</t>
  </si>
  <si>
    <t>-36.74</t>
  </si>
  <si>
    <t>Net Property, Plant and Equip., 1 Yr. Growth %</t>
  </si>
  <si>
    <t>1.43</t>
  </si>
  <si>
    <t>15.19</t>
  </si>
  <si>
    <t>71.3</t>
  </si>
  <si>
    <t>95.58</t>
  </si>
  <si>
    <t>11.59</t>
  </si>
  <si>
    <t>-7.03</t>
  </si>
  <si>
    <t>Accounts Receivable, 1 Yr. Growth %</t>
  </si>
  <si>
    <t>43.62</t>
  </si>
  <si>
    <t>-95.42</t>
  </si>
  <si>
    <t>36.64</t>
  </si>
  <si>
    <t>-10.72</t>
  </si>
  <si>
    <t>-21.9</t>
  </si>
  <si>
    <t>Total Assets, 1 Yr. Growth %</t>
  </si>
  <si>
    <t>0.45</t>
  </si>
  <si>
    <t>29.73</t>
  </si>
  <si>
    <t>59.34</t>
  </si>
  <si>
    <t>92.77</t>
  </si>
  <si>
    <t>13.44</t>
  </si>
  <si>
    <t>-1.55</t>
  </si>
  <si>
    <t>Common Equity, 1 Yr. Growth %</t>
  </si>
  <si>
    <t>3.16</t>
  </si>
  <si>
    <t>10.74</t>
  </si>
  <si>
    <t>-7.83</t>
  </si>
  <si>
    <t>55.04</t>
  </si>
  <si>
    <t>33.12</t>
  </si>
  <si>
    <t>-4.16</t>
  </si>
  <si>
    <t>Tangible Book Value, 1 Yr. Growth %</t>
  </si>
  <si>
    <t>4.41</t>
  </si>
  <si>
    <t>1.35</t>
  </si>
  <si>
    <t>-21.96</t>
  </si>
  <si>
    <t>53.21</t>
  </si>
  <si>
    <t>Cash From Operations, 1 Yr. Growth %</t>
  </si>
  <si>
    <t>6.53</t>
  </si>
  <si>
    <t>58.32</t>
  </si>
  <si>
    <t>5.46</t>
  </si>
  <si>
    <t>83.1</t>
  </si>
  <si>
    <t>43.33</t>
  </si>
  <si>
    <t>4.02</t>
  </si>
  <si>
    <t>Levered Free Cash Flow, 1 Yr. Growth %</t>
  </si>
  <si>
    <t>142.5</t>
  </si>
  <si>
    <t>-8.02</t>
  </si>
  <si>
    <t>72.93</t>
  </si>
  <si>
    <t>45.91</t>
  </si>
  <si>
    <t>-188.71</t>
  </si>
  <si>
    <t>Unlevered Free Cash Flow, 1 Yr. Growth %</t>
  </si>
  <si>
    <t>142.73</t>
  </si>
  <si>
    <t>-0.59</t>
  </si>
  <si>
    <t>80.17</t>
  </si>
  <si>
    <t>60.45</t>
  </si>
  <si>
    <t>-151.22</t>
  </si>
  <si>
    <t>Dividend Per Share, 1 Yr. Growth %</t>
  </si>
  <si>
    <t>23.78</t>
  </si>
  <si>
    <t>7.39</t>
  </si>
  <si>
    <t>0.92</t>
  </si>
  <si>
    <t>Compound Annual Growth Rate Over Two Years</t>
  </si>
  <si>
    <t>Total Revenues, 2 Yr. CAGR %</t>
  </si>
  <si>
    <t>25.1</t>
  </si>
  <si>
    <t>28.15</t>
  </si>
  <si>
    <t>50.9</t>
  </si>
  <si>
    <t>53.25</t>
  </si>
  <si>
    <t>23.09</t>
  </si>
  <si>
    <t>Gross Profit, 2 Yr. CAGR %</t>
  </si>
  <si>
    <t>26.59</t>
  </si>
  <si>
    <t>29.48</t>
  </si>
  <si>
    <t>53.72</t>
  </si>
  <si>
    <t>21.05</t>
  </si>
  <si>
    <t>EBITDA, 2 Yr. CAGR %</t>
  </si>
  <si>
    <t>22.12</t>
  </si>
  <si>
    <t>18.33</t>
  </si>
  <si>
    <t>53.94</t>
  </si>
  <si>
    <t>66.34</t>
  </si>
  <si>
    <t>23.04</t>
  </si>
  <si>
    <t>EBITA, 2 Yr. CAGR %</t>
  </si>
  <si>
    <t>-7.71</t>
  </si>
  <si>
    <t>-23.51</t>
  </si>
  <si>
    <t>24.27</t>
  </si>
  <si>
    <t>77.85</t>
  </si>
  <si>
    <t>16.55</t>
  </si>
  <si>
    <t>EBIT, 2 Yr. CAGR %</t>
  </si>
  <si>
    <t>-23.94</t>
  </si>
  <si>
    <t>23.02</t>
  </si>
  <si>
    <t>111.79</t>
  </si>
  <si>
    <t>Earnings From Cont. Operations, 2 Yr. CAGR %</t>
  </si>
  <si>
    <t>-46.57</t>
  </si>
  <si>
    <t>78.78</t>
  </si>
  <si>
    <t>444.33</t>
  </si>
  <si>
    <t>-46.62</t>
  </si>
  <si>
    <t>Net Income, 2 Yr. CAGR %</t>
  </si>
  <si>
    <t>-50.47</t>
  </si>
  <si>
    <t>66.55</t>
  </si>
  <si>
    <t>449.3</t>
  </si>
  <si>
    <t>-45.89</t>
  </si>
  <si>
    <t>Diluted EPS Before Extra, 2 Yr. CAGR %</t>
  </si>
  <si>
    <t>344.16</t>
  </si>
  <si>
    <t>-53.8</t>
  </si>
  <si>
    <t>Normalized Net Income, 2 Yr. CAGR %</t>
  </si>
  <si>
    <t>13.05</t>
  </si>
  <si>
    <t>-61.3</t>
  </si>
  <si>
    <t>-58.82</t>
  </si>
  <si>
    <t>213.08</t>
  </si>
  <si>
    <t>147.3</t>
  </si>
  <si>
    <t>Net Property, Plant and Equip., 2 Yr. CAGR %</t>
  </si>
  <si>
    <t>8.09</t>
  </si>
  <si>
    <t>40.48</t>
  </si>
  <si>
    <t>83.04</t>
  </si>
  <si>
    <t>47.73</t>
  </si>
  <si>
    <t>1.85</t>
  </si>
  <si>
    <t>Accounts Receivable, 2 Yr. CAGR %</t>
  </si>
  <si>
    <t>-74.34</t>
  </si>
  <si>
    <t>25.15</t>
  </si>
  <si>
    <t>583.95</t>
  </si>
  <si>
    <t>10.45</t>
  </si>
  <si>
    <t>-16.5</t>
  </si>
  <si>
    <t>Total Assets, 2 Yr. CAGR %</t>
  </si>
  <si>
    <t>14.16</t>
  </si>
  <si>
    <t>43.77</t>
  </si>
  <si>
    <t>75.48</t>
  </si>
  <si>
    <t>47.87</t>
  </si>
  <si>
    <t>5.68</t>
  </si>
  <si>
    <t>Common Equity, 2 Yr. CAGR %</t>
  </si>
  <si>
    <t>6.89</t>
  </si>
  <si>
    <t>1.03</t>
  </si>
  <si>
    <t>19.54</t>
  </si>
  <si>
    <t>43.66</t>
  </si>
  <si>
    <t>12.96</t>
  </si>
  <si>
    <t>Tangible Book Value, 2 Yr. CAGR %</t>
  </si>
  <si>
    <t>2.87</t>
  </si>
  <si>
    <t>-11.06</t>
  </si>
  <si>
    <t>9.34</t>
  </si>
  <si>
    <t>49.61</t>
  </si>
  <si>
    <t>20.95</t>
  </si>
  <si>
    <t>Cash From Operations, 2 Yr. CAGR %</t>
  </si>
  <si>
    <t>29.87</t>
  </si>
  <si>
    <t>29.23</t>
  </si>
  <si>
    <t>38.96</t>
  </si>
  <si>
    <t>61.99</t>
  </si>
  <si>
    <t>22.1</t>
  </si>
  <si>
    <t>Levered Free Cash Flow, 2 Yr. CAGR %</t>
  </si>
  <si>
    <t>49.33</t>
  </si>
  <si>
    <t>26.12</t>
  </si>
  <si>
    <t>58.84</t>
  </si>
  <si>
    <t>13.75</t>
  </si>
  <si>
    <t>Unlevered Free Cash Flow, 2 Yr. CAGR %</t>
  </si>
  <si>
    <t>55.33</t>
  </si>
  <si>
    <t>33.83</t>
  </si>
  <si>
    <t>70.02</t>
  </si>
  <si>
    <t>-9.36</t>
  </si>
  <si>
    <t>Dividend Per Share, 2 Yr. CAGR %</t>
  </si>
  <si>
    <t>318.33</t>
  </si>
  <si>
    <t>15.29</t>
  </si>
  <si>
    <t>4.1</t>
  </si>
  <si>
    <t>Compound Annual Growth Rate Over Three Years</t>
  </si>
  <si>
    <t>Total Revenues, 3 Yr. CAGR %</t>
  </si>
  <si>
    <t>31.55</t>
  </si>
  <si>
    <t>36.99</t>
  </si>
  <si>
    <t>50.61</t>
  </si>
  <si>
    <t>Gross Profit, 3 Yr. CAGR %</t>
  </si>
  <si>
    <t>34.33</t>
  </si>
  <si>
    <t>37.85</t>
  </si>
  <si>
    <t>52.58</t>
  </si>
  <si>
    <t>31.8</t>
  </si>
  <si>
    <t>EBITDA, 3 Yr. CAGR %</t>
  </si>
  <si>
    <t>26.63</t>
  </si>
  <si>
    <t>34.57</t>
  </si>
  <si>
    <t>55.6</t>
  </si>
  <si>
    <t>38.11</t>
  </si>
  <si>
    <t>EBITA, 3 Yr. CAGR %</t>
  </si>
  <si>
    <t>-17.73</t>
  </si>
  <si>
    <t>11.39</t>
  </si>
  <si>
    <t>77.33</t>
  </si>
  <si>
    <t>36.6</t>
  </si>
  <si>
    <t>EBIT, 3 Yr. CAGR %</t>
  </si>
  <si>
    <t>-9.16</t>
  </si>
  <si>
    <t>10.99</t>
  </si>
  <si>
    <t>42.16</t>
  </si>
  <si>
    <t>42.38</t>
  </si>
  <si>
    <t>Earnings From Cont. Operations, 3 Yr. CAGR %</t>
  </si>
  <si>
    <t>-25.87</t>
  </si>
  <si>
    <t>41.86</t>
  </si>
  <si>
    <t>111.56</t>
  </si>
  <si>
    <t>41.78</t>
  </si>
  <si>
    <t>Net Income, 3 Yr. CAGR %</t>
  </si>
  <si>
    <t>-29.51</t>
  </si>
  <si>
    <t>35.39</t>
  </si>
  <si>
    <t>102.26</t>
  </si>
  <si>
    <t>43.6</t>
  </si>
  <si>
    <t>Diluted EPS Before Extra, 3 Yr. CAGR %</t>
  </si>
  <si>
    <t>660.48</t>
  </si>
  <si>
    <t>19.98</t>
  </si>
  <si>
    <t>Normalized Net Income, 3 Yr. CAGR %</t>
  </si>
  <si>
    <t>-40.2</t>
  </si>
  <si>
    <t>-46.65</t>
  </si>
  <si>
    <t>17.92</t>
  </si>
  <si>
    <t>83.72</t>
  </si>
  <si>
    <t>Net Property, Plant and Equip., 3 Yr. CAGR %</t>
  </si>
  <si>
    <t>26.02</t>
  </si>
  <si>
    <t>56.86</t>
  </si>
  <si>
    <t>55.21</t>
  </si>
  <si>
    <t>26.6</t>
  </si>
  <si>
    <t>Accounts Receivable, 3 Yr. CAGR %</t>
  </si>
  <si>
    <t>31.11</t>
  </si>
  <si>
    <t>28.87</t>
  </si>
  <si>
    <t>246.95</t>
  </si>
  <si>
    <t>-1.6</t>
  </si>
  <si>
    <t>Total Assets, 3 Yr. CAGR %</t>
  </si>
  <si>
    <t>27.58</t>
  </si>
  <si>
    <t>58.67</t>
  </si>
  <si>
    <t>51.73</t>
  </si>
  <si>
    <t>29.12</t>
  </si>
  <si>
    <t>Common Equity, 3 Yr. CAGR %</t>
  </si>
  <si>
    <t>1.74</t>
  </si>
  <si>
    <t>16.53</t>
  </si>
  <si>
    <t>23.91</t>
  </si>
  <si>
    <t>25.53</t>
  </si>
  <si>
    <t>Tangible Book Value, 3 Yr. CAGR %</t>
  </si>
  <si>
    <t>-6.18</t>
  </si>
  <si>
    <t>6.61</t>
  </si>
  <si>
    <t>20.43</t>
  </si>
  <si>
    <t>30.87</t>
  </si>
  <si>
    <t>Cash From Operations, 3 Yr. CAGR %</t>
  </si>
  <si>
    <t>21.17</t>
  </si>
  <si>
    <t>45.14</t>
  </si>
  <si>
    <t>40.4</t>
  </si>
  <si>
    <t>39.76</t>
  </si>
  <si>
    <t>Levered Free Cash Flow, 3 Yr. CAGR %</t>
  </si>
  <si>
    <t>56.82</t>
  </si>
  <si>
    <t>32.4</t>
  </si>
  <si>
    <t>30.79</t>
  </si>
  <si>
    <t>Unlevered Free Cash Flow, 3 Yr. CAGR %</t>
  </si>
  <si>
    <t>42.17</t>
  </si>
  <si>
    <t>13.96</t>
  </si>
  <si>
    <t>Dividend Per Share, 3 Yr. CAGR %</t>
  </si>
  <si>
    <t>165.87</t>
  </si>
  <si>
    <t>10.29</t>
  </si>
  <si>
    <t>Compound Annual Growth Rate Over Five Years</t>
  </si>
  <si>
    <t>Total Revenues, 5 Yr. CAGR %</t>
  </si>
  <si>
    <t>39.84</t>
  </si>
  <si>
    <t>31.25</t>
  </si>
  <si>
    <t>Gross Profit, 5 Yr. CAGR %</t>
  </si>
  <si>
    <t>41.6</t>
  </si>
  <si>
    <t>30.86</t>
  </si>
  <si>
    <t>EBITDA, 5 Yr. CAGR %</t>
  </si>
  <si>
    <t>41.23</t>
  </si>
  <si>
    <t>29.83</t>
  </si>
  <si>
    <t>EBITA, 5 Yr. CAGR %</t>
  </si>
  <si>
    <t>36.56</t>
  </si>
  <si>
    <t>32.09</t>
  </si>
  <si>
    <t>EBIT, 5 Yr. CAGR %</t>
  </si>
  <si>
    <t>27.45</t>
  </si>
  <si>
    <t>10.8</t>
  </si>
  <si>
    <t>Earnings From Cont. Operations, 5 Yr. CAGR %</t>
  </si>
  <si>
    <t>64.57</t>
  </si>
  <si>
    <t>-4.05</t>
  </si>
  <si>
    <t>Net Income, 5 Yr. CAGR %</t>
  </si>
  <si>
    <t>60.24</t>
  </si>
  <si>
    <t>-6.19</t>
  </si>
  <si>
    <t>Normalized Net Income, 5 Yr. CAGR %</t>
  </si>
  <si>
    <t>15.95</t>
  </si>
  <si>
    <t>-1.46</t>
  </si>
  <si>
    <t>Net Property, Plant and Equip., 5 Yr. CAGR %</t>
  </si>
  <si>
    <t>34.3</t>
  </si>
  <si>
    <t>31.98</t>
  </si>
  <si>
    <t>Accounts Receivable, 5 Yr. CAGR %</t>
  </si>
  <si>
    <t>22.42</t>
  </si>
  <si>
    <t>8.34</t>
  </si>
  <si>
    <t>Total Assets, 5 Yr. CAGR %</t>
  </si>
  <si>
    <t>35.41</t>
  </si>
  <si>
    <t>34.86</t>
  </si>
  <si>
    <t>Common Equity, 5 Yr. CAGR %</t>
  </si>
  <si>
    <t>16.79</t>
  </si>
  <si>
    <t>15.09</t>
  </si>
  <si>
    <t>Tangible Book Value, 5 Yr. CAGR %</t>
  </si>
  <si>
    <t>13.07</t>
  </si>
  <si>
    <t>12.13</t>
  </si>
  <si>
    <t>Cash From Operations, 5 Yr. CAGR %</t>
  </si>
  <si>
    <t>36.09</t>
  </si>
  <si>
    <t>35.45</t>
  </si>
  <si>
    <t>Levered Free Cash Flow, 5 Yr. CAGR %</t>
  </si>
  <si>
    <t>37.92</t>
  </si>
  <si>
    <t>Unlevered Free Cash Flow, 5 Yr. CAGR %</t>
  </si>
  <si>
    <t>28.99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</si>
  <si>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</si>
  <si>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</si>
  <si>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</si>
  <si>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</si>
  <si>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</si>
  <si>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</si>
  <si>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</si>
  <si>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</si>
  <si>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</si>
  <si>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150.4</t>
  </si>
  <si>
    <t>111.8</t>
  </si>
  <si>
    <t>226.5</t>
  </si>
  <si>
    <t>227.3</t>
  </si>
  <si>
    <t>231.7</t>
  </si>
  <si>
    <t>237.1</t>
  </si>
  <si>
    <t>-</t>
  </si>
  <si>
    <t>Change</t>
  </si>
  <si>
    <t>-25.66%</t>
  </si>
  <si>
    <t>102.6%</t>
  </si>
  <si>
    <t>0.37%</t>
  </si>
  <si>
    <t>1.9%</t>
  </si>
  <si>
    <t>2.33%</t>
  </si>
  <si>
    <t>0%</t>
  </si>
  <si>
    <t>Enterprise Value (EV)
                                    1</t>
  </si>
  <si>
    <t>485.4</t>
  </si>
  <si>
    <t>494.4</t>
  </si>
  <si>
    <t>514</t>
  </si>
  <si>
    <t>506.2</t>
  </si>
  <si>
    <t>510</t>
  </si>
  <si>
    <t>334.15%</t>
  </si>
  <si>
    <t>-53.16%</t>
  </si>
  <si>
    <t>117.48%</t>
  </si>
  <si>
    <t>3.95%</t>
  </si>
  <si>
    <t>-1.51%</t>
  </si>
  <si>
    <t>0.76%</t>
  </si>
  <si>
    <t>P/E ratio</t>
  </si>
  <si>
    <t>136x</t>
  </si>
  <si>
    <t>22.5x</t>
  </si>
  <si>
    <t>8.79x</t>
  </si>
  <si>
    <t>89x</t>
  </si>
  <si>
    <t>77.3x</t>
  </si>
  <si>
    <t>115x</t>
  </si>
  <si>
    <t>134x</t>
  </si>
  <si>
    <t>PBR</t>
  </si>
  <si>
    <t>0.94x</t>
  </si>
  <si>
    <t>0.97x</t>
  </si>
  <si>
    <t>1x</t>
  </si>
  <si>
    <t>PEG</t>
  </si>
  <si>
    <t>0x</t>
  </si>
  <si>
    <t>-1x</t>
  </si>
  <si>
    <t>5.9x</t>
  </si>
  <si>
    <t>-3.5x</t>
  </si>
  <si>
    <t>-9.6x</t>
  </si>
  <si>
    <t>Capitalization / Revenue</t>
  </si>
  <si>
    <t>11.4x</t>
  </si>
  <si>
    <t>5.81x</t>
  </si>
  <si>
    <t>7.52x</t>
  </si>
  <si>
    <t>5.03x</t>
  </si>
  <si>
    <t>5.08x</t>
  </si>
  <si>
    <t>4.58x</t>
  </si>
  <si>
    <t>4.3x</t>
  </si>
  <si>
    <t>4.15x</t>
  </si>
  <si>
    <t>EV / Revenue</t>
  </si>
  <si>
    <t>16.1x</t>
  </si>
  <si>
    <t>10.8x</t>
  </si>
  <si>
    <t>9.93x</t>
  </si>
  <si>
    <t>9.19x</t>
  </si>
  <si>
    <t>8.92x</t>
  </si>
  <si>
    <t>EV / EBITDA</t>
  </si>
  <si>
    <t>16.4x</t>
  </si>
  <si>
    <t>8.9x</t>
  </si>
  <si>
    <t>22.7x</t>
  </si>
  <si>
    <t>6.69x</t>
  </si>
  <si>
    <t>15.1x</t>
  </si>
  <si>
    <t>13.8x</t>
  </si>
  <si>
    <t>12.7x</t>
  </si>
  <si>
    <t>12.3x</t>
  </si>
  <si>
    <t>EV / EBIT</t>
  </si>
  <si>
    <t>41.5x</t>
  </si>
  <si>
    <t>42.8x</t>
  </si>
  <si>
    <t>88.4x</t>
  </si>
  <si>
    <t>21.8x</t>
  </si>
  <si>
    <t>131x</t>
  </si>
  <si>
    <t>39.5x</t>
  </si>
  <si>
    <t>38.5x</t>
  </si>
  <si>
    <t>33.9x</t>
  </si>
  <si>
    <t>EV / FCF</t>
  </si>
  <si>
    <t>-0.92x</t>
  </si>
  <si>
    <t>13.6x</t>
  </si>
  <si>
    <t>13.4x</t>
  </si>
  <si>
    <t>FCF Yield</t>
  </si>
  <si>
    <t>-109%</t>
  </si>
  <si>
    <t>7.37%</t>
  </si>
  <si>
    <t>7.45%</t>
  </si>
  <si>
    <t>Dividend per Share
                                    2</t>
  </si>
  <si>
    <t>1.015</t>
  </si>
  <si>
    <t>1.109</t>
  </si>
  <si>
    <t>1.128</t>
  </si>
  <si>
    <t>1.173</t>
  </si>
  <si>
    <t>Rate of return</t>
  </si>
  <si>
    <t>5.47%</t>
  </si>
  <si>
    <t>5.06%</t>
  </si>
  <si>
    <t>5.71%</t>
  </si>
  <si>
    <t>6.51%</t>
  </si>
  <si>
    <t>6.68%</t>
  </si>
  <si>
    <t>6.79%</t>
  </si>
  <si>
    <t>7.06%</t>
  </si>
  <si>
    <t>EPS
                                    2</t>
  </si>
  <si>
    <t>0.215</t>
  </si>
  <si>
    <t>0.144</t>
  </si>
  <si>
    <t>0.1239</t>
  </si>
  <si>
    <t>Distribution rate</t>
  </si>
  <si>
    <t>745%</t>
  </si>
  <si>
    <t>114%</t>
  </si>
  <si>
    <t>50.2%</t>
  </si>
  <si>
    <t>579%</t>
  </si>
  <si>
    <t>516%</t>
  </si>
  <si>
    <t>784%</t>
  </si>
  <si>
    <t>947%</t>
  </si>
  <si>
    <t>Net sales
                                    1</t>
  </si>
  <si>
    <t>13.23</t>
  </si>
  <si>
    <t>19.25</t>
  </si>
  <si>
    <t>30.13</t>
  </si>
  <si>
    <t>45.2</t>
  </si>
  <si>
    <t>45.64</t>
  </si>
  <si>
    <t>51.78</t>
  </si>
  <si>
    <t>55.09</t>
  </si>
  <si>
    <t>57.16</t>
  </si>
  <si>
    <t>EBITDA
                                    1</t>
  </si>
  <si>
    <t>9.172</t>
  </si>
  <si>
    <t>12.56</t>
  </si>
  <si>
    <t>21.43</t>
  </si>
  <si>
    <t>32.76</t>
  </si>
  <si>
    <t>37.14</t>
  </si>
  <si>
    <t>39.86</t>
  </si>
  <si>
    <t>41.63</t>
  </si>
  <si>
    <t>EBIT
                                    1</t>
  </si>
  <si>
    <t>3.627</t>
  </si>
  <si>
    <t>2.61</t>
  </si>
  <si>
    <t>5.489</t>
  </si>
  <si>
    <t>10.42</t>
  </si>
  <si>
    <t>3.785</t>
  </si>
  <si>
    <t>13.03</t>
  </si>
  <si>
    <t>13.15</t>
  </si>
  <si>
    <t>15.03</t>
  </si>
  <si>
    <t>Net income
                                    1</t>
  </si>
  <si>
    <t>3.591</t>
  </si>
  <si>
    <t>0.985</t>
  </si>
  <si>
    <t>9.964</t>
  </si>
  <si>
    <t>29.72</t>
  </si>
  <si>
    <t>2.917</t>
  </si>
  <si>
    <t>3.166</t>
  </si>
  <si>
    <t>1.732</t>
  </si>
  <si>
    <t>2.281</t>
  </si>
  <si>
    <t>Net Debt
                                    1</t>
  </si>
  <si>
    <t>258.9</t>
  </si>
  <si>
    <t>262.8</t>
  </si>
  <si>
    <t>276.9</t>
  </si>
  <si>
    <t>269.1</t>
  </si>
  <si>
    <t>273</t>
  </si>
  <si>
    <t>Reference price
                                    2</t>
  </si>
  <si>
    <t>19.03</t>
  </si>
  <si>
    <t>14.99</t>
  </si>
  <si>
    <t>20.04</t>
  </si>
  <si>
    <t>19.08</t>
  </si>
  <si>
    <t>16.91</t>
  </si>
  <si>
    <t>16.61</t>
  </si>
  <si>
    <t>Nbr of stocks (in thousands)</t>
  </si>
  <si>
    <t>7,903</t>
  </si>
  <si>
    <t>7,459</t>
  </si>
  <si>
    <t>11,303</t>
  </si>
  <si>
    <t>11,915</t>
  </si>
  <si>
    <t>13,700</t>
  </si>
  <si>
    <t>14,273</t>
  </si>
  <si>
    <t>Announcement Date</t>
  </si>
  <si>
    <t>2/21/20</t>
  </si>
  <si>
    <t>2/11/21</t>
  </si>
  <si>
    <t>2/10/22</t>
  </si>
  <si>
    <t>2/9/23</t>
  </si>
  <si>
    <t>2/8/24</t>
  </si>
  <si>
    <t>address1</t>
  </si>
  <si>
    <t>369 North New York Avenue</t>
  </si>
  <si>
    <t>address2</t>
  </si>
  <si>
    <t>Suite 201</t>
  </si>
  <si>
    <t>city</t>
  </si>
  <si>
    <t>Winter Park</t>
  </si>
  <si>
    <t>state</t>
  </si>
  <si>
    <t>FL</t>
  </si>
  <si>
    <t>zip</t>
  </si>
  <si>
    <t>32789</t>
  </si>
  <si>
    <t>country</t>
  </si>
  <si>
    <t>phone</t>
  </si>
  <si>
    <t>386 274 2202</t>
  </si>
  <si>
    <t>website</t>
  </si>
  <si>
    <t>https://www.alpinereit.com</t>
  </si>
  <si>
    <t>industry</t>
  </si>
  <si>
    <t>REIT - Retail</t>
  </si>
  <si>
    <t>industryKey</t>
  </si>
  <si>
    <t>reit-retail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</si>
  <si>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</si>
  <si>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</si>
  <si>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</si>
  <si>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</si>
  <si>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</si>
  <si>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</si>
  <si>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</si>
  <si>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Alpine Income Property Trust, Inc. (the _x0093_Company_x0094_ or _x0093_PINE_x0094_) is a real estate investment trust (_x0093_REIT_x0094_) that owns and operates a high-quality portfolio of commercial net lease properties. The terms _x0093_us,_x0094_ _x0093_we,_x0094_ _x0093_our,_x0094_ and _x0093_the Company_x0094_ as used in this report refer to Alpine Income Property Trust, Inc. The Company is a Maryland corporation that was formed on August 19, 2019. The Company has no employees and is externally managed by Alpine Income Property Manager, LLC, a Delaware limited liability company and a wholly owned subsidiary of CTO Realty Growth, Inc. (our _x0093_Manager_x0094_). CTO Realty Growth, Inc. (NYSE: CTO) is a Maryland corporation that is a publicly traded REIT and the sole member of our Manager (_x0093_CTO_x0094_).</t>
  </si>
  <si>
    <t>companyOfficers</t>
  </si>
  <si>
    <t>[{'maxAge': 1, 'name': 'Mr. John P. Albright', 'age': 58, 'title': 'President, CEO &amp; Director', 'yearBorn': 1966, 'fiscalYear': 2023, 'exercisedValue': 0, 'unexercisedValue': 0}, {'maxAge': 1, 'name': 'Mr. Philip R. Mays CPA', 'age': 56, 'title': 'Senior VP, CFO &amp; Treasurer', 'yearBorn': 1968, 'fiscalYear': 2023, 'exercisedValue': 0, 'unexercisedValue': 0}, {'maxAge': 1, 'name': 'Mr. Steven Robert Greathouse', 'age': 46, 'title': 'Senior VP &amp; Chief Investment Officer', 'yearBorn': 1978, 'fiscalYear': 2023, 'exercisedValue': 0, 'unexercisedValue': 0}, {'maxAge': 1, 'name': 'Ms. Lisa M. Vorakoun', 'age': 40, 'title': 'Senior VP &amp; Chief Accounting Officer', 'yearBorn': 1984, 'fiscalYear': 2023, 'exercisedValue': 0, 'unexercisedValue': 0}, {'maxAge': 1, 'name': 'Mr. Daniel E. Smith Esq.', 'age': 58, 'title': 'Senior VP, General Counsel &amp; Corporate Secretary', 'yearBorn': 1966,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</si>
  <si>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</si>
  <si>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</si>
  <si>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</si>
  <si>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</si>
  <si>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</si>
  <si>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</si>
  <si>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</si>
  <si>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</si>
  <si>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</si>
  <si>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</si>
  <si>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</si>
  <si>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</si>
  <si>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</si>
  <si>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</si>
  <si>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</si>
  <si>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</si>
  <si>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</si>
  <si>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</si>
  <si>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</si>
  <si>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</si>
  <si>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</si>
  <si>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</si>
  <si>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</si>
  <si>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</si>
  <si>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</si>
  <si>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</si>
  <si>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</si>
  <si>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</si>
  <si>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</si>
  <si>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</si>
  <si>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</si>
  <si>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</si>
  <si>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</si>
  <si>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</si>
  <si>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</si>
  <si>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</si>
  <si>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</si>
  <si>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</si>
  <si>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</si>
  <si>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</si>
  <si>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</si>
  <si>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</si>
  <si>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</si>
  <si>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</si>
  <si>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</si>
  <si>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</si>
  <si>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</si>
  <si>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</si>
  <si>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</si>
  <si>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</si>
  <si>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</si>
  <si>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</si>
  <si>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</si>
  <si>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</si>
  <si>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</si>
  <si>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</si>
  <si>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</si>
  <si>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</si>
  <si>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</si>
  <si>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</si>
  <si>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</si>
  <si>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</si>
  <si>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</si>
  <si>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</si>
  <si>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</si>
  <si>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</si>
  <si>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</si>
  <si>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</si>
  <si>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</si>
  <si>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</si>
  <si>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</si>
  <si>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</si>
  <si>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</si>
  <si>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</si>
  <si>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</si>
  <si>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</si>
  <si>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</si>
  <si>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</si>
  <si>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</si>
  <si>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Alpine Income Property Trust, I</t>
  </si>
  <si>
    <t>longName</t>
  </si>
  <si>
    <t>Alpine Income Property Trust, Inc.</t>
  </si>
  <si>
    <t>firstTradeDateEpochUtc</t>
  </si>
  <si>
    <t>timeZoneFullName</t>
  </si>
  <si>
    <t>America/New_York</t>
  </si>
  <si>
    <t>timeZoneShortName</t>
  </si>
  <si>
    <t>EST</t>
  </si>
  <si>
    <t>uuid</t>
  </si>
  <si>
    <t>2db03366-902c-3464-905d-82980948d322</t>
  </si>
  <si>
    <t>messageBoardId</t>
  </si>
  <si>
    <t>finmb_639954995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</si>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</sst>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lpinerei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16.46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-30.78744444388086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2.55387072E8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17.418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-237.28572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1.12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24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2.0</v>
      </c>
      <c r="C2" s="1">
        <v>4.0</v>
      </c>
      <c r="D2" s="1">
        <v>3.0</v>
      </c>
      <c r="E2" s="1">
        <v>98.0</v>
      </c>
      <c r="F2" s="1">
        <v>9.0</v>
      </c>
      <c r="G2" s="1">
        <v>29.0</v>
      </c>
      <c r="H2" s="1">
        <v>2.0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2.0</v>
      </c>
      <c r="C3" s="1">
        <v>3.0</v>
      </c>
      <c r="D3" s="1">
        <v>5.0</v>
      </c>
      <c r="E3" s="1">
        <v>9.0</v>
      </c>
      <c r="F3" s="1">
        <v>15.0</v>
      </c>
      <c r="G3" s="1">
        <v>14.0</v>
      </c>
      <c r="H3" s="1">
        <v>16.0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87.0</v>
      </c>
      <c r="C4" s="1">
        <v>1.0</v>
      </c>
      <c r="D4" s="1">
        <v>-23.0</v>
      </c>
      <c r="E4" s="1">
        <v>-10.0</v>
      </c>
      <c r="F4" s="1">
        <v>-25.0</v>
      </c>
      <c r="G4" s="1">
        <v>8.0</v>
      </c>
      <c r="H4" s="1">
        <v>8.0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2.0</v>
      </c>
      <c r="C5" s="1">
        <v>4.0</v>
      </c>
      <c r="D5" s="1">
        <v>5.0</v>
      </c>
      <c r="E5" s="1">
        <v>9.0</v>
      </c>
      <c r="F5" s="1">
        <v>15.0</v>
      </c>
      <c r="G5" s="1">
        <v>23.0</v>
      </c>
      <c r="H5" s="1">
        <v>25.0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8.0</v>
      </c>
      <c r="C6" s="1">
        <v>30.0</v>
      </c>
      <c r="D6" s="1">
        <v>29.0</v>
      </c>
      <c r="E6" s="1">
        <v>18.0</v>
      </c>
      <c r="F6" s="1">
        <v>36.0</v>
      </c>
      <c r="G6" s="1">
        <v>59.0</v>
      </c>
      <c r="H6" s="1">
        <v>71.0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0.0</v>
      </c>
      <c r="E7" s="1">
        <v>-28.0</v>
      </c>
      <c r="F7" s="1">
        <v>-9.0</v>
      </c>
      <c r="G7" s="1">
        <v>-33.0</v>
      </c>
      <c r="H7" s="1">
        <v>-9.0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2.0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13.0</v>
      </c>
      <c r="C9" s="1">
        <v>23.0</v>
      </c>
      <c r="D9" s="1">
        <v>51.0</v>
      </c>
      <c r="E9" s="1">
        <v>26.0</v>
      </c>
      <c r="F9" s="1">
        <v>30.0</v>
      </c>
      <c r="G9" s="1">
        <v>31.0</v>
      </c>
      <c r="H9" s="1">
        <v>31.0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30.0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-38.0</v>
      </c>
      <c r="C11" s="1">
        <v>-45.0</v>
      </c>
      <c r="D11" s="1">
        <v>-47.0</v>
      </c>
      <c r="E11" s="1">
        <v>-1.0</v>
      </c>
      <c r="F11" s="1">
        <v>-60.0</v>
      </c>
      <c r="G11" s="1">
        <v>-93.0</v>
      </c>
      <c r="H11" s="1">
        <v>-40.0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3.0</v>
      </c>
      <c r="C12" s="1">
        <v>-3.0</v>
      </c>
      <c r="D12" s="1">
        <v>1.0</v>
      </c>
      <c r="E12" s="1">
        <v>0.0</v>
      </c>
      <c r="F12" s="1">
        <v>67.0</v>
      </c>
      <c r="G12" s="1">
        <v>21.0</v>
      </c>
      <c r="H12" s="1">
        <v>67.0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5.0</v>
      </c>
      <c r="C13" s="1">
        <v>-2.0</v>
      </c>
      <c r="D13" s="1">
        <v>-25.0</v>
      </c>
      <c r="E13" s="1">
        <v>96.0</v>
      </c>
      <c r="F13" s="1">
        <v>97.0</v>
      </c>
      <c r="G13" s="1">
        <v>-25.0</v>
      </c>
      <c r="H13" s="1">
        <v>1.0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-3.0</v>
      </c>
      <c r="C14" s="1">
        <v>4.0</v>
      </c>
      <c r="D14" s="1">
        <v>-1.0</v>
      </c>
      <c r="E14" s="1">
        <v>-1.0</v>
      </c>
      <c r="F14" s="1">
        <v>-1.0</v>
      </c>
      <c r="G14" s="1">
        <v>59.0</v>
      </c>
      <c r="H14" s="1">
        <v>18.0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0.0</v>
      </c>
      <c r="C15" s="1">
        <v>0.0</v>
      </c>
      <c r="D15" s="1">
        <v>0.0</v>
      </c>
      <c r="E15" s="1">
        <v>16.0</v>
      </c>
      <c r="F15" s="1">
        <v>1.0</v>
      </c>
      <c r="G15" s="1">
        <v>4.0</v>
      </c>
      <c r="H15" s="1">
        <v>33.0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5.0</v>
      </c>
      <c r="C16" s="1">
        <v>5.0</v>
      </c>
      <c r="D16" s="1">
        <v>8.0</v>
      </c>
      <c r="E16" s="1">
        <v>9.0</v>
      </c>
      <c r="F16" s="1">
        <v>17.0</v>
      </c>
      <c r="G16" s="1">
        <v>24.0</v>
      </c>
      <c r="H16" s="1">
        <v>25.0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-59.0</v>
      </c>
      <c r="C17" s="1">
        <v>-5.0</v>
      </c>
      <c r="D17" s="1">
        <v>-153.0</v>
      </c>
      <c r="E17" s="1">
        <v>-119.0</v>
      </c>
      <c r="F17" s="1">
        <v>-223.0</v>
      </c>
      <c r="G17" s="1">
        <v>-189.0</v>
      </c>
      <c r="H17" s="1">
        <v>-84.0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0.0</v>
      </c>
      <c r="D18" s="1">
        <v>0.0</v>
      </c>
      <c r="E18" s="1">
        <v>4.0</v>
      </c>
      <c r="F18" s="1">
        <v>27.0</v>
      </c>
      <c r="G18" s="1">
        <v>150.0</v>
      </c>
      <c r="H18" s="1">
        <v>106.0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-59.0</v>
      </c>
      <c r="C19" s="1">
        <v>-5.0</v>
      </c>
      <c r="D19" s="1">
        <v>-153.0</v>
      </c>
      <c r="E19" s="1">
        <v>-114.0</v>
      </c>
      <c r="F19" s="1">
        <v>-196.0</v>
      </c>
      <c r="G19" s="1">
        <v>-38.0</v>
      </c>
      <c r="H19" s="1">
        <v>21.0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-35.0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-59.0</v>
      </c>
      <c r="C21" s="1">
        <v>-5.0</v>
      </c>
      <c r="D21" s="1">
        <v>-153.0</v>
      </c>
      <c r="E21" s="1">
        <v>-114.0</v>
      </c>
      <c r="F21" s="1">
        <v>-196.0</v>
      </c>
      <c r="G21" s="1">
        <v>-38.0</v>
      </c>
      <c r="H21" s="1">
        <v>-13.0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0.0</v>
      </c>
      <c r="D22" s="1">
        <v>0.0</v>
      </c>
      <c r="E22" s="1">
        <v>116.0</v>
      </c>
      <c r="F22" s="1">
        <v>295.0</v>
      </c>
      <c r="G22" s="1">
        <v>277.0</v>
      </c>
      <c r="H22" s="1">
        <v>31.0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0.0</v>
      </c>
      <c r="E23" s="1">
        <v>116.0</v>
      </c>
      <c r="F23" s="1">
        <v>295.0</v>
      </c>
      <c r="G23" s="1">
        <v>277.0</v>
      </c>
      <c r="H23" s="1">
        <v>31.0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-7.0</v>
      </c>
      <c r="C24" s="1">
        <v>0.0</v>
      </c>
      <c r="D24" s="1">
        <v>0.0</v>
      </c>
      <c r="E24" s="1">
        <v>-8.0</v>
      </c>
      <c r="F24" s="1">
        <v>-162.0</v>
      </c>
      <c r="G24" s="1">
        <v>-278.0</v>
      </c>
      <c r="H24" s="1">
        <v>-23.0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-7.0</v>
      </c>
      <c r="C25" s="1">
        <v>0.0</v>
      </c>
      <c r="D25" s="1">
        <v>0.0</v>
      </c>
      <c r="E25" s="1">
        <v>-8.0</v>
      </c>
      <c r="F25" s="1">
        <v>-162.0</v>
      </c>
      <c r="G25" s="1">
        <v>-278.0</v>
      </c>
      <c r="H25" s="1">
        <v>-23.0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0.0</v>
      </c>
      <c r="D26" s="1">
        <v>150.0</v>
      </c>
      <c r="E26" s="1">
        <v>0.0</v>
      </c>
      <c r="F26" s="1">
        <v>67.0</v>
      </c>
      <c r="G26" s="1">
        <v>35.0</v>
      </c>
      <c r="H26" s="1">
        <v>12.0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0.0</v>
      </c>
      <c r="D27" s="1">
        <v>0.0</v>
      </c>
      <c r="E27" s="1">
        <v>-5.0</v>
      </c>
      <c r="F27" s="1">
        <v>0.0</v>
      </c>
      <c r="G27" s="1">
        <v>0.0</v>
      </c>
      <c r="H27" s="1">
        <v>-14.0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-45.0</v>
      </c>
      <c r="E28" s="1">
        <v>-6.0</v>
      </c>
      <c r="F28" s="1">
        <v>-10.0</v>
      </c>
      <c r="G28" s="1">
        <v>-13.0</v>
      </c>
      <c r="H28" s="1">
        <v>-15.0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0.0</v>
      </c>
      <c r="D29" s="1">
        <v>-45.0</v>
      </c>
      <c r="E29" s="1">
        <v>-6.0</v>
      </c>
      <c r="F29" s="1">
        <v>-10.0</v>
      </c>
      <c r="G29" s="1">
        <v>-13.0</v>
      </c>
      <c r="H29" s="1">
        <v>-15.0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61.0</v>
      </c>
      <c r="C30" s="1">
        <v>-43.0</v>
      </c>
      <c r="D30" s="1">
        <v>6.0</v>
      </c>
      <c r="E30" s="1">
        <v>-1.0</v>
      </c>
      <c r="F30" s="1">
        <v>-2.0</v>
      </c>
      <c r="G30" s="1">
        <v>-3.0</v>
      </c>
      <c r="H30" s="1">
        <v>-1.0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53.0</v>
      </c>
      <c r="C31" s="1">
        <v>-43.0</v>
      </c>
      <c r="D31" s="1">
        <v>156.0</v>
      </c>
      <c r="E31" s="1">
        <v>94.0</v>
      </c>
      <c r="F31" s="1">
        <v>186.0</v>
      </c>
      <c r="G31" s="1">
        <v>17.0</v>
      </c>
      <c r="H31" s="1">
        <v>-11.0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-41.0</v>
      </c>
      <c r="C32" s="1">
        <v>0.0</v>
      </c>
      <c r="D32" s="1">
        <v>12.0</v>
      </c>
      <c r="E32" s="1">
        <v>-10.0</v>
      </c>
      <c r="F32" s="1">
        <v>7.0</v>
      </c>
      <c r="G32" s="1">
        <v>3.0</v>
      </c>
      <c r="H32" s="1">
        <v>68.0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0.0</v>
      </c>
      <c r="C34" s="1">
        <v>0.0</v>
      </c>
      <c r="D34" s="1">
        <v>0.0</v>
      </c>
      <c r="E34" s="1">
        <v>1.0</v>
      </c>
      <c r="F34" s="1">
        <v>3.0</v>
      </c>
      <c r="G34" s="1">
        <v>7.0</v>
      </c>
      <c r="H34" s="1">
        <v>9.0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-7.0</v>
      </c>
      <c r="C35" s="1">
        <v>0.0</v>
      </c>
      <c r="D35" s="1">
        <v>0.0</v>
      </c>
      <c r="E35" s="1">
        <v>107.0</v>
      </c>
      <c r="F35" s="1">
        <v>132.0</v>
      </c>
      <c r="G35" s="1">
        <v>-75.0</v>
      </c>
      <c r="H35" s="1">
        <v>8.0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0.0</v>
      </c>
      <c r="C36" s="1">
        <v>4.0</v>
      </c>
      <c r="D36" s="1">
        <v>9.0</v>
      </c>
      <c r="E36" s="1">
        <v>8.0</v>
      </c>
      <c r="F36" s="1">
        <v>15.0</v>
      </c>
      <c r="G36" s="1">
        <v>22.0</v>
      </c>
      <c r="H36" s="1">
        <v>-19.0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0.0</v>
      </c>
      <c r="C37" s="1">
        <v>4.0</v>
      </c>
      <c r="D37" s="1">
        <v>9.0</v>
      </c>
      <c r="E37" s="1">
        <v>9.0</v>
      </c>
      <c r="F37" s="1">
        <v>17.0</v>
      </c>
      <c r="G37" s="1">
        <v>27.0</v>
      </c>
      <c r="H37" s="1">
        <v>-14.0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0.0</v>
      </c>
      <c r="C38" s="1">
        <v>3.0</v>
      </c>
      <c r="D38" s="1">
        <v>-1.0</v>
      </c>
      <c r="E38" s="1">
        <v>1.0</v>
      </c>
      <c r="F38" s="1">
        <v>2.0</v>
      </c>
      <c r="G38" s="1">
        <v>2.0</v>
      </c>
      <c r="H38" s="1">
        <v>44.0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24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115.0</v>
      </c>
      <c r="C3" s="1">
        <v>120.0</v>
      </c>
      <c r="D3" s="1">
        <v>128.0</v>
      </c>
      <c r="E3" s="1">
        <v>226.0</v>
      </c>
      <c r="F3" s="1">
        <v>444.0</v>
      </c>
      <c r="G3" s="1">
        <v>501.0</v>
      </c>
      <c r="H3" s="1">
        <v>480.0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-5.0</v>
      </c>
      <c r="C4" s="1">
        <v>-9.0</v>
      </c>
      <c r="D4" s="1">
        <v>-41.0</v>
      </c>
      <c r="E4" s="1">
        <v>-6.0</v>
      </c>
      <c r="F4" s="1">
        <v>-15.0</v>
      </c>
      <c r="G4" s="1">
        <v>-22.0</v>
      </c>
      <c r="H4" s="1">
        <v>-34.0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110.0</v>
      </c>
      <c r="C5" s="1">
        <v>111.0</v>
      </c>
      <c r="D5" s="1">
        <v>128.0</v>
      </c>
      <c r="E5" s="1">
        <v>219.0</v>
      </c>
      <c r="F5" s="1">
        <v>429.0</v>
      </c>
      <c r="G5" s="1">
        <v>479.0</v>
      </c>
      <c r="H5" s="1">
        <v>445.0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110.0</v>
      </c>
      <c r="C6" s="1">
        <v>111.0</v>
      </c>
      <c r="D6" s="1">
        <v>128.0</v>
      </c>
      <c r="E6" s="1">
        <v>219.0</v>
      </c>
      <c r="F6" s="1">
        <v>429.0</v>
      </c>
      <c r="G6" s="1">
        <v>479.0</v>
      </c>
      <c r="H6" s="1">
        <v>445.0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0.0</v>
      </c>
      <c r="C7" s="1">
        <v>0.0</v>
      </c>
      <c r="D7" s="1">
        <v>12.0</v>
      </c>
      <c r="E7" s="1">
        <v>1.0</v>
      </c>
      <c r="F7" s="1">
        <v>8.0</v>
      </c>
      <c r="G7" s="1">
        <v>9.0</v>
      </c>
      <c r="H7" s="1">
        <v>4.0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1.0</v>
      </c>
      <c r="C8" s="1">
        <v>1.0</v>
      </c>
      <c r="D8" s="1">
        <v>6.0</v>
      </c>
      <c r="E8" s="1">
        <v>2.0</v>
      </c>
      <c r="F8" s="1">
        <v>3.0</v>
      </c>
      <c r="G8" s="1">
        <v>2.0</v>
      </c>
      <c r="H8" s="1">
        <v>2.0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11.0</v>
      </c>
      <c r="C9" s="1">
        <v>10.0</v>
      </c>
      <c r="D9" s="1">
        <v>22.0</v>
      </c>
      <c r="E9" s="1">
        <v>36.0</v>
      </c>
      <c r="F9" s="1">
        <v>58.0</v>
      </c>
      <c r="G9" s="1">
        <v>60.0</v>
      </c>
      <c r="H9" s="1">
        <v>49.0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35.0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0.0</v>
      </c>
      <c r="C11" s="1">
        <v>0.0</v>
      </c>
      <c r="D11" s="1">
        <v>0.0</v>
      </c>
      <c r="E11" s="1">
        <v>0.0</v>
      </c>
      <c r="F11" s="1">
        <v>64.0</v>
      </c>
      <c r="G11" s="1">
        <v>4.0</v>
      </c>
      <c r="H11" s="1">
        <v>9.0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0.0</v>
      </c>
      <c r="C12" s="1">
        <v>0.0</v>
      </c>
      <c r="D12" s="1">
        <v>78.0</v>
      </c>
      <c r="E12" s="1">
        <v>1.0</v>
      </c>
      <c r="F12" s="1">
        <v>2.0</v>
      </c>
      <c r="G12" s="1">
        <v>2.0</v>
      </c>
      <c r="H12" s="1">
        <v>7.0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0.0</v>
      </c>
      <c r="C13" s="1">
        <v>0.0</v>
      </c>
      <c r="D13" s="1">
        <v>0.0</v>
      </c>
      <c r="E13" s="1">
        <v>0.0</v>
      </c>
      <c r="F13" s="1">
        <v>2.0</v>
      </c>
      <c r="G13" s="1">
        <v>14.0</v>
      </c>
      <c r="H13" s="1">
        <v>10.0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3.0</v>
      </c>
      <c r="C14" s="1">
        <v>3.0</v>
      </c>
      <c r="D14" s="1">
        <v>57.0</v>
      </c>
      <c r="E14" s="1">
        <v>0.0</v>
      </c>
      <c r="F14" s="1">
        <v>46.0</v>
      </c>
      <c r="G14" s="1">
        <v>1.0</v>
      </c>
      <c r="H14" s="1">
        <v>1.0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16.0</v>
      </c>
      <c r="C15" s="1">
        <v>12.0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126.0</v>
      </c>
      <c r="C16" s="1">
        <v>127.0</v>
      </c>
      <c r="D16" s="1">
        <v>164.0</v>
      </c>
      <c r="E16" s="1">
        <v>262.0</v>
      </c>
      <c r="F16" s="1">
        <v>506.0</v>
      </c>
      <c r="G16" s="1">
        <v>573.0</v>
      </c>
      <c r="H16" s="1">
        <v>565.0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0.0</v>
      </c>
      <c r="C18" s="1">
        <v>0.0</v>
      </c>
      <c r="D18" s="1">
        <v>0.0</v>
      </c>
      <c r="E18" s="1">
        <v>48.0</v>
      </c>
      <c r="F18" s="1">
        <v>17.0</v>
      </c>
      <c r="G18" s="1">
        <v>3.0</v>
      </c>
      <c r="H18" s="1">
        <v>13.0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1.0</v>
      </c>
      <c r="H19" s="1">
        <v>1.0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0.0</v>
      </c>
      <c r="C20" s="1">
        <v>0.0</v>
      </c>
      <c r="D20" s="1">
        <v>0.0</v>
      </c>
      <c r="E20" s="1">
        <v>106.0</v>
      </c>
      <c r="F20" s="1">
        <v>268.0</v>
      </c>
      <c r="G20" s="1">
        <v>267.0</v>
      </c>
      <c r="H20" s="1">
        <v>276.0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3.0</v>
      </c>
      <c r="C21" s="1">
        <v>30.0</v>
      </c>
      <c r="D21" s="1">
        <v>46.0</v>
      </c>
      <c r="E21" s="1">
        <v>45.0</v>
      </c>
      <c r="F21" s="1">
        <v>21.0</v>
      </c>
      <c r="G21" s="1">
        <v>1.0</v>
      </c>
      <c r="H21" s="1">
        <v>3.0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0.0</v>
      </c>
      <c r="C22" s="1">
        <v>0.0</v>
      </c>
      <c r="D22" s="1">
        <v>31.0</v>
      </c>
      <c r="E22" s="1">
        <v>1.0</v>
      </c>
      <c r="F22" s="1">
        <v>1.0</v>
      </c>
      <c r="G22" s="1">
        <v>2.0</v>
      </c>
      <c r="H22" s="1">
        <v>3.0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0.0</v>
      </c>
      <c r="C23" s="1">
        <v>0.0</v>
      </c>
      <c r="D23" s="1">
        <v>7.0</v>
      </c>
      <c r="E23" s="1">
        <v>-5.0</v>
      </c>
      <c r="F23" s="1">
        <v>38.0</v>
      </c>
      <c r="G23" s="1">
        <v>10.0</v>
      </c>
      <c r="H23" s="1">
        <v>6.0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37.0</v>
      </c>
      <c r="C24" s="1">
        <v>34.0</v>
      </c>
      <c r="D24" s="1">
        <v>8.0</v>
      </c>
      <c r="E24" s="1">
        <v>1.0</v>
      </c>
      <c r="F24" s="1">
        <v>2.0</v>
      </c>
      <c r="G24" s="1">
        <v>1.0</v>
      </c>
      <c r="H24" s="1">
        <v>3.0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1.0</v>
      </c>
      <c r="C25" s="1">
        <v>1.0</v>
      </c>
      <c r="D25" s="1">
        <v>2.0</v>
      </c>
      <c r="E25" s="1">
        <v>3.0</v>
      </c>
      <c r="F25" s="1">
        <v>5.0</v>
      </c>
      <c r="G25" s="1">
        <v>5.0</v>
      </c>
      <c r="H25" s="1">
        <v>4.0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5.0</v>
      </c>
      <c r="C26" s="1">
        <v>2.0</v>
      </c>
      <c r="D26" s="1">
        <v>3.0</v>
      </c>
      <c r="E26" s="1">
        <v>112.0</v>
      </c>
      <c r="F26" s="1">
        <v>278.0</v>
      </c>
      <c r="G26" s="1">
        <v>278.0</v>
      </c>
      <c r="H26" s="1">
        <v>289.0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120.0</v>
      </c>
      <c r="C27" s="1">
        <v>124.0</v>
      </c>
      <c r="D27" s="1">
        <v>7.0</v>
      </c>
      <c r="E27" s="1">
        <v>7.0</v>
      </c>
      <c r="F27" s="1">
        <v>11.0</v>
      </c>
      <c r="G27" s="1">
        <v>13.0</v>
      </c>
      <c r="H27" s="1">
        <v>13.0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0.0</v>
      </c>
      <c r="C28" s="1">
        <v>0.0</v>
      </c>
      <c r="D28" s="1">
        <v>138.0</v>
      </c>
      <c r="E28" s="1">
        <v>133.0</v>
      </c>
      <c r="F28" s="1">
        <v>201.0</v>
      </c>
      <c r="G28" s="1">
        <v>237.0</v>
      </c>
      <c r="H28" s="1">
        <v>244.0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0.0</v>
      </c>
      <c r="C29" s="1">
        <v>0.0</v>
      </c>
      <c r="D29" s="1">
        <v>-49.0</v>
      </c>
      <c r="E29" s="1">
        <v>0.0</v>
      </c>
      <c r="F29" s="1">
        <v>0.0</v>
      </c>
      <c r="G29" s="1">
        <v>10.0</v>
      </c>
      <c r="H29" s="1">
        <v>-2.0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0.0</v>
      </c>
      <c r="C30" s="1">
        <v>0.0</v>
      </c>
      <c r="D30" s="1">
        <v>0.0</v>
      </c>
      <c r="E30" s="1">
        <v>-5.0</v>
      </c>
      <c r="F30" s="1">
        <v>-6.0</v>
      </c>
      <c r="G30" s="1">
        <v>0.0</v>
      </c>
      <c r="H30" s="1">
        <v>0.0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0.0</v>
      </c>
      <c r="C31" s="1">
        <v>0.0</v>
      </c>
      <c r="D31" s="1">
        <v>0.0</v>
      </c>
      <c r="E31" s="1">
        <v>-48.0</v>
      </c>
      <c r="F31" s="1">
        <v>1.0</v>
      </c>
      <c r="G31" s="1">
        <v>14.0</v>
      </c>
      <c r="H31" s="1">
        <v>9.0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120.0</v>
      </c>
      <c r="C32" s="1">
        <v>124.0</v>
      </c>
      <c r="D32" s="1">
        <v>138.0</v>
      </c>
      <c r="E32" s="1">
        <v>127.0</v>
      </c>
      <c r="F32" s="1">
        <v>197.0</v>
      </c>
      <c r="G32" s="1">
        <v>262.0</v>
      </c>
      <c r="H32" s="1">
        <v>251.0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0.0</v>
      </c>
      <c r="C33" s="1">
        <v>0.0</v>
      </c>
      <c r="D33" s="1">
        <v>23.0</v>
      </c>
      <c r="E33" s="1">
        <v>22.0</v>
      </c>
      <c r="F33" s="1">
        <v>31.0</v>
      </c>
      <c r="G33" s="1">
        <v>33.0</v>
      </c>
      <c r="H33" s="1">
        <v>24.0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120.0</v>
      </c>
      <c r="C34" s="1">
        <v>124.0</v>
      </c>
      <c r="D34" s="1">
        <v>161.0</v>
      </c>
      <c r="E34" s="1">
        <v>149.0</v>
      </c>
      <c r="F34" s="1">
        <v>228.0</v>
      </c>
      <c r="G34" s="1">
        <v>295.0</v>
      </c>
      <c r="H34" s="1">
        <v>276.0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126.0</v>
      </c>
      <c r="C35" s="1">
        <v>127.0</v>
      </c>
      <c r="D35" s="1">
        <v>164.0</v>
      </c>
      <c r="E35" s="1">
        <v>262.0</v>
      </c>
      <c r="F35" s="1">
        <v>506.0</v>
      </c>
      <c r="G35" s="1">
        <v>573.0</v>
      </c>
      <c r="H35" s="1">
        <v>565.0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56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0.0</v>
      </c>
      <c r="C37" s="1">
        <v>0.0</v>
      </c>
      <c r="D37" s="1">
        <v>7.0</v>
      </c>
      <c r="E37" s="1">
        <v>7.0</v>
      </c>
      <c r="F37" s="1">
        <v>11.0</v>
      </c>
      <c r="G37" s="1">
        <v>14.0</v>
      </c>
      <c r="H37" s="1">
        <v>13.0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0.0</v>
      </c>
      <c r="C38" s="1">
        <v>0.0</v>
      </c>
      <c r="D38" s="1">
        <v>7.0</v>
      </c>
      <c r="E38" s="1">
        <v>7.0</v>
      </c>
      <c r="F38" s="1">
        <v>11.0</v>
      </c>
      <c r="G38" s="1">
        <v>13.0</v>
      </c>
      <c r="H38" s="1">
        <v>13.0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0.0</v>
      </c>
      <c r="C39" s="1">
        <v>0.0</v>
      </c>
      <c r="D39" s="1" t="s">
        <v>99</v>
      </c>
      <c r="E39" s="1" t="s">
        <v>100</v>
      </c>
      <c r="F39" s="1" t="s">
        <v>101</v>
      </c>
      <c r="G39" s="1" t="s">
        <v>102</v>
      </c>
      <c r="H39" s="1" t="s">
        <v>103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109.0</v>
      </c>
      <c r="C40" s="1">
        <v>114.0</v>
      </c>
      <c r="D40" s="1">
        <v>115.0</v>
      </c>
      <c r="E40" s="1">
        <v>89.0</v>
      </c>
      <c r="F40" s="1">
        <v>138.0</v>
      </c>
      <c r="G40" s="1">
        <v>201.0</v>
      </c>
      <c r="H40" s="1">
        <v>201.0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0.0</v>
      </c>
      <c r="C41" s="1">
        <v>0.0</v>
      </c>
      <c r="D41" s="1" t="s">
        <v>106</v>
      </c>
      <c r="E41" s="1" t="s">
        <v>107</v>
      </c>
      <c r="F41" s="1" t="s">
        <v>108</v>
      </c>
      <c r="G41" s="1" t="s">
        <v>109</v>
      </c>
      <c r="H41" s="1" t="s">
        <v>110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111</v>
      </c>
      <c r="B42" s="1" t="s">
        <v>112</v>
      </c>
      <c r="C42" s="1" t="s">
        <v>112</v>
      </c>
      <c r="D42" s="1" t="s">
        <v>112</v>
      </c>
      <c r="E42" s="1">
        <v>107.0</v>
      </c>
      <c r="F42" s="1">
        <v>268.0</v>
      </c>
      <c r="G42" s="1">
        <v>269.0</v>
      </c>
      <c r="H42" s="1">
        <v>277.0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113</v>
      </c>
      <c r="B43" s="1">
        <v>0.0</v>
      </c>
      <c r="C43" s="1">
        <v>0.0</v>
      </c>
      <c r="D43" s="1">
        <v>-12.0</v>
      </c>
      <c r="E43" s="1">
        <v>105.0</v>
      </c>
      <c r="F43" s="1">
        <v>257.0</v>
      </c>
      <c r="G43" s="1">
        <v>245.0</v>
      </c>
      <c r="H43" s="1">
        <v>262.0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114</v>
      </c>
      <c r="B44" s="1">
        <v>46.0</v>
      </c>
      <c r="C44" s="1">
        <v>92.0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115</v>
      </c>
      <c r="B45" s="1">
        <v>0.0</v>
      </c>
      <c r="C45" s="1">
        <v>0.0</v>
      </c>
      <c r="D45" s="1">
        <v>23.0</v>
      </c>
      <c r="E45" s="1">
        <v>22.0</v>
      </c>
      <c r="F45" s="1">
        <v>31.0</v>
      </c>
      <c r="G45" s="1">
        <v>33.0</v>
      </c>
      <c r="H45" s="1">
        <v>24.0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116</v>
      </c>
      <c r="B46" s="1">
        <v>0.0</v>
      </c>
      <c r="C46" s="1">
        <v>3.0</v>
      </c>
      <c r="D46" s="1">
        <v>3.0</v>
      </c>
      <c r="E46" s="1">
        <v>3.0</v>
      </c>
      <c r="F46" s="1">
        <v>3.0</v>
      </c>
      <c r="G46" s="1">
        <v>3.0</v>
      </c>
      <c r="H46" s="1">
        <v>3.0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117</v>
      </c>
      <c r="B47" s="1">
        <v>37.0</v>
      </c>
      <c r="C47" s="1">
        <v>42.0</v>
      </c>
      <c r="D47" s="1">
        <v>54.0</v>
      </c>
      <c r="E47" s="1">
        <v>83.0</v>
      </c>
      <c r="F47" s="1">
        <v>178.0</v>
      </c>
      <c r="G47" s="1">
        <v>177.0</v>
      </c>
      <c r="H47" s="1">
        <v>149.0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118</v>
      </c>
      <c r="B48" s="1">
        <v>78.0</v>
      </c>
      <c r="C48" s="1">
        <v>78.0</v>
      </c>
      <c r="D48" s="1">
        <v>74.0</v>
      </c>
      <c r="E48" s="1">
        <v>143.0</v>
      </c>
      <c r="F48" s="1">
        <v>266.0</v>
      </c>
      <c r="G48" s="1">
        <v>323.0</v>
      </c>
      <c r="H48" s="1">
        <v>329.0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119</v>
      </c>
      <c r="B49" s="1">
        <v>0.0</v>
      </c>
      <c r="C49" s="1">
        <v>0.0</v>
      </c>
      <c r="D49" s="1">
        <v>0.0</v>
      </c>
      <c r="E49" s="1">
        <v>10.0</v>
      </c>
      <c r="F49" s="1">
        <v>30.0</v>
      </c>
      <c r="G49" s="1">
        <v>40.0</v>
      </c>
      <c r="H49" s="1">
        <v>40.0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24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120</v>
      </c>
      <c r="B2" s="1">
        <v>8.0</v>
      </c>
      <c r="C2" s="1">
        <v>11.0</v>
      </c>
      <c r="D2" s="1">
        <v>13.0</v>
      </c>
      <c r="E2" s="1">
        <v>19.0</v>
      </c>
      <c r="F2" s="1">
        <v>30.0</v>
      </c>
      <c r="G2" s="1">
        <v>45.0</v>
      </c>
      <c r="H2" s="1">
        <v>44.0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121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63.0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4.0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123</v>
      </c>
      <c r="B5" s="1">
        <v>8.0</v>
      </c>
      <c r="C5" s="1">
        <v>11.0</v>
      </c>
      <c r="D5" s="1">
        <v>13.0</v>
      </c>
      <c r="E5" s="1">
        <v>19.0</v>
      </c>
      <c r="F5" s="1">
        <v>30.0</v>
      </c>
      <c r="G5" s="1">
        <v>45.0</v>
      </c>
      <c r="H5" s="1">
        <v>45.0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</v>
      </c>
      <c r="B6" s="1">
        <v>1.0</v>
      </c>
      <c r="C6" s="1">
        <v>1.0</v>
      </c>
      <c r="D6" s="1">
        <v>2.0</v>
      </c>
      <c r="E6" s="1">
        <v>2.0</v>
      </c>
      <c r="F6" s="1">
        <v>3.0</v>
      </c>
      <c r="G6" s="1">
        <v>5.0</v>
      </c>
      <c r="H6" s="1">
        <v>6.0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</v>
      </c>
      <c r="B7" s="1">
        <v>88.0</v>
      </c>
      <c r="C7" s="1">
        <v>1.0</v>
      </c>
      <c r="D7" s="1">
        <v>2.0</v>
      </c>
      <c r="E7" s="1">
        <v>4.0</v>
      </c>
      <c r="F7" s="1">
        <v>5.0</v>
      </c>
      <c r="G7" s="1">
        <v>5.0</v>
      </c>
      <c r="H7" s="1">
        <v>6.0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</v>
      </c>
      <c r="B8" s="1">
        <v>3.0</v>
      </c>
      <c r="C8" s="1">
        <v>4.0</v>
      </c>
      <c r="D8" s="1">
        <v>5.0</v>
      </c>
      <c r="E8" s="1">
        <v>9.0</v>
      </c>
      <c r="F8" s="1">
        <v>15.0</v>
      </c>
      <c r="G8" s="1">
        <v>23.0</v>
      </c>
      <c r="H8" s="1">
        <v>25.0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127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-30.0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128</v>
      </c>
      <c r="B10" s="1">
        <v>5.0</v>
      </c>
      <c r="C10" s="1">
        <v>7.0</v>
      </c>
      <c r="D10" s="1">
        <v>9.0</v>
      </c>
      <c r="E10" s="1">
        <v>16.0</v>
      </c>
      <c r="F10" s="1">
        <v>24.0</v>
      </c>
      <c r="G10" s="1">
        <v>34.0</v>
      </c>
      <c r="H10" s="1">
        <v>38.0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</v>
      </c>
      <c r="B11" s="1">
        <v>3.0</v>
      </c>
      <c r="C11" s="1">
        <v>4.0</v>
      </c>
      <c r="D11" s="1">
        <v>3.0</v>
      </c>
      <c r="E11" s="1">
        <v>2.0</v>
      </c>
      <c r="F11" s="1">
        <v>5.0</v>
      </c>
      <c r="G11" s="1">
        <v>10.0</v>
      </c>
      <c r="H11" s="1">
        <v>6.0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130</v>
      </c>
      <c r="B12" s="1">
        <v>-28.0</v>
      </c>
      <c r="C12" s="1">
        <v>0.0</v>
      </c>
      <c r="D12" s="1">
        <v>-4.0</v>
      </c>
      <c r="E12" s="1">
        <v>-1.0</v>
      </c>
      <c r="F12" s="1">
        <v>-3.0</v>
      </c>
      <c r="G12" s="1">
        <v>-9.0</v>
      </c>
      <c r="H12" s="1">
        <v>-10.0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131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28.0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132</v>
      </c>
      <c r="B14" s="1">
        <v>-28.0</v>
      </c>
      <c r="C14" s="1">
        <v>0.0</v>
      </c>
      <c r="D14" s="1">
        <v>-4.0</v>
      </c>
      <c r="E14" s="1">
        <v>-1.0</v>
      </c>
      <c r="F14" s="1">
        <v>-3.0</v>
      </c>
      <c r="G14" s="1">
        <v>-9.0</v>
      </c>
      <c r="H14" s="1">
        <v>-9.0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</v>
      </c>
      <c r="B15" s="1">
        <v>2.0</v>
      </c>
      <c r="C15" s="1">
        <v>4.0</v>
      </c>
      <c r="D15" s="1">
        <v>3.0</v>
      </c>
      <c r="E15" s="1">
        <v>85.0</v>
      </c>
      <c r="F15" s="1">
        <v>1.0</v>
      </c>
      <c r="G15" s="1">
        <v>88.0</v>
      </c>
      <c r="H15" s="1">
        <v>-3.0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</v>
      </c>
      <c r="B16" s="1">
        <v>0.0</v>
      </c>
      <c r="C16" s="1">
        <v>0.0</v>
      </c>
      <c r="D16" s="1">
        <v>0.0</v>
      </c>
      <c r="E16" s="1">
        <v>28.0</v>
      </c>
      <c r="F16" s="1">
        <v>9.0</v>
      </c>
      <c r="G16" s="1">
        <v>33.0</v>
      </c>
      <c r="H16" s="1">
        <v>9.0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-2.0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-72.0</v>
      </c>
      <c r="H18" s="1">
        <v>2.0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</v>
      </c>
      <c r="B19" s="1">
        <v>2.0</v>
      </c>
      <c r="C19" s="1">
        <v>4.0</v>
      </c>
      <c r="D19" s="1">
        <v>3.0</v>
      </c>
      <c r="E19" s="1">
        <v>1.0</v>
      </c>
      <c r="F19" s="1">
        <v>11.0</v>
      </c>
      <c r="G19" s="1">
        <v>33.0</v>
      </c>
      <c r="H19" s="1">
        <v>3.0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</v>
      </c>
      <c r="B20" s="1">
        <v>2.0</v>
      </c>
      <c r="C20" s="1">
        <v>4.0</v>
      </c>
      <c r="D20" s="1">
        <v>3.0</v>
      </c>
      <c r="E20" s="1">
        <v>1.0</v>
      </c>
      <c r="F20" s="1">
        <v>11.0</v>
      </c>
      <c r="G20" s="1">
        <v>33.0</v>
      </c>
      <c r="H20" s="1">
        <v>3.0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139</v>
      </c>
      <c r="B21" s="1">
        <v>2.0</v>
      </c>
      <c r="C21" s="1">
        <v>4.0</v>
      </c>
      <c r="D21" s="1">
        <v>3.0</v>
      </c>
      <c r="E21" s="1">
        <v>1.0</v>
      </c>
      <c r="F21" s="1">
        <v>11.0</v>
      </c>
      <c r="G21" s="1">
        <v>33.0</v>
      </c>
      <c r="H21" s="1">
        <v>3.0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93</v>
      </c>
      <c r="B22" s="1">
        <v>0.0</v>
      </c>
      <c r="C22" s="1">
        <v>0.0</v>
      </c>
      <c r="D22" s="1">
        <v>0.0</v>
      </c>
      <c r="E22" s="1">
        <v>-16.0</v>
      </c>
      <c r="F22" s="1">
        <v>-1.0</v>
      </c>
      <c r="G22" s="1">
        <v>-4.0</v>
      </c>
      <c r="H22" s="1">
        <v>-34.0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</v>
      </c>
      <c r="B23" s="1">
        <v>2.0</v>
      </c>
      <c r="C23" s="1">
        <v>4.0</v>
      </c>
      <c r="D23" s="1">
        <v>3.0</v>
      </c>
      <c r="E23" s="1">
        <v>98.0</v>
      </c>
      <c r="F23" s="1">
        <v>9.0</v>
      </c>
      <c r="G23" s="1">
        <v>29.0</v>
      </c>
      <c r="H23" s="1">
        <v>2.0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141</v>
      </c>
      <c r="B24" s="1">
        <v>0.0</v>
      </c>
      <c r="C24" s="1">
        <v>0.0</v>
      </c>
      <c r="D24" s="1">
        <v>3.0</v>
      </c>
      <c r="E24" s="1">
        <v>0.0</v>
      </c>
      <c r="F24" s="1">
        <v>0.0</v>
      </c>
      <c r="G24" s="1">
        <v>0.0</v>
      </c>
      <c r="H24" s="1">
        <v>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</v>
      </c>
      <c r="B25" s="1">
        <v>2.0</v>
      </c>
      <c r="C25" s="1">
        <v>4.0</v>
      </c>
      <c r="D25" s="1">
        <v>-3.0</v>
      </c>
      <c r="E25" s="1">
        <v>98.0</v>
      </c>
      <c r="F25" s="1">
        <v>9.0</v>
      </c>
      <c r="G25" s="1">
        <v>29.0</v>
      </c>
      <c r="H25" s="1">
        <v>2.0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</v>
      </c>
      <c r="B26" s="1">
        <v>2.0</v>
      </c>
      <c r="C26" s="1">
        <v>4.0</v>
      </c>
      <c r="D26" s="1">
        <v>-3.0</v>
      </c>
      <c r="E26" s="1">
        <v>98.0</v>
      </c>
      <c r="F26" s="1">
        <v>9.0</v>
      </c>
      <c r="G26" s="1">
        <v>29.0</v>
      </c>
      <c r="H26" s="1">
        <v>2.0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144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145</v>
      </c>
      <c r="B28" s="1">
        <v>0.0</v>
      </c>
      <c r="C28" s="1">
        <v>0.0</v>
      </c>
      <c r="D28" s="1">
        <v>0.0</v>
      </c>
      <c r="E28" s="1" t="s">
        <v>146</v>
      </c>
      <c r="F28" s="1" t="s">
        <v>147</v>
      </c>
      <c r="G28" s="1" t="s">
        <v>148</v>
      </c>
      <c r="H28" s="1" t="s">
        <v>149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150</v>
      </c>
      <c r="B29" s="1">
        <v>0.0</v>
      </c>
      <c r="C29" s="1">
        <v>0.0</v>
      </c>
      <c r="D29" s="1">
        <v>0.0</v>
      </c>
      <c r="E29" s="1" t="s">
        <v>146</v>
      </c>
      <c r="F29" s="1" t="s">
        <v>147</v>
      </c>
      <c r="G29" s="1" t="s">
        <v>148</v>
      </c>
      <c r="H29" s="1" t="s">
        <v>149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151</v>
      </c>
      <c r="B30" s="1">
        <v>0.0</v>
      </c>
      <c r="C30" s="1">
        <v>0.0</v>
      </c>
      <c r="D30" s="1">
        <v>7.0</v>
      </c>
      <c r="E30" s="1">
        <v>7.0</v>
      </c>
      <c r="F30" s="1">
        <v>9.0</v>
      </c>
      <c r="G30" s="1">
        <v>11.0</v>
      </c>
      <c r="H30" s="1">
        <v>13.0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152</v>
      </c>
      <c r="B31" s="1">
        <v>0.0</v>
      </c>
      <c r="C31" s="1">
        <v>0.0</v>
      </c>
      <c r="D31" s="1">
        <v>0.0</v>
      </c>
      <c r="E31" s="1" t="s">
        <v>153</v>
      </c>
      <c r="F31" s="1" t="s">
        <v>154</v>
      </c>
      <c r="G31" s="1" t="s">
        <v>155</v>
      </c>
      <c r="H31" s="1" t="s">
        <v>156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157</v>
      </c>
      <c r="B32" s="1">
        <v>0.0</v>
      </c>
      <c r="C32" s="1">
        <v>0.0</v>
      </c>
      <c r="D32" s="1">
        <v>0.0</v>
      </c>
      <c r="E32" s="1" t="s">
        <v>153</v>
      </c>
      <c r="F32" s="1" t="s">
        <v>154</v>
      </c>
      <c r="G32" s="1" t="s">
        <v>155</v>
      </c>
      <c r="H32" s="1" t="s">
        <v>156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158</v>
      </c>
      <c r="B33" s="1">
        <v>0.0</v>
      </c>
      <c r="C33" s="1">
        <v>0.0</v>
      </c>
      <c r="D33" s="1">
        <v>9.0</v>
      </c>
      <c r="E33" s="1">
        <v>8.0</v>
      </c>
      <c r="F33" s="1">
        <v>11.0</v>
      </c>
      <c r="G33" s="1">
        <v>13.0</v>
      </c>
      <c r="H33" s="1">
        <v>15.0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159</v>
      </c>
      <c r="B34" s="1">
        <v>0.0</v>
      </c>
      <c r="C34" s="1">
        <v>0.0</v>
      </c>
      <c r="D34" s="1" t="s">
        <v>160</v>
      </c>
      <c r="E34" s="1" t="s">
        <v>161</v>
      </c>
      <c r="F34" s="1" t="s">
        <v>162</v>
      </c>
      <c r="G34" s="1" t="s">
        <v>163</v>
      </c>
      <c r="H34" s="1" t="s">
        <v>164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165</v>
      </c>
      <c r="B35" s="1">
        <v>0.0</v>
      </c>
      <c r="C35" s="1">
        <v>0.0</v>
      </c>
      <c r="D35" s="1" t="s">
        <v>166</v>
      </c>
      <c r="E35" s="1" t="s">
        <v>167</v>
      </c>
      <c r="F35" s="1" t="s">
        <v>168</v>
      </c>
      <c r="G35" s="1" t="s">
        <v>169</v>
      </c>
      <c r="H35" s="1" t="s">
        <v>170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171</v>
      </c>
      <c r="B36" s="1">
        <v>0.0</v>
      </c>
      <c r="C36" s="1">
        <v>0.0</v>
      </c>
      <c r="D36" s="1" t="s">
        <v>172</v>
      </c>
      <c r="E36" s="1" t="s">
        <v>173</v>
      </c>
      <c r="F36" s="1" t="s">
        <v>147</v>
      </c>
      <c r="G36" s="1" t="s">
        <v>174</v>
      </c>
      <c r="H36" s="1" t="s">
        <v>175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176</v>
      </c>
      <c r="B37" s="1">
        <v>0.0</v>
      </c>
      <c r="C37" s="1">
        <v>0.0</v>
      </c>
      <c r="D37" s="1" t="s">
        <v>177</v>
      </c>
      <c r="E37" s="1" t="s">
        <v>178</v>
      </c>
      <c r="F37" s="1" t="s">
        <v>179</v>
      </c>
      <c r="G37" s="1" t="s">
        <v>180</v>
      </c>
      <c r="H37" s="1" t="s">
        <v>181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56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182</v>
      </c>
      <c r="B39" s="1">
        <v>5.0</v>
      </c>
      <c r="C39" s="1">
        <v>8.0</v>
      </c>
      <c r="D39" s="1">
        <v>8.0</v>
      </c>
      <c r="E39" s="1">
        <v>12.0</v>
      </c>
      <c r="F39" s="1">
        <v>21.0</v>
      </c>
      <c r="G39" s="1">
        <v>33.0</v>
      </c>
      <c r="H39" s="1">
        <v>32.0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183</v>
      </c>
      <c r="B40" s="1">
        <v>3.0</v>
      </c>
      <c r="C40" s="1">
        <v>5.0</v>
      </c>
      <c r="D40" s="1">
        <v>3.0</v>
      </c>
      <c r="E40" s="1">
        <v>2.0</v>
      </c>
      <c r="F40" s="1">
        <v>5.0</v>
      </c>
      <c r="G40" s="1">
        <v>18.0</v>
      </c>
      <c r="H40" s="1">
        <v>15.0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184</v>
      </c>
      <c r="B41" s="1">
        <v>3.0</v>
      </c>
      <c r="C41" s="1">
        <v>4.0</v>
      </c>
      <c r="D41" s="1">
        <v>3.0</v>
      </c>
      <c r="E41" s="1">
        <v>2.0</v>
      </c>
      <c r="F41" s="1">
        <v>5.0</v>
      </c>
      <c r="G41" s="1">
        <v>10.0</v>
      </c>
      <c r="H41" s="1">
        <v>6.0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185</v>
      </c>
      <c r="B42" s="1">
        <v>6.0</v>
      </c>
      <c r="C42" s="1">
        <v>8.0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186</v>
      </c>
      <c r="B43" s="1">
        <v>8.0</v>
      </c>
      <c r="C43" s="1">
        <v>11.0</v>
      </c>
      <c r="D43" s="1">
        <v>13.0</v>
      </c>
      <c r="E43" s="1">
        <v>19.0</v>
      </c>
      <c r="F43" s="1">
        <v>30.0</v>
      </c>
      <c r="G43" s="1">
        <v>45.0</v>
      </c>
      <c r="H43" s="1">
        <v>45.0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187</v>
      </c>
      <c r="B44" s="1">
        <v>1.0</v>
      </c>
      <c r="C44" s="1">
        <v>2.0</v>
      </c>
      <c r="D44" s="1">
        <v>2.0</v>
      </c>
      <c r="E44" s="1">
        <v>37.0</v>
      </c>
      <c r="F44" s="1">
        <v>-38.0</v>
      </c>
      <c r="G44" s="1">
        <v>-3.0</v>
      </c>
      <c r="H44" s="1">
        <v>-2.0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188</v>
      </c>
      <c r="B45" s="1">
        <v>0.0</v>
      </c>
      <c r="C45" s="1">
        <v>0.0</v>
      </c>
      <c r="D45" s="1">
        <v>4.0</v>
      </c>
      <c r="E45" s="1">
        <v>1.0</v>
      </c>
      <c r="F45" s="1">
        <v>3.0</v>
      </c>
      <c r="G45" s="1">
        <v>10.0</v>
      </c>
      <c r="H45" s="1">
        <v>10.0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189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190</v>
      </c>
      <c r="B47" s="1">
        <v>82.0</v>
      </c>
      <c r="C47" s="1">
        <v>1.0</v>
      </c>
      <c r="D47" s="1">
        <v>2.0</v>
      </c>
      <c r="E47" s="1">
        <v>4.0</v>
      </c>
      <c r="F47" s="1">
        <v>5.0</v>
      </c>
      <c r="G47" s="1">
        <v>5.0</v>
      </c>
      <c r="H47" s="1">
        <v>6.0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191</v>
      </c>
      <c r="B48" s="1">
        <v>5.0</v>
      </c>
      <c r="C48" s="1">
        <v>11.0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192</v>
      </c>
      <c r="B49" s="1">
        <v>13.0</v>
      </c>
      <c r="C49" s="1">
        <v>23.0</v>
      </c>
      <c r="D49" s="1">
        <v>51.0</v>
      </c>
      <c r="E49" s="1">
        <v>26.0</v>
      </c>
      <c r="F49" s="1">
        <v>30.0</v>
      </c>
      <c r="G49" s="1">
        <v>31.0</v>
      </c>
      <c r="H49" s="1">
        <v>31.0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193</v>
      </c>
      <c r="B50" s="1">
        <v>13.0</v>
      </c>
      <c r="C50" s="1">
        <v>23.0</v>
      </c>
      <c r="D50" s="1">
        <v>51.0</v>
      </c>
      <c r="E50" s="1">
        <v>26.0</v>
      </c>
      <c r="F50" s="1">
        <v>30.0</v>
      </c>
      <c r="G50" s="1">
        <v>31.0</v>
      </c>
      <c r="H50" s="1">
        <v>31.0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24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195</v>
      </c>
      <c r="B3" s="1">
        <v>0.0</v>
      </c>
      <c r="C3" s="1" t="s">
        <v>196</v>
      </c>
      <c r="D3" s="1" t="s">
        <v>197</v>
      </c>
      <c r="E3" s="1" t="s">
        <v>198</v>
      </c>
      <c r="F3" s="1" t="s">
        <v>154</v>
      </c>
      <c r="G3" s="1" t="s">
        <v>199</v>
      </c>
      <c r="H3" s="1" t="s">
        <v>200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201</v>
      </c>
      <c r="B4" s="1">
        <v>0.0</v>
      </c>
      <c r="C4" s="1" t="s">
        <v>202</v>
      </c>
      <c r="D4" s="1" t="s">
        <v>203</v>
      </c>
      <c r="E4" s="1" t="s">
        <v>204</v>
      </c>
      <c r="F4" s="1" t="s">
        <v>205</v>
      </c>
      <c r="G4" s="1" t="s">
        <v>206</v>
      </c>
      <c r="H4" s="1" t="s">
        <v>207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208</v>
      </c>
      <c r="B5" s="1">
        <v>0.0</v>
      </c>
      <c r="C5" s="1" t="s">
        <v>209</v>
      </c>
      <c r="D5" s="1" t="s">
        <v>210</v>
      </c>
      <c r="E5" s="1" t="s">
        <v>200</v>
      </c>
      <c r="F5" s="1" t="s">
        <v>211</v>
      </c>
      <c r="G5" s="1" t="s">
        <v>212</v>
      </c>
      <c r="H5" s="1" t="s">
        <v>213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214</v>
      </c>
      <c r="B6" s="1">
        <v>0.0</v>
      </c>
      <c r="C6" s="1" t="s">
        <v>209</v>
      </c>
      <c r="D6" s="1" t="s">
        <v>168</v>
      </c>
      <c r="E6" s="1" t="s">
        <v>207</v>
      </c>
      <c r="F6" s="1" t="s">
        <v>215</v>
      </c>
      <c r="G6" s="1" t="s">
        <v>216</v>
      </c>
      <c r="H6" s="1" t="s">
        <v>213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218</v>
      </c>
      <c r="B8" s="1" t="s">
        <v>219</v>
      </c>
      <c r="C8" s="1" t="s">
        <v>220</v>
      </c>
      <c r="D8" s="1" t="s">
        <v>221</v>
      </c>
      <c r="E8" s="1" t="s">
        <v>222</v>
      </c>
      <c r="F8" s="1" t="s">
        <v>223</v>
      </c>
      <c r="G8" s="1" t="s">
        <v>224</v>
      </c>
      <c r="H8" s="1" t="s">
        <v>225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226</v>
      </c>
      <c r="B9" s="1" t="s">
        <v>227</v>
      </c>
      <c r="C9" s="1" t="s">
        <v>228</v>
      </c>
      <c r="D9" s="1" t="s">
        <v>229</v>
      </c>
      <c r="E9" s="1" t="s">
        <v>230</v>
      </c>
      <c r="F9" s="1" t="s">
        <v>231</v>
      </c>
      <c r="G9" s="1" t="s">
        <v>232</v>
      </c>
      <c r="H9" s="1" t="s">
        <v>233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234</v>
      </c>
      <c r="B10" s="1" t="s">
        <v>235</v>
      </c>
      <c r="C10" s="1" t="s">
        <v>236</v>
      </c>
      <c r="D10" s="1" t="s">
        <v>237</v>
      </c>
      <c r="E10" s="1" t="s">
        <v>238</v>
      </c>
      <c r="F10" s="1" t="s">
        <v>239</v>
      </c>
      <c r="G10" s="1" t="s">
        <v>240</v>
      </c>
      <c r="H10" s="1" t="s">
        <v>241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242</v>
      </c>
      <c r="B11" s="1" t="s">
        <v>243</v>
      </c>
      <c r="C11" s="1" t="s">
        <v>244</v>
      </c>
      <c r="D11" s="1" t="s">
        <v>245</v>
      </c>
      <c r="E11" s="1" t="s">
        <v>246</v>
      </c>
      <c r="F11" s="1" t="s">
        <v>247</v>
      </c>
      <c r="G11" s="1" t="s">
        <v>248</v>
      </c>
      <c r="H11" s="1" t="s">
        <v>249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250</v>
      </c>
      <c r="B12" s="1" t="s">
        <v>251</v>
      </c>
      <c r="C12" s="1" t="s">
        <v>252</v>
      </c>
      <c r="D12" s="1" t="s">
        <v>253</v>
      </c>
      <c r="E12" s="1" t="s">
        <v>254</v>
      </c>
      <c r="F12" s="1" t="s">
        <v>255</v>
      </c>
      <c r="G12" s="1" t="s">
        <v>256</v>
      </c>
      <c r="H12" s="1" t="s">
        <v>257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258</v>
      </c>
      <c r="B13" s="1" t="s">
        <v>259</v>
      </c>
      <c r="C13" s="1" t="s">
        <v>252</v>
      </c>
      <c r="D13" s="1" t="s">
        <v>260</v>
      </c>
      <c r="E13" s="1" t="s">
        <v>261</v>
      </c>
      <c r="F13" s="1" t="s">
        <v>262</v>
      </c>
      <c r="G13" s="1" t="s">
        <v>263</v>
      </c>
      <c r="H13" s="1" t="s">
        <v>264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265</v>
      </c>
      <c r="B14" s="1" t="s">
        <v>259</v>
      </c>
      <c r="C14" s="1" t="s">
        <v>252</v>
      </c>
      <c r="D14" s="1" t="s">
        <v>266</v>
      </c>
      <c r="E14" s="1" t="s">
        <v>267</v>
      </c>
      <c r="F14" s="1" t="s">
        <v>268</v>
      </c>
      <c r="G14" s="1" t="s">
        <v>269</v>
      </c>
      <c r="H14" s="1" t="s">
        <v>270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271</v>
      </c>
      <c r="B15" s="1" t="s">
        <v>259</v>
      </c>
      <c r="C15" s="1" t="s">
        <v>252</v>
      </c>
      <c r="D15" s="1" t="s">
        <v>272</v>
      </c>
      <c r="E15" s="1" t="s">
        <v>267</v>
      </c>
      <c r="F15" s="1" t="s">
        <v>268</v>
      </c>
      <c r="G15" s="1" t="s">
        <v>269</v>
      </c>
      <c r="H15" s="1" t="s">
        <v>270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273</v>
      </c>
      <c r="B16" s="1" t="s">
        <v>274</v>
      </c>
      <c r="C16" s="1" t="s">
        <v>275</v>
      </c>
      <c r="D16" s="1" t="s">
        <v>276</v>
      </c>
      <c r="E16" s="1" t="s">
        <v>277</v>
      </c>
      <c r="F16" s="1" t="s">
        <v>278</v>
      </c>
      <c r="G16" s="1" t="s">
        <v>279</v>
      </c>
      <c r="H16" s="1" t="s">
        <v>280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281</v>
      </c>
      <c r="B17" s="1">
        <v>0.0</v>
      </c>
      <c r="C17" s="1" t="s">
        <v>282</v>
      </c>
      <c r="D17" s="1" t="s">
        <v>283</v>
      </c>
      <c r="E17" s="1" t="s">
        <v>284</v>
      </c>
      <c r="F17" s="1" t="s">
        <v>285</v>
      </c>
      <c r="G17" s="1" t="s">
        <v>286</v>
      </c>
      <c r="H17" s="1" t="s">
        <v>287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288</v>
      </c>
      <c r="B18" s="1">
        <v>0.0</v>
      </c>
      <c r="C18" s="1" t="s">
        <v>282</v>
      </c>
      <c r="D18" s="1">
        <v>73.0</v>
      </c>
      <c r="E18" s="1" t="s">
        <v>289</v>
      </c>
      <c r="F18" s="1" t="s">
        <v>290</v>
      </c>
      <c r="G18" s="1" t="s">
        <v>291</v>
      </c>
      <c r="H18" s="1" t="s">
        <v>292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293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293</v>
      </c>
      <c r="B20" s="1">
        <v>0.0</v>
      </c>
      <c r="C20" s="1" t="s">
        <v>294</v>
      </c>
      <c r="D20" s="1" t="s">
        <v>294</v>
      </c>
      <c r="E20" s="1" t="s">
        <v>294</v>
      </c>
      <c r="F20" s="1" t="s">
        <v>295</v>
      </c>
      <c r="G20" s="1" t="s">
        <v>295</v>
      </c>
      <c r="H20" s="1" t="s">
        <v>295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296</v>
      </c>
      <c r="B21" s="1">
        <v>0.0</v>
      </c>
      <c r="C21" s="1" t="s">
        <v>153</v>
      </c>
      <c r="D21" s="1" t="s">
        <v>153</v>
      </c>
      <c r="E21" s="1" t="s">
        <v>153</v>
      </c>
      <c r="F21" s="1" t="s">
        <v>294</v>
      </c>
      <c r="G21" s="1" t="s">
        <v>297</v>
      </c>
      <c r="H21" s="1" t="s">
        <v>297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298</v>
      </c>
      <c r="B22" s="1">
        <v>0.0</v>
      </c>
      <c r="C22" s="1" t="s">
        <v>299</v>
      </c>
      <c r="D22" s="1" t="s">
        <v>300</v>
      </c>
      <c r="E22" s="1" t="s">
        <v>301</v>
      </c>
      <c r="F22" s="1" t="s">
        <v>302</v>
      </c>
      <c r="G22" s="1" t="s">
        <v>109</v>
      </c>
      <c r="H22" s="1" t="s">
        <v>303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305</v>
      </c>
      <c r="B24" s="1" t="s">
        <v>306</v>
      </c>
      <c r="C24" s="1" t="s">
        <v>307</v>
      </c>
      <c r="D24" s="1" t="s">
        <v>308</v>
      </c>
      <c r="E24" s="1" t="s">
        <v>309</v>
      </c>
      <c r="F24" s="1" t="s">
        <v>310</v>
      </c>
      <c r="G24" s="1" t="s">
        <v>311</v>
      </c>
      <c r="H24" s="1" t="s">
        <v>312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313</v>
      </c>
      <c r="B25" s="1" t="s">
        <v>306</v>
      </c>
      <c r="C25" s="1" t="s">
        <v>307</v>
      </c>
      <c r="D25" s="1" t="s">
        <v>257</v>
      </c>
      <c r="E25" s="1" t="s">
        <v>314</v>
      </c>
      <c r="F25" s="1" t="s">
        <v>315</v>
      </c>
      <c r="G25" s="1" t="s">
        <v>316</v>
      </c>
      <c r="H25" s="1" t="s">
        <v>317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318</v>
      </c>
      <c r="B26" s="1" t="s">
        <v>319</v>
      </c>
      <c r="C26" s="1" t="s">
        <v>320</v>
      </c>
      <c r="D26" s="1" t="s">
        <v>321</v>
      </c>
      <c r="E26" s="1" t="s">
        <v>322</v>
      </c>
      <c r="F26" s="1" t="s">
        <v>323</v>
      </c>
      <c r="G26" s="1" t="s">
        <v>324</v>
      </c>
      <c r="H26" s="1" t="s">
        <v>325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326</v>
      </c>
      <c r="B27" s="1">
        <v>0.0</v>
      </c>
      <c r="C27" s="1" t="s">
        <v>327</v>
      </c>
      <c r="D27" s="1" t="s">
        <v>328</v>
      </c>
      <c r="E27" s="1" t="s">
        <v>329</v>
      </c>
      <c r="F27" s="1" t="s">
        <v>330</v>
      </c>
      <c r="G27" s="1" t="s">
        <v>331</v>
      </c>
      <c r="H27" s="1" t="s">
        <v>332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333</v>
      </c>
      <c r="B28" s="1">
        <v>0.0</v>
      </c>
      <c r="C28" s="1" t="s">
        <v>334</v>
      </c>
      <c r="D28" s="1" t="s">
        <v>335</v>
      </c>
      <c r="E28" s="1" t="s">
        <v>336</v>
      </c>
      <c r="F28" s="1" t="s">
        <v>337</v>
      </c>
      <c r="G28" s="1" t="s">
        <v>338</v>
      </c>
      <c r="H28" s="1" t="s">
        <v>339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341</v>
      </c>
      <c r="B30" s="1">
        <v>0.0</v>
      </c>
      <c r="C30" s="1">
        <v>0.0</v>
      </c>
      <c r="D30" s="1">
        <v>0.0</v>
      </c>
      <c r="E30" s="1" t="s">
        <v>342</v>
      </c>
      <c r="F30" s="1" t="s">
        <v>343</v>
      </c>
      <c r="G30" s="1">
        <v>91.0</v>
      </c>
      <c r="H30" s="1" t="s">
        <v>344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345</v>
      </c>
      <c r="B31" s="1">
        <v>0.0</v>
      </c>
      <c r="C31" s="1">
        <v>0.0</v>
      </c>
      <c r="D31" s="1">
        <v>0.0</v>
      </c>
      <c r="E31" s="1" t="s">
        <v>346</v>
      </c>
      <c r="F31" s="1" t="s">
        <v>347</v>
      </c>
      <c r="G31" s="1" t="s">
        <v>348</v>
      </c>
      <c r="H31" s="1" t="s">
        <v>349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350</v>
      </c>
      <c r="B32" s="1">
        <v>0.0</v>
      </c>
      <c r="C32" s="1">
        <v>0.0</v>
      </c>
      <c r="D32" s="1">
        <v>0.0</v>
      </c>
      <c r="E32" s="1" t="s">
        <v>351</v>
      </c>
      <c r="F32" s="1" t="s">
        <v>352</v>
      </c>
      <c r="G32" s="1" t="s">
        <v>353</v>
      </c>
      <c r="H32" s="1" t="s">
        <v>354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355</v>
      </c>
      <c r="B33" s="1">
        <v>0.0</v>
      </c>
      <c r="C33" s="1">
        <v>0.0</v>
      </c>
      <c r="D33" s="1">
        <v>0.0</v>
      </c>
      <c r="E33" s="1" t="s">
        <v>356</v>
      </c>
      <c r="F33" s="1">
        <v>54.0</v>
      </c>
      <c r="G33" s="1" t="s">
        <v>357</v>
      </c>
      <c r="H33" s="1" t="s">
        <v>358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359</v>
      </c>
      <c r="B34" s="1" t="s">
        <v>360</v>
      </c>
      <c r="C34" s="1" t="s">
        <v>361</v>
      </c>
      <c r="D34" s="1" t="s">
        <v>362</v>
      </c>
      <c r="E34" s="1">
        <v>43.0</v>
      </c>
      <c r="F34" s="1" t="s">
        <v>363</v>
      </c>
      <c r="G34" s="1" t="s">
        <v>364</v>
      </c>
      <c r="H34" s="1" t="s">
        <v>365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366</v>
      </c>
      <c r="B35" s="1" t="s">
        <v>367</v>
      </c>
      <c r="C35" s="1">
        <v>0.0</v>
      </c>
      <c r="D35" s="1" t="s">
        <v>368</v>
      </c>
      <c r="E35" s="1" t="s">
        <v>203</v>
      </c>
      <c r="F35" s="1" t="s">
        <v>369</v>
      </c>
      <c r="G35" s="1" t="s">
        <v>174</v>
      </c>
      <c r="H35" s="1" t="s">
        <v>370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371</v>
      </c>
      <c r="B36" s="1" t="s">
        <v>372</v>
      </c>
      <c r="C36" s="1">
        <v>0.0</v>
      </c>
      <c r="D36" s="1" t="s">
        <v>373</v>
      </c>
      <c r="E36" s="1" t="s">
        <v>374</v>
      </c>
      <c r="F36" s="1" t="s">
        <v>375</v>
      </c>
      <c r="G36" s="1" t="s">
        <v>376</v>
      </c>
      <c r="H36" s="1" t="s">
        <v>377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378</v>
      </c>
      <c r="B37" s="1" t="s">
        <v>372</v>
      </c>
      <c r="C37" s="1">
        <v>0.0</v>
      </c>
      <c r="D37" s="1" t="s">
        <v>373</v>
      </c>
      <c r="E37" s="1" t="s">
        <v>374</v>
      </c>
      <c r="F37" s="1" t="s">
        <v>375</v>
      </c>
      <c r="G37" s="1" t="s">
        <v>376</v>
      </c>
      <c r="H37" s="1" t="s">
        <v>377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379</v>
      </c>
      <c r="B38" s="1">
        <v>0.0</v>
      </c>
      <c r="C38" s="1">
        <v>0.0</v>
      </c>
      <c r="D38" s="1">
        <v>0.0</v>
      </c>
      <c r="E38" s="1" t="s">
        <v>380</v>
      </c>
      <c r="F38" s="1" t="s">
        <v>381</v>
      </c>
      <c r="G38" s="1" t="s">
        <v>382</v>
      </c>
      <c r="H38" s="1" t="s">
        <v>383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384</v>
      </c>
      <c r="B39" s="1">
        <v>0.0</v>
      </c>
      <c r="C39" s="1">
        <v>0.0</v>
      </c>
      <c r="D39" s="1" t="s">
        <v>385</v>
      </c>
      <c r="E39" s="1" t="s">
        <v>386</v>
      </c>
      <c r="F39" s="1" t="s">
        <v>387</v>
      </c>
      <c r="G39" s="1" t="s">
        <v>323</v>
      </c>
      <c r="H39" s="1" t="s">
        <v>388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389</v>
      </c>
      <c r="B40" s="1">
        <v>0.0</v>
      </c>
      <c r="C40" s="1">
        <v>0.0</v>
      </c>
      <c r="D40" s="1">
        <v>0.0</v>
      </c>
      <c r="E40" s="1" t="s">
        <v>380</v>
      </c>
      <c r="F40" s="1" t="s">
        <v>381</v>
      </c>
      <c r="G40" s="1" t="s">
        <v>382</v>
      </c>
      <c r="H40" s="1" t="s">
        <v>383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390</v>
      </c>
      <c r="B41" s="1">
        <v>0.0</v>
      </c>
      <c r="C41" s="1">
        <v>0.0</v>
      </c>
      <c r="D41" s="1" t="s">
        <v>385</v>
      </c>
      <c r="E41" s="1" t="s">
        <v>386</v>
      </c>
      <c r="F41" s="1" t="s">
        <v>387</v>
      </c>
      <c r="G41" s="1" t="s">
        <v>323</v>
      </c>
      <c r="H41" s="1" t="s">
        <v>388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391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392</v>
      </c>
      <c r="B43" s="1">
        <v>0.0</v>
      </c>
      <c r="C43" s="1" t="s">
        <v>393</v>
      </c>
      <c r="D43" s="1" t="s">
        <v>394</v>
      </c>
      <c r="E43" s="1" t="s">
        <v>244</v>
      </c>
      <c r="F43" s="1" t="s">
        <v>395</v>
      </c>
      <c r="G43" s="1" t="s">
        <v>396</v>
      </c>
      <c r="H43" s="1">
        <v>1.0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397</v>
      </c>
      <c r="B44" s="1">
        <v>0.0</v>
      </c>
      <c r="C44" s="1" t="s">
        <v>398</v>
      </c>
      <c r="D44" s="1" t="s">
        <v>367</v>
      </c>
      <c r="E44" s="1" t="s">
        <v>399</v>
      </c>
      <c r="F44" s="1" t="s">
        <v>400</v>
      </c>
      <c r="G44" s="1" t="s">
        <v>401</v>
      </c>
      <c r="H44" s="1" t="s">
        <v>402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403</v>
      </c>
      <c r="B45" s="1">
        <v>0.0</v>
      </c>
      <c r="C45" s="1">
        <v>45.0</v>
      </c>
      <c r="D45" s="1" t="s">
        <v>404</v>
      </c>
      <c r="E45" s="1" t="s">
        <v>405</v>
      </c>
      <c r="F45" s="1" t="s">
        <v>406</v>
      </c>
      <c r="G45" s="1" t="s">
        <v>407</v>
      </c>
      <c r="H45" s="1" t="s">
        <v>408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409</v>
      </c>
      <c r="B46" s="1">
        <v>0.0</v>
      </c>
      <c r="C46" s="1" t="s">
        <v>410</v>
      </c>
      <c r="D46" s="1" t="s">
        <v>411</v>
      </c>
      <c r="E46" s="1" t="s">
        <v>412</v>
      </c>
      <c r="F46" s="1" t="s">
        <v>413</v>
      </c>
      <c r="G46" s="1" t="s">
        <v>414</v>
      </c>
      <c r="H46" s="1" t="s">
        <v>415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416</v>
      </c>
      <c r="B47" s="1">
        <v>0.0</v>
      </c>
      <c r="C47" s="1" t="s">
        <v>417</v>
      </c>
      <c r="D47" s="1" t="s">
        <v>418</v>
      </c>
      <c r="E47" s="1" t="s">
        <v>419</v>
      </c>
      <c r="F47" s="1" t="s">
        <v>420</v>
      </c>
      <c r="G47" s="1" t="s">
        <v>421</v>
      </c>
      <c r="H47" s="1" t="s">
        <v>422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423</v>
      </c>
      <c r="B48" s="1">
        <v>0.0</v>
      </c>
      <c r="C48" s="1" t="s">
        <v>424</v>
      </c>
      <c r="D48" s="1" t="s">
        <v>425</v>
      </c>
      <c r="E48" s="1" t="s">
        <v>426</v>
      </c>
      <c r="F48" s="1" t="s">
        <v>427</v>
      </c>
      <c r="G48" s="1" t="s">
        <v>428</v>
      </c>
      <c r="H48" s="1" t="s">
        <v>429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430</v>
      </c>
      <c r="B49" s="1">
        <v>0.0</v>
      </c>
      <c r="C49" s="1" t="s">
        <v>424</v>
      </c>
      <c r="D49" s="1" t="s">
        <v>431</v>
      </c>
      <c r="E49" s="1" t="s">
        <v>432</v>
      </c>
      <c r="F49" s="1" t="s">
        <v>433</v>
      </c>
      <c r="G49" s="1" t="s">
        <v>434</v>
      </c>
      <c r="H49" s="1" t="s">
        <v>435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436</v>
      </c>
      <c r="B50" s="1">
        <v>0.0</v>
      </c>
      <c r="C50" s="1">
        <v>0.0</v>
      </c>
      <c r="D50" s="1">
        <v>0.0</v>
      </c>
      <c r="E50" s="1">
        <v>0.0</v>
      </c>
      <c r="F50" s="1" t="s">
        <v>437</v>
      </c>
      <c r="G50" s="1" t="s">
        <v>438</v>
      </c>
      <c r="H50" s="1" t="s">
        <v>439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440</v>
      </c>
      <c r="B51" s="1">
        <v>0.0</v>
      </c>
      <c r="C51" s="1" t="s">
        <v>424</v>
      </c>
      <c r="D51" s="1" t="s">
        <v>441</v>
      </c>
      <c r="E51" s="1" t="s">
        <v>442</v>
      </c>
      <c r="F51" s="1" t="s">
        <v>443</v>
      </c>
      <c r="G51" s="1" t="s">
        <v>444</v>
      </c>
      <c r="H51" s="1" t="s">
        <v>445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446</v>
      </c>
      <c r="B52" s="1">
        <v>0.0</v>
      </c>
      <c r="C52" s="1" t="s">
        <v>447</v>
      </c>
      <c r="D52" s="1" t="s">
        <v>448</v>
      </c>
      <c r="E52" s="1" t="s">
        <v>449</v>
      </c>
      <c r="F52" s="1" t="s">
        <v>450</v>
      </c>
      <c r="G52" s="1" t="s">
        <v>451</v>
      </c>
      <c r="H52" s="1" t="s">
        <v>452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453</v>
      </c>
      <c r="B53" s="1">
        <v>0.0</v>
      </c>
      <c r="C53" s="1" t="s">
        <v>454</v>
      </c>
      <c r="D53" s="1" t="s">
        <v>455</v>
      </c>
      <c r="E53" s="1">
        <v>0.0</v>
      </c>
      <c r="F53" s="1" t="s">
        <v>456</v>
      </c>
      <c r="G53" s="1" t="s">
        <v>457</v>
      </c>
      <c r="H53" s="1" t="s">
        <v>458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459</v>
      </c>
      <c r="B54" s="1">
        <v>0.0</v>
      </c>
      <c r="C54" s="1" t="s">
        <v>460</v>
      </c>
      <c r="D54" s="1" t="s">
        <v>461</v>
      </c>
      <c r="E54" s="1" t="s">
        <v>462</v>
      </c>
      <c r="F54" s="1" t="s">
        <v>463</v>
      </c>
      <c r="G54" s="1" t="s">
        <v>464</v>
      </c>
      <c r="H54" s="1" t="s">
        <v>465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466</v>
      </c>
      <c r="B55" s="1">
        <v>0.0</v>
      </c>
      <c r="C55" s="1" t="s">
        <v>467</v>
      </c>
      <c r="D55" s="1" t="s">
        <v>468</v>
      </c>
      <c r="E55" s="1" t="s">
        <v>469</v>
      </c>
      <c r="F55" s="1" t="s">
        <v>470</v>
      </c>
      <c r="G55" s="1" t="s">
        <v>471</v>
      </c>
      <c r="H55" s="1" t="s">
        <v>472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473</v>
      </c>
      <c r="B56" s="1">
        <v>0.0</v>
      </c>
      <c r="C56" s="1" t="s">
        <v>474</v>
      </c>
      <c r="D56" s="1" t="s">
        <v>475</v>
      </c>
      <c r="E56" s="1" t="s">
        <v>476</v>
      </c>
      <c r="F56" s="1" t="s">
        <v>477</v>
      </c>
      <c r="G56" s="1" t="s">
        <v>284</v>
      </c>
      <c r="H56" s="1" t="s">
        <v>146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478</v>
      </c>
      <c r="B57" s="1">
        <v>0.0</v>
      </c>
      <c r="C57" s="1" t="s">
        <v>479</v>
      </c>
      <c r="D57" s="1" t="s">
        <v>480</v>
      </c>
      <c r="E57" s="1" t="s">
        <v>481</v>
      </c>
      <c r="F57" s="1" t="s">
        <v>482</v>
      </c>
      <c r="G57" s="1" t="s">
        <v>483</v>
      </c>
      <c r="H57" s="1" t="s">
        <v>484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485</v>
      </c>
      <c r="B58" s="1">
        <v>0.0</v>
      </c>
      <c r="C58" s="1">
        <v>0.0</v>
      </c>
      <c r="D58" s="1" t="s">
        <v>486</v>
      </c>
      <c r="E58" s="1" t="s">
        <v>487</v>
      </c>
      <c r="F58" s="1" t="s">
        <v>488</v>
      </c>
      <c r="G58" s="1" t="s">
        <v>489</v>
      </c>
      <c r="H58" s="1" t="s">
        <v>490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491</v>
      </c>
      <c r="B59" s="1">
        <v>0.0</v>
      </c>
      <c r="C59" s="1">
        <v>0.0</v>
      </c>
      <c r="D59" s="1" t="s">
        <v>492</v>
      </c>
      <c r="E59" s="1" t="s">
        <v>493</v>
      </c>
      <c r="F59" s="1" t="s">
        <v>494</v>
      </c>
      <c r="G59" s="1" t="s">
        <v>495</v>
      </c>
      <c r="H59" s="1" t="s">
        <v>496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497</v>
      </c>
      <c r="B60" s="1">
        <v>0.0</v>
      </c>
      <c r="C60" s="1">
        <v>0.0</v>
      </c>
      <c r="D60" s="1">
        <v>0.0</v>
      </c>
      <c r="E60" s="1">
        <v>0.0</v>
      </c>
      <c r="F60" s="1" t="s">
        <v>498</v>
      </c>
      <c r="G60" s="1" t="s">
        <v>499</v>
      </c>
      <c r="H60" s="1" t="s">
        <v>500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501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502</v>
      </c>
      <c r="B62" s="1">
        <v>0.0</v>
      </c>
      <c r="C62" s="1">
        <v>0.0</v>
      </c>
      <c r="D62" s="1" t="s">
        <v>503</v>
      </c>
      <c r="E62" s="1" t="s">
        <v>504</v>
      </c>
      <c r="F62" s="1" t="s">
        <v>505</v>
      </c>
      <c r="G62" s="1" t="s">
        <v>506</v>
      </c>
      <c r="H62" s="1" t="s">
        <v>507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508</v>
      </c>
      <c r="B63" s="1">
        <v>0.0</v>
      </c>
      <c r="C63" s="1">
        <v>0.0</v>
      </c>
      <c r="D63" s="1" t="s">
        <v>509</v>
      </c>
      <c r="E63" s="1" t="s">
        <v>510</v>
      </c>
      <c r="F63" s="1" t="s">
        <v>511</v>
      </c>
      <c r="G63" s="1" t="s">
        <v>506</v>
      </c>
      <c r="H63" s="1" t="s">
        <v>512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513</v>
      </c>
      <c r="B64" s="1">
        <v>0.0</v>
      </c>
      <c r="C64" s="1">
        <v>0.0</v>
      </c>
      <c r="D64" s="1" t="s">
        <v>514</v>
      </c>
      <c r="E64" s="1" t="s">
        <v>515</v>
      </c>
      <c r="F64" s="1" t="s">
        <v>516</v>
      </c>
      <c r="G64" s="1" t="s">
        <v>517</v>
      </c>
      <c r="H64" s="1" t="s">
        <v>518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519</v>
      </c>
      <c r="B65" s="1">
        <v>0.0</v>
      </c>
      <c r="C65" s="1">
        <v>0.0</v>
      </c>
      <c r="D65" s="1" t="s">
        <v>520</v>
      </c>
      <c r="E65" s="1" t="s">
        <v>521</v>
      </c>
      <c r="F65" s="1" t="s">
        <v>522</v>
      </c>
      <c r="G65" s="1" t="s">
        <v>523</v>
      </c>
      <c r="H65" s="1" t="s">
        <v>524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525</v>
      </c>
      <c r="B66" s="1">
        <v>0.0</v>
      </c>
      <c r="C66" s="1">
        <v>0.0</v>
      </c>
      <c r="D66" s="1" t="s">
        <v>388</v>
      </c>
      <c r="E66" s="1" t="s">
        <v>526</v>
      </c>
      <c r="F66" s="1" t="s">
        <v>527</v>
      </c>
      <c r="G66" s="1" t="s">
        <v>528</v>
      </c>
      <c r="H66" s="1" t="s">
        <v>321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529</v>
      </c>
      <c r="B67" s="1">
        <v>0.0</v>
      </c>
      <c r="C67" s="1">
        <v>0.0</v>
      </c>
      <c r="D67" s="1" t="s">
        <v>394</v>
      </c>
      <c r="E67" s="1" t="s">
        <v>530</v>
      </c>
      <c r="F67" s="1" t="s">
        <v>531</v>
      </c>
      <c r="G67" s="1" t="s">
        <v>532</v>
      </c>
      <c r="H67" s="1" t="s">
        <v>533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534</v>
      </c>
      <c r="B68" s="1">
        <v>0.0</v>
      </c>
      <c r="C68" s="1">
        <v>0.0</v>
      </c>
      <c r="D68" s="1">
        <v>13.0</v>
      </c>
      <c r="E68" s="1" t="s">
        <v>535</v>
      </c>
      <c r="F68" s="1" t="s">
        <v>536</v>
      </c>
      <c r="G68" s="1" t="s">
        <v>537</v>
      </c>
      <c r="H68" s="1" t="s">
        <v>538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539</v>
      </c>
      <c r="B69" s="1">
        <v>0.0</v>
      </c>
      <c r="C69" s="1">
        <v>0.0</v>
      </c>
      <c r="D69" s="1">
        <v>0.0</v>
      </c>
      <c r="E69" s="1">
        <v>0.0</v>
      </c>
      <c r="F69" s="1">
        <v>0.0</v>
      </c>
      <c r="G69" s="1" t="s">
        <v>540</v>
      </c>
      <c r="H69" s="1" t="s">
        <v>541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542</v>
      </c>
      <c r="B70" s="1">
        <v>0.0</v>
      </c>
      <c r="C70" s="1">
        <v>0.0</v>
      </c>
      <c r="D70" s="1" t="s">
        <v>543</v>
      </c>
      <c r="E70" s="1" t="s">
        <v>544</v>
      </c>
      <c r="F70" s="1" t="s">
        <v>545</v>
      </c>
      <c r="G70" s="1" t="s">
        <v>546</v>
      </c>
      <c r="H70" s="1" t="s">
        <v>547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548</v>
      </c>
      <c r="B71" s="1">
        <v>0.0</v>
      </c>
      <c r="C71" s="1">
        <v>0.0</v>
      </c>
      <c r="D71" s="1" t="s">
        <v>549</v>
      </c>
      <c r="E71" s="1" t="s">
        <v>550</v>
      </c>
      <c r="F71" s="1" t="s">
        <v>551</v>
      </c>
      <c r="G71" s="1" t="s">
        <v>552</v>
      </c>
      <c r="H71" s="1" t="s">
        <v>553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554</v>
      </c>
      <c r="B72" s="1">
        <v>0.0</v>
      </c>
      <c r="C72" s="1">
        <v>0.0</v>
      </c>
      <c r="D72" s="1" t="s">
        <v>555</v>
      </c>
      <c r="E72" s="1" t="s">
        <v>556</v>
      </c>
      <c r="F72" s="1" t="s">
        <v>557</v>
      </c>
      <c r="G72" s="1" t="s">
        <v>558</v>
      </c>
      <c r="H72" s="1" t="s">
        <v>559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560</v>
      </c>
      <c r="B73" s="1">
        <v>0.0</v>
      </c>
      <c r="C73" s="1">
        <v>0.0</v>
      </c>
      <c r="D73" s="1" t="s">
        <v>561</v>
      </c>
      <c r="E73" s="1" t="s">
        <v>562</v>
      </c>
      <c r="F73" s="1" t="s">
        <v>563</v>
      </c>
      <c r="G73" s="1" t="s">
        <v>564</v>
      </c>
      <c r="H73" s="1" t="s">
        <v>565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566</v>
      </c>
      <c r="B74" s="1">
        <v>0.0</v>
      </c>
      <c r="C74" s="1">
        <v>0.0</v>
      </c>
      <c r="D74" s="1" t="s">
        <v>567</v>
      </c>
      <c r="E74" s="1" t="s">
        <v>568</v>
      </c>
      <c r="F74" s="1" t="s">
        <v>569</v>
      </c>
      <c r="G74" s="1" t="s">
        <v>570</v>
      </c>
      <c r="H74" s="1" t="s">
        <v>571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572</v>
      </c>
      <c r="B75" s="1">
        <v>0.0</v>
      </c>
      <c r="C75" s="1">
        <v>0.0</v>
      </c>
      <c r="D75" s="1" t="s">
        <v>573</v>
      </c>
      <c r="E75" s="1" t="s">
        <v>574</v>
      </c>
      <c r="F75" s="1" t="s">
        <v>575</v>
      </c>
      <c r="G75" s="1" t="s">
        <v>576</v>
      </c>
      <c r="H75" s="1" t="s">
        <v>577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578</v>
      </c>
      <c r="B76" s="1">
        <v>0.0</v>
      </c>
      <c r="C76" s="1">
        <v>0.0</v>
      </c>
      <c r="D76" s="1" t="s">
        <v>579</v>
      </c>
      <c r="E76" s="1" t="s">
        <v>580</v>
      </c>
      <c r="F76" s="1" t="s">
        <v>581</v>
      </c>
      <c r="G76" s="1" t="s">
        <v>582</v>
      </c>
      <c r="H76" s="1" t="s">
        <v>583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584</v>
      </c>
      <c r="B77" s="1">
        <v>0.0</v>
      </c>
      <c r="C77" s="1">
        <v>0.0</v>
      </c>
      <c r="D77" s="1">
        <v>0.0</v>
      </c>
      <c r="E77" s="1" t="s">
        <v>585</v>
      </c>
      <c r="F77" s="1" t="s">
        <v>586</v>
      </c>
      <c r="G77" s="1" t="s">
        <v>587</v>
      </c>
      <c r="H77" s="1" t="s">
        <v>588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589</v>
      </c>
      <c r="B78" s="1">
        <v>0.0</v>
      </c>
      <c r="C78" s="1">
        <v>0.0</v>
      </c>
      <c r="D78" s="1">
        <v>0.0</v>
      </c>
      <c r="E78" s="1" t="s">
        <v>590</v>
      </c>
      <c r="F78" s="1" t="s">
        <v>591</v>
      </c>
      <c r="G78" s="1" t="s">
        <v>592</v>
      </c>
      <c r="H78" s="1" t="s">
        <v>593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594</v>
      </c>
      <c r="B79" s="1">
        <v>0.0</v>
      </c>
      <c r="C79" s="1">
        <v>0.0</v>
      </c>
      <c r="D79" s="1">
        <v>0.0</v>
      </c>
      <c r="E79" s="1">
        <v>0.0</v>
      </c>
      <c r="F79" s="1" t="s">
        <v>595</v>
      </c>
      <c r="G79" s="1" t="s">
        <v>596</v>
      </c>
      <c r="H79" s="1" t="s">
        <v>597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598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599</v>
      </c>
      <c r="B81" s="1">
        <v>0.0</v>
      </c>
      <c r="C81" s="1">
        <v>0.0</v>
      </c>
      <c r="D81" s="1">
        <v>0.0</v>
      </c>
      <c r="E81" s="1" t="s">
        <v>600</v>
      </c>
      <c r="F81" s="1" t="s">
        <v>601</v>
      </c>
      <c r="G81" s="1" t="s">
        <v>602</v>
      </c>
      <c r="H81" s="1" t="s">
        <v>249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603</v>
      </c>
      <c r="B82" s="1">
        <v>0.0</v>
      </c>
      <c r="C82" s="1">
        <v>0.0</v>
      </c>
      <c r="D82" s="1">
        <v>0.0</v>
      </c>
      <c r="E82" s="1" t="s">
        <v>604</v>
      </c>
      <c r="F82" s="1" t="s">
        <v>605</v>
      </c>
      <c r="G82" s="1" t="s">
        <v>606</v>
      </c>
      <c r="H82" s="1" t="s">
        <v>607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608</v>
      </c>
      <c r="B83" s="1">
        <v>0.0</v>
      </c>
      <c r="C83" s="1">
        <v>0.0</v>
      </c>
      <c r="D83" s="1">
        <v>0.0</v>
      </c>
      <c r="E83" s="1" t="s">
        <v>609</v>
      </c>
      <c r="F83" s="1" t="s">
        <v>610</v>
      </c>
      <c r="G83" s="1" t="s">
        <v>611</v>
      </c>
      <c r="H83" s="1" t="s">
        <v>612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613</v>
      </c>
      <c r="B84" s="1">
        <v>0.0</v>
      </c>
      <c r="C84" s="1">
        <v>0.0</v>
      </c>
      <c r="D84" s="1">
        <v>0.0</v>
      </c>
      <c r="E84" s="1" t="s">
        <v>614</v>
      </c>
      <c r="F84" s="1" t="s">
        <v>615</v>
      </c>
      <c r="G84" s="1" t="s">
        <v>616</v>
      </c>
      <c r="H84" s="1" t="s">
        <v>617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618</v>
      </c>
      <c r="B85" s="1">
        <v>0.0</v>
      </c>
      <c r="C85" s="1">
        <v>0.0</v>
      </c>
      <c r="D85" s="1">
        <v>0.0</v>
      </c>
      <c r="E85" s="1" t="s">
        <v>619</v>
      </c>
      <c r="F85" s="1" t="s">
        <v>620</v>
      </c>
      <c r="G85" s="1" t="s">
        <v>621</v>
      </c>
      <c r="H85" s="1" t="s">
        <v>622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623</v>
      </c>
      <c r="B86" s="1">
        <v>0.0</v>
      </c>
      <c r="C86" s="1">
        <v>0.0</v>
      </c>
      <c r="D86" s="1">
        <v>0.0</v>
      </c>
      <c r="E86" s="1" t="s">
        <v>624</v>
      </c>
      <c r="F86" s="1" t="s">
        <v>625</v>
      </c>
      <c r="G86" s="1" t="s">
        <v>626</v>
      </c>
      <c r="H86" s="1" t="s">
        <v>627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628</v>
      </c>
      <c r="B87" s="1">
        <v>0.0</v>
      </c>
      <c r="C87" s="1">
        <v>0.0</v>
      </c>
      <c r="D87" s="1">
        <v>0.0</v>
      </c>
      <c r="E87" s="1" t="s">
        <v>629</v>
      </c>
      <c r="F87" s="1" t="s">
        <v>630</v>
      </c>
      <c r="G87" s="1" t="s">
        <v>631</v>
      </c>
      <c r="H87" s="1" t="s">
        <v>632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633</v>
      </c>
      <c r="B88" s="1">
        <v>0.0</v>
      </c>
      <c r="C88" s="1">
        <v>0.0</v>
      </c>
      <c r="D88" s="1">
        <v>0.0</v>
      </c>
      <c r="E88" s="1">
        <v>0.0</v>
      </c>
      <c r="F88" s="1">
        <v>0.0</v>
      </c>
      <c r="G88" s="1" t="s">
        <v>634</v>
      </c>
      <c r="H88" s="1" t="s">
        <v>635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636</v>
      </c>
      <c r="B89" s="1">
        <v>0.0</v>
      </c>
      <c r="C89" s="1">
        <v>0.0</v>
      </c>
      <c r="D89" s="1">
        <v>0.0</v>
      </c>
      <c r="E89" s="1" t="s">
        <v>637</v>
      </c>
      <c r="F89" s="1" t="s">
        <v>638</v>
      </c>
      <c r="G89" s="1" t="s">
        <v>639</v>
      </c>
      <c r="H89" s="1" t="s">
        <v>640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641</v>
      </c>
      <c r="B90" s="1">
        <v>0.0</v>
      </c>
      <c r="C90" s="1">
        <v>0.0</v>
      </c>
      <c r="D90" s="1">
        <v>0.0</v>
      </c>
      <c r="E90" s="1" t="s">
        <v>642</v>
      </c>
      <c r="F90" s="1" t="s">
        <v>643</v>
      </c>
      <c r="G90" s="1" t="s">
        <v>644</v>
      </c>
      <c r="H90" s="1" t="s">
        <v>645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646</v>
      </c>
      <c r="B91" s="1">
        <v>0.0</v>
      </c>
      <c r="C91" s="1">
        <v>0.0</v>
      </c>
      <c r="D91" s="1">
        <v>0.0</v>
      </c>
      <c r="E91" s="1" t="s">
        <v>647</v>
      </c>
      <c r="F91" s="1" t="s">
        <v>648</v>
      </c>
      <c r="G91" s="1" t="s">
        <v>649</v>
      </c>
      <c r="H91" s="1" t="s">
        <v>650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651</v>
      </c>
      <c r="B92" s="1">
        <v>0.0</v>
      </c>
      <c r="C92" s="1">
        <v>0.0</v>
      </c>
      <c r="D92" s="1">
        <v>0.0</v>
      </c>
      <c r="E92" s="1" t="s">
        <v>652</v>
      </c>
      <c r="F92" s="1" t="s">
        <v>653</v>
      </c>
      <c r="G92" s="1" t="s">
        <v>654</v>
      </c>
      <c r="H92" s="1" t="s">
        <v>655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656</v>
      </c>
      <c r="B93" s="1">
        <v>0.0</v>
      </c>
      <c r="C93" s="1">
        <v>0.0</v>
      </c>
      <c r="D93" s="1">
        <v>0.0</v>
      </c>
      <c r="E93" s="1" t="s">
        <v>657</v>
      </c>
      <c r="F93" s="1" t="s">
        <v>658</v>
      </c>
      <c r="G93" s="1" t="s">
        <v>659</v>
      </c>
      <c r="H93" s="1" t="s">
        <v>660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661</v>
      </c>
      <c r="B94" s="1">
        <v>0.0</v>
      </c>
      <c r="C94" s="1">
        <v>0.0</v>
      </c>
      <c r="D94" s="1">
        <v>0.0</v>
      </c>
      <c r="E94" s="1" t="s">
        <v>662</v>
      </c>
      <c r="F94" s="1" t="s">
        <v>663</v>
      </c>
      <c r="G94" s="1" t="s">
        <v>664</v>
      </c>
      <c r="H94" s="1" t="s">
        <v>665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666</v>
      </c>
      <c r="B95" s="1">
        <v>0.0</v>
      </c>
      <c r="C95" s="1">
        <v>0.0</v>
      </c>
      <c r="D95" s="1">
        <v>0.0</v>
      </c>
      <c r="E95" s="1" t="s">
        <v>667</v>
      </c>
      <c r="F95" s="1" t="s">
        <v>668</v>
      </c>
      <c r="G95" s="1" t="s">
        <v>669</v>
      </c>
      <c r="H95" s="1" t="s">
        <v>670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671</v>
      </c>
      <c r="B96" s="1">
        <v>0.0</v>
      </c>
      <c r="C96" s="1">
        <v>0.0</v>
      </c>
      <c r="D96" s="1">
        <v>0.0</v>
      </c>
      <c r="E96" s="1">
        <v>0.0</v>
      </c>
      <c r="F96" s="1" t="s">
        <v>672</v>
      </c>
      <c r="G96" s="1" t="s">
        <v>673</v>
      </c>
      <c r="H96" s="1" t="s">
        <v>674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675</v>
      </c>
      <c r="B97" s="1">
        <v>0.0</v>
      </c>
      <c r="C97" s="1">
        <v>0.0</v>
      </c>
      <c r="D97" s="1">
        <v>0.0</v>
      </c>
      <c r="E97" s="1">
        <v>0.0</v>
      </c>
      <c r="F97" s="1" t="s">
        <v>238</v>
      </c>
      <c r="G97" s="1" t="s">
        <v>676</v>
      </c>
      <c r="H97" s="1" t="s">
        <v>677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678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679</v>
      </c>
      <c r="H98" s="1" t="s">
        <v>680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681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682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683</v>
      </c>
      <c r="H100" s="1" t="s">
        <v>684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685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686</v>
      </c>
      <c r="H101" s="1" t="s">
        <v>687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688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689</v>
      </c>
      <c r="H102" s="1" t="s">
        <v>690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691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692</v>
      </c>
      <c r="H103" s="1" t="s">
        <v>693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694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695</v>
      </c>
      <c r="H104" s="1" t="s">
        <v>696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697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698</v>
      </c>
      <c r="H105" s="1" t="s">
        <v>699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700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701</v>
      </c>
      <c r="H106" s="1" t="s">
        <v>702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703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704</v>
      </c>
      <c r="H107" s="1" t="s">
        <v>705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706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707</v>
      </c>
      <c r="H108" s="1" t="s">
        <v>708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709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710</v>
      </c>
      <c r="H109" s="1" t="s">
        <v>711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712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713</v>
      </c>
      <c r="H110" s="1" t="s">
        <v>714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715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716</v>
      </c>
      <c r="H111" s="1" t="s">
        <v>717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718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719</v>
      </c>
      <c r="H112" s="1" t="s">
        <v>720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721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722</v>
      </c>
      <c r="H113" s="1" t="s">
        <v>723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724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0.0</v>
      </c>
      <c r="H114" s="1" t="s">
        <v>725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726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 t="s">
        <v>727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728</v>
      </c>
      <c r="C1" s="1" t="s">
        <v>729</v>
      </c>
      <c r="D1" s="1" t="s">
        <v>730</v>
      </c>
      <c r="E1" s="1" t="s">
        <v>731</v>
      </c>
      <c r="F1" s="1" t="s">
        <v>732</v>
      </c>
      <c r="G1" s="1" t="s">
        <v>733</v>
      </c>
      <c r="H1" s="1" t="s">
        <v>734</v>
      </c>
      <c r="I1" s="1" t="s">
        <v>735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736</v>
      </c>
      <c r="B2" s="1" t="s">
        <v>737</v>
      </c>
      <c r="C2" s="1" t="s">
        <v>738</v>
      </c>
      <c r="D2" s="1" t="s">
        <v>739</v>
      </c>
      <c r="E2" s="1" t="s">
        <v>740</v>
      </c>
      <c r="F2" s="1" t="s">
        <v>741</v>
      </c>
      <c r="G2" s="1" t="s">
        <v>742</v>
      </c>
      <c r="H2" s="1" t="s">
        <v>742</v>
      </c>
      <c r="I2" s="1" t="s">
        <v>743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744</v>
      </c>
      <c r="B3" s="1" t="s">
        <v>743</v>
      </c>
      <c r="C3" s="1" t="s">
        <v>745</v>
      </c>
      <c r="D3" s="1" t="s">
        <v>746</v>
      </c>
      <c r="E3" s="1" t="s">
        <v>747</v>
      </c>
      <c r="F3" s="1" t="s">
        <v>748</v>
      </c>
      <c r="G3" s="1" t="s">
        <v>749</v>
      </c>
      <c r="H3" s="1" t="s">
        <v>750</v>
      </c>
      <c r="I3" s="1" t="s">
        <v>743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751</v>
      </c>
      <c r="B4" s="1" t="s">
        <v>737</v>
      </c>
      <c r="C4" s="1" t="s">
        <v>738</v>
      </c>
      <c r="D4" s="1" t="s">
        <v>752</v>
      </c>
      <c r="E4" s="1" t="s">
        <v>740</v>
      </c>
      <c r="F4" s="1" t="s">
        <v>753</v>
      </c>
      <c r="G4" s="1" t="s">
        <v>754</v>
      </c>
      <c r="H4" s="1" t="s">
        <v>755</v>
      </c>
      <c r="I4" s="1" t="s">
        <v>756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744</v>
      </c>
      <c r="B5" s="1" t="s">
        <v>743</v>
      </c>
      <c r="C5" s="1" t="s">
        <v>745</v>
      </c>
      <c r="D5" s="1" t="s">
        <v>757</v>
      </c>
      <c r="E5" s="1" t="s">
        <v>758</v>
      </c>
      <c r="F5" s="1" t="s">
        <v>759</v>
      </c>
      <c r="G5" s="1" t="s">
        <v>760</v>
      </c>
      <c r="H5" s="1" t="s">
        <v>761</v>
      </c>
      <c r="I5" s="1" t="s">
        <v>762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763</v>
      </c>
      <c r="B6" s="1" t="s">
        <v>743</v>
      </c>
      <c r="C6" s="1" t="s">
        <v>764</v>
      </c>
      <c r="D6" s="1" t="s">
        <v>765</v>
      </c>
      <c r="E6" s="1" t="s">
        <v>766</v>
      </c>
      <c r="F6" s="1" t="s">
        <v>767</v>
      </c>
      <c r="G6" s="1" t="s">
        <v>768</v>
      </c>
      <c r="H6" s="1" t="s">
        <v>769</v>
      </c>
      <c r="I6" s="1" t="s">
        <v>770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771</v>
      </c>
      <c r="B7" s="1" t="s">
        <v>743</v>
      </c>
      <c r="C7" s="1" t="s">
        <v>743</v>
      </c>
      <c r="D7" s="1" t="s">
        <v>743</v>
      </c>
      <c r="E7" s="1" t="s">
        <v>743</v>
      </c>
      <c r="F7" s="1" t="s">
        <v>743</v>
      </c>
      <c r="G7" s="1" t="s">
        <v>772</v>
      </c>
      <c r="H7" s="1" t="s">
        <v>773</v>
      </c>
      <c r="I7" s="1" t="s">
        <v>774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775</v>
      </c>
      <c r="B8" s="1" t="s">
        <v>743</v>
      </c>
      <c r="C8" s="1" t="s">
        <v>743</v>
      </c>
      <c r="D8" s="1" t="s">
        <v>776</v>
      </c>
      <c r="E8" s="1" t="s">
        <v>776</v>
      </c>
      <c r="F8" s="1" t="s">
        <v>777</v>
      </c>
      <c r="G8" s="1" t="s">
        <v>778</v>
      </c>
      <c r="H8" s="1" t="s">
        <v>779</v>
      </c>
      <c r="I8" s="1" t="s">
        <v>780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781</v>
      </c>
      <c r="B9" s="1" t="s">
        <v>782</v>
      </c>
      <c r="C9" s="1" t="s">
        <v>783</v>
      </c>
      <c r="D9" s="1" t="s">
        <v>784</v>
      </c>
      <c r="E9" s="1" t="s">
        <v>785</v>
      </c>
      <c r="F9" s="1" t="s">
        <v>786</v>
      </c>
      <c r="G9" s="1" t="s">
        <v>787</v>
      </c>
      <c r="H9" s="1" t="s">
        <v>788</v>
      </c>
      <c r="I9" s="1" t="s">
        <v>789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790</v>
      </c>
      <c r="B10" s="1" t="s">
        <v>782</v>
      </c>
      <c r="C10" s="1" t="s">
        <v>783</v>
      </c>
      <c r="D10" s="1" t="s">
        <v>791</v>
      </c>
      <c r="E10" s="1" t="s">
        <v>785</v>
      </c>
      <c r="F10" s="1" t="s">
        <v>792</v>
      </c>
      <c r="G10" s="1" t="s">
        <v>793</v>
      </c>
      <c r="H10" s="1" t="s">
        <v>794</v>
      </c>
      <c r="I10" s="1" t="s">
        <v>795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796</v>
      </c>
      <c r="B11" s="1" t="s">
        <v>797</v>
      </c>
      <c r="C11" s="1" t="s">
        <v>798</v>
      </c>
      <c r="D11" s="1" t="s">
        <v>799</v>
      </c>
      <c r="E11" s="1" t="s">
        <v>800</v>
      </c>
      <c r="F11" s="1" t="s">
        <v>801</v>
      </c>
      <c r="G11" s="1" t="s">
        <v>802</v>
      </c>
      <c r="H11" s="1" t="s">
        <v>803</v>
      </c>
      <c r="I11" s="1" t="s">
        <v>804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805</v>
      </c>
      <c r="B12" s="1" t="s">
        <v>806</v>
      </c>
      <c r="C12" s="1" t="s">
        <v>807</v>
      </c>
      <c r="D12" s="1" t="s">
        <v>808</v>
      </c>
      <c r="E12" s="1" t="s">
        <v>809</v>
      </c>
      <c r="F12" s="1" t="s">
        <v>810</v>
      </c>
      <c r="G12" s="1" t="s">
        <v>811</v>
      </c>
      <c r="H12" s="1" t="s">
        <v>812</v>
      </c>
      <c r="I12" s="1" t="s">
        <v>813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814</v>
      </c>
      <c r="B13" s="1" t="s">
        <v>743</v>
      </c>
      <c r="C13" s="1" t="s">
        <v>743</v>
      </c>
      <c r="D13" s="1" t="s">
        <v>743</v>
      </c>
      <c r="E13" s="1" t="s">
        <v>743</v>
      </c>
      <c r="F13" s="1" t="s">
        <v>743</v>
      </c>
      <c r="G13" s="1" t="s">
        <v>815</v>
      </c>
      <c r="H13" s="1" t="s">
        <v>816</v>
      </c>
      <c r="I13" s="1" t="s">
        <v>817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818</v>
      </c>
      <c r="B14" s="1" t="s">
        <v>743</v>
      </c>
      <c r="C14" s="1" t="s">
        <v>743</v>
      </c>
      <c r="D14" s="1" t="s">
        <v>743</v>
      </c>
      <c r="E14" s="1" t="s">
        <v>743</v>
      </c>
      <c r="F14" s="1" t="s">
        <v>743</v>
      </c>
      <c r="G14" s="1" t="s">
        <v>819</v>
      </c>
      <c r="H14" s="1" t="s">
        <v>820</v>
      </c>
      <c r="I14" s="1" t="s">
        <v>821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822</v>
      </c>
      <c r="B15" s="1" t="s">
        <v>743</v>
      </c>
      <c r="C15" s="1" t="s">
        <v>173</v>
      </c>
      <c r="D15" s="1" t="s">
        <v>823</v>
      </c>
      <c r="E15" s="1" t="s">
        <v>174</v>
      </c>
      <c r="F15" s="1" t="s">
        <v>175</v>
      </c>
      <c r="G15" s="1" t="s">
        <v>824</v>
      </c>
      <c r="H15" s="1" t="s">
        <v>825</v>
      </c>
      <c r="I15" s="1" t="s">
        <v>826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827</v>
      </c>
      <c r="B16" s="1" t="s">
        <v>743</v>
      </c>
      <c r="C16" s="1" t="s">
        <v>828</v>
      </c>
      <c r="D16" s="1" t="s">
        <v>829</v>
      </c>
      <c r="E16" s="1" t="s">
        <v>830</v>
      </c>
      <c r="F16" s="1" t="s">
        <v>831</v>
      </c>
      <c r="G16" s="1" t="s">
        <v>832</v>
      </c>
      <c r="H16" s="1" t="s">
        <v>833</v>
      </c>
      <c r="I16" s="1" t="s">
        <v>834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835</v>
      </c>
      <c r="B17" s="1" t="s">
        <v>743</v>
      </c>
      <c r="C17" s="1" t="s">
        <v>153</v>
      </c>
      <c r="D17" s="1" t="s">
        <v>154</v>
      </c>
      <c r="E17" s="1" t="s">
        <v>155</v>
      </c>
      <c r="F17" s="1" t="s">
        <v>156</v>
      </c>
      <c r="G17" s="1" t="s">
        <v>836</v>
      </c>
      <c r="H17" s="1" t="s">
        <v>837</v>
      </c>
      <c r="I17" s="1" t="s">
        <v>838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839</v>
      </c>
      <c r="B18" s="1" t="s">
        <v>743</v>
      </c>
      <c r="C18" s="1" t="s">
        <v>840</v>
      </c>
      <c r="D18" s="1" t="s">
        <v>841</v>
      </c>
      <c r="E18" s="1" t="s">
        <v>842</v>
      </c>
      <c r="F18" s="1" t="s">
        <v>843</v>
      </c>
      <c r="G18" s="1" t="s">
        <v>844</v>
      </c>
      <c r="H18" s="1" t="s">
        <v>845</v>
      </c>
      <c r="I18" s="1" t="s">
        <v>846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847</v>
      </c>
      <c r="B19" s="1" t="s">
        <v>848</v>
      </c>
      <c r="C19" s="1" t="s">
        <v>849</v>
      </c>
      <c r="D19" s="1" t="s">
        <v>850</v>
      </c>
      <c r="E19" s="1" t="s">
        <v>851</v>
      </c>
      <c r="F19" s="1" t="s">
        <v>852</v>
      </c>
      <c r="G19" s="1" t="s">
        <v>853</v>
      </c>
      <c r="H19" s="1" t="s">
        <v>854</v>
      </c>
      <c r="I19" s="1" t="s">
        <v>855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856</v>
      </c>
      <c r="B20" s="1" t="s">
        <v>857</v>
      </c>
      <c r="C20" s="1" t="s">
        <v>858</v>
      </c>
      <c r="D20" s="1" t="s">
        <v>859</v>
      </c>
      <c r="E20" s="1" t="s">
        <v>410</v>
      </c>
      <c r="F20" s="1" t="s">
        <v>860</v>
      </c>
      <c r="G20" s="1" t="s">
        <v>861</v>
      </c>
      <c r="H20" s="1" t="s">
        <v>862</v>
      </c>
      <c r="I20" s="1" t="s">
        <v>863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864</v>
      </c>
      <c r="B21" s="1" t="s">
        <v>865</v>
      </c>
      <c r="C21" s="1" t="s">
        <v>866</v>
      </c>
      <c r="D21" s="1" t="s">
        <v>867</v>
      </c>
      <c r="E21" s="1" t="s">
        <v>868</v>
      </c>
      <c r="F21" s="1" t="s">
        <v>869</v>
      </c>
      <c r="G21" s="1" t="s">
        <v>870</v>
      </c>
      <c r="H21" s="1" t="s">
        <v>871</v>
      </c>
      <c r="I21" s="1" t="s">
        <v>872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873</v>
      </c>
      <c r="B22" s="1" t="s">
        <v>874</v>
      </c>
      <c r="C22" s="1" t="s">
        <v>875</v>
      </c>
      <c r="D22" s="1" t="s">
        <v>876</v>
      </c>
      <c r="E22" s="1" t="s">
        <v>877</v>
      </c>
      <c r="F22" s="1" t="s">
        <v>878</v>
      </c>
      <c r="G22" s="1" t="s">
        <v>879</v>
      </c>
      <c r="H22" s="1" t="s">
        <v>880</v>
      </c>
      <c r="I22" s="1" t="s">
        <v>881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882</v>
      </c>
      <c r="B23" s="1" t="s">
        <v>743</v>
      </c>
      <c r="C23" s="1" t="s">
        <v>743</v>
      </c>
      <c r="D23" s="1" t="s">
        <v>883</v>
      </c>
      <c r="E23" s="1" t="s">
        <v>743</v>
      </c>
      <c r="F23" s="1" t="s">
        <v>884</v>
      </c>
      <c r="G23" s="1" t="s">
        <v>885</v>
      </c>
      <c r="H23" s="1" t="s">
        <v>886</v>
      </c>
      <c r="I23" s="1" t="s">
        <v>887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888</v>
      </c>
      <c r="B24" s="1" t="s">
        <v>889</v>
      </c>
      <c r="C24" s="1" t="s">
        <v>890</v>
      </c>
      <c r="D24" s="1" t="s">
        <v>891</v>
      </c>
      <c r="E24" s="1" t="s">
        <v>892</v>
      </c>
      <c r="F24" s="1" t="s">
        <v>893</v>
      </c>
      <c r="G24" s="1" t="s">
        <v>894</v>
      </c>
      <c r="H24" s="1" t="s">
        <v>894</v>
      </c>
      <c r="I24" s="1" t="s">
        <v>894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895</v>
      </c>
      <c r="B25" s="1" t="s">
        <v>896</v>
      </c>
      <c r="C25" s="1" t="s">
        <v>897</v>
      </c>
      <c r="D25" s="1" t="s">
        <v>898</v>
      </c>
      <c r="E25" s="1" t="s">
        <v>899</v>
      </c>
      <c r="F25" s="1" t="s">
        <v>900</v>
      </c>
      <c r="G25" s="1" t="s">
        <v>901</v>
      </c>
      <c r="H25" s="1" t="s">
        <v>901</v>
      </c>
      <c r="I25" s="1" t="s">
        <v>743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902</v>
      </c>
      <c r="B26" s="1" t="s">
        <v>903</v>
      </c>
      <c r="C26" s="1" t="s">
        <v>904</v>
      </c>
      <c r="D26" s="1" t="s">
        <v>905</v>
      </c>
      <c r="E26" s="1" t="s">
        <v>906</v>
      </c>
      <c r="F26" s="1" t="s">
        <v>907</v>
      </c>
      <c r="G26" s="1" t="s">
        <v>743</v>
      </c>
      <c r="H26" s="1" t="s">
        <v>743</v>
      </c>
      <c r="I26" s="1" t="s">
        <v>743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908</v>
      </c>
      <c r="B2" s="1" t="s">
        <v>909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910</v>
      </c>
      <c r="B3" s="1" t="s">
        <v>911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912</v>
      </c>
      <c r="B4" s="1" t="s">
        <v>913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914</v>
      </c>
      <c r="B5" s="1" t="s">
        <v>915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916</v>
      </c>
      <c r="B6" s="1" t="s">
        <v>917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918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919</v>
      </c>
      <c r="B8" s="1" t="s">
        <v>920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921</v>
      </c>
      <c r="B9" s="4" t="s">
        <v>922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923</v>
      </c>
      <c r="B10" s="1" t="s">
        <v>924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925</v>
      </c>
      <c r="B11" s="1" t="s">
        <v>926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927</v>
      </c>
      <c r="B12" s="1" t="s">
        <v>924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928</v>
      </c>
      <c r="B13" s="1" t="s">
        <v>929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930</v>
      </c>
      <c r="B14" s="1" t="s">
        <v>931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932</v>
      </c>
      <c r="B15" s="1" t="s">
        <v>929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933</v>
      </c>
      <c r="B16" s="1" t="s">
        <v>934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935</v>
      </c>
      <c r="B17" s="1" t="s">
        <v>936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937</v>
      </c>
      <c r="B18" s="1">
        <v>9.0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938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939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940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941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942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943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944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945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946</v>
      </c>
      <c r="B27" s="1">
        <v>16.48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947</v>
      </c>
      <c r="B28" s="1">
        <v>16.46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948</v>
      </c>
      <c r="B29" s="1">
        <v>16.3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949</v>
      </c>
      <c r="B30" s="1">
        <v>16.61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950</v>
      </c>
      <c r="B31" s="1">
        <v>16.48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951</v>
      </c>
      <c r="B32" s="1">
        <v>16.46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952</v>
      </c>
      <c r="B33" s="1">
        <v>16.3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953</v>
      </c>
      <c r="B34" s="1">
        <v>16.61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954</v>
      </c>
      <c r="B35" s="1">
        <v>1.12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955</v>
      </c>
      <c r="B36" s="1">
        <v>0.068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956</v>
      </c>
      <c r="B37" s="1">
        <v>1.7339616E9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957</v>
      </c>
      <c r="B38" s="1">
        <v>4.8043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958</v>
      </c>
      <c r="B39" s="1">
        <v>5.35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959</v>
      </c>
      <c r="B40" s="1">
        <v>0.822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960</v>
      </c>
      <c r="B41" s="1">
        <v>72.21739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961</v>
      </c>
      <c r="B42" s="1">
        <v>-237.28572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962</v>
      </c>
      <c r="B43" s="1">
        <v>49703.0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963</v>
      </c>
      <c r="B44" s="1">
        <v>49703.0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964</v>
      </c>
      <c r="B45" s="1">
        <v>90600.0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965</v>
      </c>
      <c r="B46" s="1">
        <v>83980.0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966</v>
      </c>
      <c r="B47" s="1">
        <v>83980.0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967</v>
      </c>
      <c r="B48" s="1">
        <v>16.22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968</v>
      </c>
      <c r="B49" s="1">
        <v>17.31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969</v>
      </c>
      <c r="B50" s="1">
        <v>800.0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970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971</v>
      </c>
      <c r="B52" s="1">
        <v>2.55387072E8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972</v>
      </c>
      <c r="B53" s="1">
        <v>14.325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973</v>
      </c>
      <c r="B54" s="1">
        <v>19.42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974</v>
      </c>
      <c r="B55" s="1">
        <v>5.106005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975</v>
      </c>
      <c r="B56" s="1">
        <v>17.3804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976</v>
      </c>
      <c r="B57" s="1">
        <v>16.7444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977</v>
      </c>
      <c r="B58" s="1">
        <v>1.105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978</v>
      </c>
      <c r="B59" s="1">
        <v>0.06705097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979</v>
      </c>
      <c r="B60" s="1" t="s">
        <v>980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981</v>
      </c>
      <c r="B61" s="1">
        <v>5.32626176E8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982</v>
      </c>
      <c r="B62" s="1">
        <v>0.06716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983</v>
      </c>
      <c r="B63" s="1">
        <v>1.3014958E7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984</v>
      </c>
      <c r="B64" s="1">
        <v>1.4273E7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985</v>
      </c>
      <c r="B65" s="1">
        <v>56612.0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986</v>
      </c>
      <c r="B66" s="1">
        <v>92596.0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987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988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989</v>
      </c>
      <c r="B69" s="1">
        <v>0.004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990</v>
      </c>
      <c r="B70" s="1">
        <v>0.08601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991</v>
      </c>
      <c r="B71" s="1">
        <v>0.65659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992</v>
      </c>
      <c r="B72" s="1">
        <v>0.62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993</v>
      </c>
      <c r="B73" s="1">
        <v>0.0047999998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994</v>
      </c>
      <c r="B74" s="1">
        <v>1.53755E7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995</v>
      </c>
      <c r="B75" s="1">
        <v>17.418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996</v>
      </c>
      <c r="B76" s="1">
        <v>0.95361125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997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998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999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1000</v>
      </c>
      <c r="B80" s="1">
        <v>3359000.0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1001</v>
      </c>
      <c r="B81" s="1">
        <v>0.23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1002</v>
      </c>
      <c r="B82" s="1">
        <v>0.13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1003</v>
      </c>
      <c r="B83" s="1">
        <v>10.649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1004</v>
      </c>
      <c r="B84" s="1">
        <v>15.065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1005</v>
      </c>
      <c r="B85" s="1">
        <v>0.055057645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1006</v>
      </c>
      <c r="B86" s="1">
        <v>0.22263205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1007</v>
      </c>
      <c r="B87" s="1">
        <v>0.28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1008</v>
      </c>
      <c r="B88" s="1">
        <v>1.7339616E9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1009</v>
      </c>
      <c r="B89" s="1" t="s">
        <v>1010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1011</v>
      </c>
      <c r="B90" s="1" t="s">
        <v>1012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1013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1014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1015</v>
      </c>
      <c r="B93" s="1" t="s">
        <v>1016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1017</v>
      </c>
      <c r="B94" s="1" t="s">
        <v>1018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1019</v>
      </c>
      <c r="B95" s="1">
        <v>1.574433E9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1020</v>
      </c>
      <c r="B96" s="1" t="s">
        <v>1021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1022</v>
      </c>
      <c r="B97" s="1" t="s">
        <v>1023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1024</v>
      </c>
      <c r="B98" s="1" t="s">
        <v>1025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1026</v>
      </c>
      <c r="B99" s="1" t="s">
        <v>1027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1028</v>
      </c>
      <c r="B100" s="1">
        <v>-1.8E7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1029</v>
      </c>
      <c r="B101" s="1">
        <v>16.61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1030</v>
      </c>
      <c r="B102" s="1">
        <v>22.0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1031</v>
      </c>
      <c r="B103" s="1">
        <v>18.0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1032</v>
      </c>
      <c r="B104" s="1">
        <v>19.79167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1033</v>
      </c>
      <c r="B105" s="1">
        <v>19.25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1034</v>
      </c>
      <c r="B106" s="1">
        <v>1.5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1035</v>
      </c>
      <c r="B107" s="1" t="s">
        <v>1036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1037</v>
      </c>
      <c r="B108" s="1">
        <v>12.0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1038</v>
      </c>
      <c r="B109" s="1">
        <v>8837000.0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1039</v>
      </c>
      <c r="B110" s="1">
        <v>0.619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1040</v>
      </c>
      <c r="B111" s="1">
        <v>3.5355E7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1041</v>
      </c>
      <c r="B112" s="1">
        <v>2.80676992E8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1042</v>
      </c>
      <c r="B113" s="1">
        <v>2.05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1043</v>
      </c>
      <c r="B114" s="1">
        <v>23.688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1044</v>
      </c>
      <c r="B115" s="1">
        <v>5.0017E7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1045</v>
      </c>
      <c r="B116" s="1">
        <v>103.208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1046</v>
      </c>
      <c r="B117" s="1">
        <v>3.658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1047</v>
      </c>
      <c r="B118" s="1">
        <v>0.01131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1048</v>
      </c>
      <c r="B119" s="1">
        <v>0.0128999995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1049</v>
      </c>
      <c r="B120" s="1">
        <v>4.2299E7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1050</v>
      </c>
      <c r="B121" s="1">
        <v>-6.62245E7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1051</v>
      </c>
      <c r="B122" s="1">
        <v>2.7905E7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1052</v>
      </c>
      <c r="B123" s="1">
        <v>0.166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1053</v>
      </c>
      <c r="B124" s="1">
        <v>0.84569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1054</v>
      </c>
      <c r="B125" s="1">
        <v>0.70685995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1055</v>
      </c>
      <c r="B126" s="1">
        <v>0.25638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1056</v>
      </c>
      <c r="B127" s="1" t="s">
        <v>980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1057</v>
      </c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60</v>
      </c>
      <c r="B3" s="1">
        <v>0.0</v>
      </c>
      <c r="C3" s="1">
        <v>4.0</v>
      </c>
      <c r="D3" s="1">
        <v>9.0</v>
      </c>
      <c r="E3" s="1">
        <v>9.0</v>
      </c>
      <c r="F3" s="1">
        <v>17.0</v>
      </c>
      <c r="G3" s="1">
        <v>27.0</v>
      </c>
      <c r="H3" s="1">
        <v>-14.0</v>
      </c>
      <c r="I3" s="1">
        <f>IF(H3*FORECAST(I2,B3:H3,B2:H2)&gt;0,FORECAST(I2,B3:H3,B2:H2),H3)*$X$1</f>
        <v>-14</v>
      </c>
      <c r="J3" s="1">
        <f>IF(I3*FORECAST(J2,B3:I3,B2:I2)&gt;0,FORECAST(J2,B3:I3,B2:I2),I3)*$X$1</f>
        <v>-2</v>
      </c>
      <c r="K3" s="1">
        <f>IF(J3*FORECAST(K2,B3:J3,B2:J2)&gt;0,FORECAST(K2,B3:J3,B2:J2),J3)*$X$1</f>
        <v>-3.5</v>
      </c>
      <c r="L3" s="1">
        <f>IF(K3*FORECAST(L2,B3:K3,B2:K2)&gt;0,FORECAST(L2,B3:K3,B2:K2),K3)*$X$1</f>
        <v>-5</v>
      </c>
      <c r="M3" s="1">
        <f>IF(L3*FORECAST(M2,B3:L3,B2:L2)&gt;0,FORECAST(M2,B3:L3,B2:L2),L3)*$X$1</f>
        <v>-6.5</v>
      </c>
      <c r="N3" s="1">
        <f>IF(M3*FORECAST(N2,B3:M3,B2:M2)&gt;0,FORECAST(N2,B3:M3,B2:M2),M3)*$X$1</f>
        <v>-8</v>
      </c>
      <c r="O3" s="1">
        <f>IF(N3*FORECAST(O2,B3:N3,B2:N2)&gt;0,FORECAST(O2,B3:N3,B2:N2),N3)*$X$1</f>
        <v>-9.5</v>
      </c>
      <c r="P3" s="5">
        <f>IF(O3*FORECAST(P2,B3:O3,B2:O2)&gt;0,FORECAST(P2,B3:O3,B2:O2),O3)*$X$1</f>
        <v>-11</v>
      </c>
      <c r="Q3" s="5">
        <f>IF(P3*FORECAST(Q2,B3:P3,B2:P2)&gt;0,FORECAST(Q2,B3:P3,B2:P2),P3)*$X$1</f>
        <v>-12.5</v>
      </c>
      <c r="R3" s="5">
        <f>IF(Q3*FORECAST(R2,B3:Q3,B2:Q2)&gt;0,FORECAST(R2,B3:Q3,B2:Q2),Q3)*$X$1</f>
        <v>-14</v>
      </c>
      <c r="S3" s="5">
        <f>IF(R3*FORECAST(S2,B3:R3,B2:R2)&gt;0,FORECAST(S2,B3:R3,B2:R2),R3)*$X$1</f>
        <v>-15.5</v>
      </c>
      <c r="T3" s="5">
        <f>IF(S3*FORECAST(T2,B3:S3,B2:S2)&gt;0,FORECAST(T2,B3:S3,B2:S2),S3)*$X$1</f>
        <v>-17</v>
      </c>
      <c r="U3" s="2"/>
      <c r="V3" s="2"/>
      <c r="W3" s="2"/>
      <c r="X3" s="2"/>
      <c r="Y3" s="2"/>
      <c r="Z3" s="2"/>
    </row>
    <row r="4">
      <c r="A4" s="3" t="s">
        <v>111</v>
      </c>
      <c r="B4" s="1">
        <v>0.0</v>
      </c>
      <c r="C4" s="1">
        <v>0.0</v>
      </c>
      <c r="D4" s="1">
        <v>-12.0</v>
      </c>
      <c r="E4" s="1">
        <v>105.0</v>
      </c>
      <c r="F4" s="1">
        <v>257.0</v>
      </c>
      <c r="G4" s="1">
        <v>245.0</v>
      </c>
      <c r="H4" s="1">
        <v>262.0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1058</v>
      </c>
      <c r="B5" s="1">
        <v>0.0</v>
      </c>
      <c r="C5" s="1">
        <v>0.0</v>
      </c>
      <c r="D5" s="1">
        <v>9.0</v>
      </c>
      <c r="E5" s="1">
        <v>8.0</v>
      </c>
      <c r="F5" s="1">
        <v>11.0</v>
      </c>
      <c r="G5" s="1">
        <v>13.0</v>
      </c>
      <c r="H5" s="1">
        <v>15.0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1059</v>
      </c>
      <c r="L7" s="1">
        <f>IF(T3*FORECAST(T2,B3:T3,B2:T2)&gt;0,FORECAST(T2,B3:T3,B2:T2),S3)*$X$1 * (1+0.02)/(0.0765-0.02)</f>
        <v>-306.9026549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1060</v>
      </c>
      <c r="L8" s="6">
        <f t="array" ref="L8">NPV(0.0765,J3:T3)</f>
        <v>-61.04478981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1061</v>
      </c>
      <c r="L9" s="6">
        <f t="array" ref="L9">NPV(0.0765,J16:T16)</f>
        <v>-136.410019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1062</v>
      </c>
      <c r="L10" s="6">
        <f>L8 + L9</f>
        <v>-197.4548089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262.0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1063</v>
      </c>
      <c r="L12" s="6">
        <f>L10 - L11</f>
        <v>-459.4548089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1064</v>
      </c>
      <c r="L13" s="1">
        <v>15.0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-30.63032059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(1+0.02)/(0.0765-0.02)</f>
        <v>-306.9026549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25</v>
      </c>
      <c r="B3" s="1">
        <v>2.0</v>
      </c>
      <c r="C3" s="1">
        <v>4.0</v>
      </c>
      <c r="D3" s="1">
        <v>3.0</v>
      </c>
      <c r="E3" s="1">
        <v>1.0</v>
      </c>
      <c r="F3" s="1">
        <v>11.0</v>
      </c>
      <c r="G3" s="1">
        <v>33.0</v>
      </c>
      <c r="H3" s="1">
        <v>3.0</v>
      </c>
      <c r="I3" s="1">
        <f>IF(H3*FORECAST(I2,B3:H3,B2:H2)&gt;0,FORECAST(I2,B3:H3,B2:H2),H3)*$X$1</f>
        <v>18</v>
      </c>
      <c r="J3" s="1">
        <f>IF(I3*FORECAST(J2,B3:I3,B2:I2)&gt;0,FORECAST(J2,B3:I3,B2:I2),I3)*$X$1</f>
        <v>20.46428571</v>
      </c>
      <c r="K3" s="1">
        <f>IF(J3*FORECAST(K2,B3:J3,B2:J2)&gt;0,FORECAST(K2,B3:J3,B2:J2),J3)*$X$1</f>
        <v>22.92857143</v>
      </c>
      <c r="L3" s="1">
        <f>IF(K3*FORECAST(L2,B3:K3,B2:K2)&gt;0,FORECAST(L2,B3:K3,B2:K2),K3)*$X$1</f>
        <v>25.39285714</v>
      </c>
      <c r="M3" s="1">
        <f>IF(L3*FORECAST(M2,B3:L3,B2:L2)&gt;0,FORECAST(M2,B3:L3,B2:L2),L3)*$X$1</f>
        <v>27.85714286</v>
      </c>
      <c r="N3" s="1">
        <f>IF(M3*FORECAST(N2,B3:M3,B2:M2)&gt;0,FORECAST(N2,B3:M3,B2:M2),M3)*$X$1</f>
        <v>30.32142857</v>
      </c>
      <c r="O3" s="1">
        <f>IF(N3*FORECAST(O2,B3:N3,B2:N2)&gt;0,FORECAST(O2,B3:N3,B2:N2),N3)*$X$1</f>
        <v>32.78571429</v>
      </c>
      <c r="P3" s="5">
        <f>IF(O3*FORECAST(P2,B3:O3,B2:O2)&gt;0,FORECAST(P2,B3:O3,B2:O2),O3)*$X$1</f>
        <v>35.25</v>
      </c>
      <c r="Q3" s="5">
        <f>IF(P3*FORECAST(Q2,B3:P3,B2:P2)&gt;0,FORECAST(Q2,B3:P3,B2:P2),P3)*$X$1</f>
        <v>37.71428571</v>
      </c>
      <c r="R3" s="5">
        <f>IF(Q3*FORECAST(R2,B3:Q3,B2:Q2)&gt;0,FORECAST(R2,B3:Q3,B2:Q2),Q3)*$X$1</f>
        <v>40.17857143</v>
      </c>
      <c r="S3" s="5">
        <f>IF(R3*FORECAST(S2,B3:R3,B2:R2)&gt;0,FORECAST(S2,B3:R3,B2:R2),R3)*$X$1</f>
        <v>42.64285714</v>
      </c>
      <c r="T3" s="5">
        <f>IF(S3*FORECAST(T2,B3:S3,B2:S2)&gt;0,FORECAST(T2,B3:S3,B2:S2),S3)*$X$1</f>
        <v>45.10714286</v>
      </c>
      <c r="U3" s="2"/>
      <c r="V3" s="2"/>
      <c r="W3" s="2"/>
      <c r="X3" s="2"/>
      <c r="Y3" s="2"/>
      <c r="Z3" s="2"/>
    </row>
    <row r="4">
      <c r="A4" s="3" t="s">
        <v>111</v>
      </c>
      <c r="B4" s="1">
        <v>0.0</v>
      </c>
      <c r="C4" s="1">
        <v>0.0</v>
      </c>
      <c r="D4" s="1">
        <v>-12.0</v>
      </c>
      <c r="E4" s="1">
        <v>105.0</v>
      </c>
      <c r="F4" s="1">
        <v>257.0</v>
      </c>
      <c r="G4" s="1">
        <v>245.0</v>
      </c>
      <c r="H4" s="1">
        <v>262.0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1058</v>
      </c>
      <c r="B5" s="1">
        <v>0.0</v>
      </c>
      <c r="C5" s="1">
        <v>0.0</v>
      </c>
      <c r="D5" s="1">
        <v>9.0</v>
      </c>
      <c r="E5" s="1">
        <v>8.0</v>
      </c>
      <c r="F5" s="1">
        <v>11.0</v>
      </c>
      <c r="G5" s="1">
        <v>13.0</v>
      </c>
      <c r="H5" s="1">
        <v>15.0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1059</v>
      </c>
      <c r="L7" s="1">
        <f>IF(T3*FORECAST(T2,B3:T3,B2:T2)&gt;0,FORECAST(T2,B3:T3,B2:T2),S3)*$X$1 * (1+0.02)/(0.0765-0.02)</f>
        <v>814.323641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1060</v>
      </c>
      <c r="L8" s="6">
        <f t="array" ref="L8">NPV(0.0765,J3:T3)</f>
        <v>225.0350067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1061</v>
      </c>
      <c r="L9" s="6">
        <f t="array" ref="L9">NPV(0.0765,J16:T16)</f>
        <v>361.9450715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1062</v>
      </c>
      <c r="L10" s="6">
        <f>L8 + L9</f>
        <v>586.9800782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262.0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1063</v>
      </c>
      <c r="L12" s="6">
        <f>L10 - L11</f>
        <v>324.9800782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1064</v>
      </c>
      <c r="L13" s="1">
        <v>15.0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21.66533855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(1+0.02)/(0.0765-0.02)</f>
        <v>814.323641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