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<sst xmlns="http://schemas.openxmlformats.org/spreadsheetml/2006/main" count="893" uniqueCount="779">
  <si>
    <t>ticker</t>
  </si>
  <si>
    <t>PIKM</t>
  </si>
  <si>
    <t>nombre</t>
  </si>
  <si>
    <t>KIDPIK CORP</t>
  </si>
  <si>
    <t>empresa</t>
  </si>
  <si>
    <t>Apparel &amp; Accessories Retailers</t>
  </si>
  <si>
    <t>Open</t>
  </si>
  <si>
    <t>Target Price</t>
  </si>
  <si>
    <t>Upside</t>
  </si>
  <si>
    <t>2606.78%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</si>
  <si>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</si>
  <si>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</si>
  <si>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</si>
  <si>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</si>
  <si>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</si>
  <si>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</si>
  <si>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</si>
  <si>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</si>
  <si>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66.67%</t>
  </si>
  <si>
    <t>Total Assets Growth</t>
  </si>
  <si>
    <t>-11.11%</t>
  </si>
  <si>
    <t>Net Property, Plant and Equipment Growth</t>
  </si>
  <si>
    <t>200.00%</t>
  </si>
  <si>
    <t>EBITDA Growth</t>
  </si>
  <si>
    <t>23.60%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</si>
  <si>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</si>
  <si>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</si>
  <si>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</si>
  <si>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</si>
  <si>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</si>
  <si>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</si>
  <si>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</si>
  <si>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</si>
  <si>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</si>
  <si>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</si>
  <si>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</si>
  <si>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</si>
  <si>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</si>
  <si>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</si>
  <si>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</si>
  <si>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</si>
  <si>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</si>
  <si>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</si>
  <si>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</si>
  <si>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</si>
  <si>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</si>
  <si>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</si>
  <si>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</si>
  <si>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</si>
  <si>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</si>
  <si>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</si>
  <si>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</si>
  <si>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</si>
  <si>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</si>
  <si>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</si>
  <si>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</si>
  <si>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</si>
  <si>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</si>
  <si>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</si>
  <si>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</si>
  <si>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</si>
  <si>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</si>
  <si>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</si>
  <si>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</si>
  <si>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</si>
  <si>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</si>
  <si>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</si>
  <si>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</si>
  <si>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</si>
  <si>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</si>
  <si>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0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</si>
  <si>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</si>
  <si>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</si>
  <si>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</si>
  <si>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</si>
  <si>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</si>
  <si>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</si>
  <si>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</si>
  <si>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</si>
  <si>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</si>
  <si>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</si>
  <si>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</si>
  <si>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</si>
  <si>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</si>
  <si>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</si>
  <si>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</si>
  <si>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</si>
  <si>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</si>
  <si>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</si>
  <si>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</si>
  <si>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</si>
  <si>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-0.14</t>
  </si>
  <si>
    <t>1.76</t>
  </si>
  <si>
    <t>9.68</t>
  </si>
  <si>
    <t>5.69</t>
  </si>
  <si>
    <t>0.55</t>
  </si>
  <si>
    <t>Tangible Book Value</t>
  </si>
  <si>
    <t>Tangible Book Value Per Share</t>
  </si>
  <si>
    <t>-0.17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</si>
  <si>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</si>
  <si>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</si>
  <si>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</si>
  <si>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</si>
  <si>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</si>
  <si>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</si>
  <si>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</si>
  <si>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</si>
  <si>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</si>
  <si>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</si>
  <si>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</si>
  <si>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</si>
  <si>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</si>
  <si>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</si>
  <si>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</si>
  <si>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</si>
  <si>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</si>
  <si>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</si>
  <si>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</si>
  <si>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</si>
  <si>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</si>
  <si>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</si>
  <si>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</si>
  <si>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</si>
  <si>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</si>
  <si>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</si>
  <si>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</si>
  <si>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</si>
  <si>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</si>
  <si>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-6.33</t>
  </si>
  <si>
    <t>-5.59</t>
  </si>
  <si>
    <t>-5.26</t>
  </si>
  <si>
    <t>-4.97</t>
  </si>
  <si>
    <t>-6.04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</si>
  <si>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</si>
  <si>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</si>
  <si>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</si>
  <si>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</si>
  <si>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</si>
  <si>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</si>
  <si>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-3.95</t>
  </si>
  <si>
    <t>-3.49</t>
  </si>
  <si>
    <t>-3.29</t>
  </si>
  <si>
    <t>-3.11</t>
  </si>
  <si>
    <t>-2.67</t>
  </si>
  <si>
    <t>Normalized Diluted EPS</t>
  </si>
  <si>
    <t>EBITDA</t>
  </si>
  <si>
    <t>EBITA</t>
  </si>
  <si>
    <t>EBIT</t>
  </si>
  <si>
    <t>EBITDAR</t>
  </si>
  <si>
    <t>Effective Tax Rate - (Ratio)</t>
  </si>
  <si>
    <t>-0.35</t>
  </si>
  <si>
    <t>-0.03</t>
  </si>
  <si>
    <t>-0.02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</si>
  <si>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</si>
  <si>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</si>
  <si>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</si>
  <si>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</si>
  <si>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</si>
  <si>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</si>
  <si>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</si>
  <si>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</si>
  <si>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</si>
  <si>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</si>
  <si>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</si>
  <si>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</si>
  <si>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</si>
  <si>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</si>
  <si>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</si>
  <si>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</si>
  <si>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</si>
  <si>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</si>
  <si>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-26.19</t>
  </si>
  <si>
    <t>-22.48</t>
  </si>
  <si>
    <t>-25.53</t>
  </si>
  <si>
    <t>-37.68</t>
  </si>
  <si>
    <t>Return on Total Capital</t>
  </si>
  <si>
    <t>-40.55</t>
  </si>
  <si>
    <t>-28.92</t>
  </si>
  <si>
    <t>-30.37</t>
  </si>
  <si>
    <t>-48.11</t>
  </si>
  <si>
    <t>Return On Equity %</t>
  </si>
  <si>
    <t>-497.42</t>
  </si>
  <si>
    <t>-71.96</t>
  </si>
  <si>
    <t>-64.82</t>
  </si>
  <si>
    <t>-202.44</t>
  </si>
  <si>
    <t>Return on Common Equity</t>
  </si>
  <si>
    <t>Margin Analysis</t>
  </si>
  <si>
    <t>Gross Profit Margin %</t>
  </si>
  <si>
    <t>60.97</t>
  </si>
  <si>
    <t>58.39</t>
  </si>
  <si>
    <t>59.53</t>
  </si>
  <si>
    <t>59.95</t>
  </si>
  <si>
    <t>62.52</t>
  </si>
  <si>
    <t>SG&amp;A Margin</t>
  </si>
  <si>
    <t>90.51</t>
  </si>
  <si>
    <t>79.61</t>
  </si>
  <si>
    <t>85.34</t>
  </si>
  <si>
    <t>107.26</t>
  </si>
  <si>
    <t>111.44</t>
  </si>
  <si>
    <t>EBITDA Margin %</t>
  </si>
  <si>
    <t>-29.54</t>
  </si>
  <si>
    <t>-21.21</t>
  </si>
  <si>
    <t>-25.81</t>
  </si>
  <si>
    <t>-47.31</t>
  </si>
  <si>
    <t>-48.92</t>
  </si>
  <si>
    <t>EBITA Margin %</t>
  </si>
  <si>
    <t>-29.91</t>
  </si>
  <si>
    <t>-21.52</t>
  </si>
  <si>
    <t>-25.93</t>
  </si>
  <si>
    <t>-47.48</t>
  </si>
  <si>
    <t>-49.25</t>
  </si>
  <si>
    <t>EBIT Margin %</t>
  </si>
  <si>
    <t>-30.28</t>
  </si>
  <si>
    <t>-21.64</t>
  </si>
  <si>
    <t>-25.94</t>
  </si>
  <si>
    <t>Income From Continuing Operations Margin %</t>
  </si>
  <si>
    <t>-34.05</t>
  </si>
  <si>
    <t>-24.73</t>
  </si>
  <si>
    <t>-27.24</t>
  </si>
  <si>
    <t>-46.21</t>
  </si>
  <si>
    <t>-69.56</t>
  </si>
  <si>
    <t>Net Income Margin %</t>
  </si>
  <si>
    <t>Net Avail. For Common Margin %</t>
  </si>
  <si>
    <t>Normalized Net Income Margin</t>
  </si>
  <si>
    <t>-15.45</t>
  </si>
  <si>
    <t>-17.02</t>
  </si>
  <si>
    <t>-28.88</t>
  </si>
  <si>
    <t>-30.79</t>
  </si>
  <si>
    <t>Levered Free Cash Flow Margin</t>
  </si>
  <si>
    <t>-15.91</t>
  </si>
  <si>
    <t>-38.58</t>
  </si>
  <si>
    <t>-23.42</t>
  </si>
  <si>
    <t>33.71</t>
  </si>
  <si>
    <t>Unlevered Free Cash Flow Margin</t>
  </si>
  <si>
    <t>-14.28</t>
  </si>
  <si>
    <t>-36.8</t>
  </si>
  <si>
    <t>-23.12</t>
  </si>
  <si>
    <t>Asset Turnover</t>
  </si>
  <si>
    <t>1.94</t>
  </si>
  <si>
    <t>1.39</t>
  </si>
  <si>
    <t>0.86</t>
  </si>
  <si>
    <t>1.22</t>
  </si>
  <si>
    <t>Fixed Assets Turnover</t>
  </si>
  <si>
    <t>355.19</t>
  </si>
  <si>
    <t>583.48</t>
  </si>
  <si>
    <t>20.8</t>
  </si>
  <si>
    <t>10.84</t>
  </si>
  <si>
    <t>Receivables Turnover (Average Receivables)</t>
  </si>
  <si>
    <t>61.36</t>
  </si>
  <si>
    <t>65.89</t>
  </si>
  <si>
    <t>48.55</t>
  </si>
  <si>
    <t>51.95</t>
  </si>
  <si>
    <t>Inventory Turnover (Average Inventory)</t>
  </si>
  <si>
    <t>0.99</t>
  </si>
  <si>
    <t>0.93</t>
  </si>
  <si>
    <t>0.54</t>
  </si>
  <si>
    <t>0.61</t>
  </si>
  <si>
    <t>Short Term Liquidity</t>
  </si>
  <si>
    <t>Current Ratio</t>
  </si>
  <si>
    <t>1.63</t>
  </si>
  <si>
    <t>1.29</t>
  </si>
  <si>
    <t>2.98</t>
  </si>
  <si>
    <t>2.31</t>
  </si>
  <si>
    <t>1.14</t>
  </si>
  <si>
    <t>Quick Ratio</t>
  </si>
  <si>
    <t>0.09</t>
  </si>
  <si>
    <t>0.06</t>
  </si>
  <si>
    <t>1.18</t>
  </si>
  <si>
    <t>0.15</t>
  </si>
  <si>
    <t>0.08</t>
  </si>
  <si>
    <t>Operating Cash Flow to Current Liabilities</t>
  </si>
  <si>
    <t>-0.85</t>
  </si>
  <si>
    <t>-0.49</t>
  </si>
  <si>
    <t>-1.49</t>
  </si>
  <si>
    <t>-1.05</t>
  </si>
  <si>
    <t>-0.06</t>
  </si>
  <si>
    <t>Days Sales Outstanding (Average Receivables)</t>
  </si>
  <si>
    <t>6.05</t>
  </si>
  <si>
    <t>5.52</t>
  </si>
  <si>
    <t>7.5</t>
  </si>
  <si>
    <t>7.01</t>
  </si>
  <si>
    <t>Days Outstanding Inventory (Average Inventory)</t>
  </si>
  <si>
    <t>374.63</t>
  </si>
  <si>
    <t>393.35</t>
  </si>
  <si>
    <t>668.56</t>
  </si>
  <si>
    <t>596.08</t>
  </si>
  <si>
    <t>Average Days Payable Outstanding</t>
  </si>
  <si>
    <t>119.96</t>
  </si>
  <si>
    <t>77.44</t>
  </si>
  <si>
    <t>112.77</t>
  </si>
  <si>
    <t>-300.27</t>
  </si>
  <si>
    <t>Cash Conversion Cycle (Average Days)</t>
  </si>
  <si>
    <t>260.72</t>
  </si>
  <si>
    <t>321.43</t>
  </si>
  <si>
    <t>563.28</t>
  </si>
  <si>
    <t>903.35</t>
  </si>
  <si>
    <t>Long Term Solvency</t>
  </si>
  <si>
    <t>Total Debt/Equity</t>
  </si>
  <si>
    <t>218.94</t>
  </si>
  <si>
    <t>27.43</t>
  </si>
  <si>
    <t>53.24</t>
  </si>
  <si>
    <t>364.56</t>
  </si>
  <si>
    <t>Total Debt / Total Capital</t>
  </si>
  <si>
    <t>101.76</t>
  </si>
  <si>
    <t>68.65</t>
  </si>
  <si>
    <t>21.53</t>
  </si>
  <si>
    <t>34.74</t>
  </si>
  <si>
    <t>78.47</t>
  </si>
  <si>
    <t>LT Debt/Equity</t>
  </si>
  <si>
    <t>19.68</t>
  </si>
  <si>
    <t>12.13</t>
  </si>
  <si>
    <t>75.25</t>
  </si>
  <si>
    <t>Long-Term Debt / Total Capital</t>
  </si>
  <si>
    <t>58.77</t>
  </si>
  <si>
    <t>6.17</t>
  </si>
  <si>
    <t>7.92</t>
  </si>
  <si>
    <t>16.2</t>
  </si>
  <si>
    <t>Total Liabilities / Total Assets</t>
  </si>
  <si>
    <t>101.21</t>
  </si>
  <si>
    <t>80.91</t>
  </si>
  <si>
    <t>33.43</t>
  </si>
  <si>
    <t>45.82</t>
  </si>
  <si>
    <t>85.43</t>
  </si>
  <si>
    <t>EBIT / Interest Expense</t>
  </si>
  <si>
    <t>-9.31</t>
  </si>
  <si>
    <t>-7.17</t>
  </si>
  <si>
    <t>-7.95</t>
  </si>
  <si>
    <t>-99.48</t>
  </si>
  <si>
    <t>EBITDA / Interest Expense</t>
  </si>
  <si>
    <t>-9.08</t>
  </si>
  <si>
    <t>-7.03</t>
  </si>
  <si>
    <t>-7.92</t>
  </si>
  <si>
    <t>-91.76</t>
  </si>
  <si>
    <t>(EBITDA - Capex) / Interest Expense</t>
  </si>
  <si>
    <t>-9.09</t>
  </si>
  <si>
    <t>-7.05</t>
  </si>
  <si>
    <t>-7.98</t>
  </si>
  <si>
    <t>-92.38</t>
  </si>
  <si>
    <t>Total Debt / EBITDA</t>
  </si>
  <si>
    <t>-1.43</t>
  </si>
  <si>
    <t>-1.09</t>
  </si>
  <si>
    <t>-0.72</t>
  </si>
  <si>
    <t>-0.65</t>
  </si>
  <si>
    <t>-0.59</t>
  </si>
  <si>
    <t>Net Debt / EBITDA</t>
  </si>
  <si>
    <t>-1.38</t>
  </si>
  <si>
    <t>0.78</t>
  </si>
  <si>
    <t>-0.56</t>
  </si>
  <si>
    <t>Total Debt / (EBITDA - Capex)</t>
  </si>
  <si>
    <t>-1.08</t>
  </si>
  <si>
    <t>-0.71</t>
  </si>
  <si>
    <t>-0.64</t>
  </si>
  <si>
    <t>Net Debt / (EBITDA - Capex)</t>
  </si>
  <si>
    <t>0.77</t>
  </si>
  <si>
    <t>Growth Over Prior Year</t>
  </si>
  <si>
    <t>Total Revenues, 1 Yr. Growth %</t>
  </si>
  <si>
    <t>25.28</t>
  </si>
  <si>
    <t>28.92</t>
  </si>
  <si>
    <t>-24.53</t>
  </si>
  <si>
    <t>-13.58</t>
  </si>
  <si>
    <t>Gross Profit, 1 Yr. Growth %</t>
  </si>
  <si>
    <t>19.98</t>
  </si>
  <si>
    <t>31.43</t>
  </si>
  <si>
    <t>-9.87</t>
  </si>
  <si>
    <t>EBITDA, 1 Yr. Growth %</t>
  </si>
  <si>
    <t>-10.03</t>
  </si>
  <si>
    <t>56.87</t>
  </si>
  <si>
    <t>38.31</t>
  </si>
  <si>
    <t>-10.64</t>
  </si>
  <si>
    <t>EBITA, 1 Yr. Growth %</t>
  </si>
  <si>
    <t>-9.88</t>
  </si>
  <si>
    <t>55.39</t>
  </si>
  <si>
    <t>38.14</t>
  </si>
  <si>
    <t>-10.35</t>
  </si>
  <si>
    <t>EBIT, 1 Yr. Growth %</t>
  </si>
  <si>
    <t>-10.46</t>
  </si>
  <si>
    <t>54.49</t>
  </si>
  <si>
    <t>Earnings From Cont. Operations, 1 Yr. Growth %</t>
  </si>
  <si>
    <t>-9.01</t>
  </si>
  <si>
    <t>28.04</t>
  </si>
  <si>
    <t>30.08</t>
  </si>
  <si>
    <t>Net Income, 1 Yr. Growth %</t>
  </si>
  <si>
    <t>Normalized Net Income, 1 Yr. Growth %</t>
  </si>
  <si>
    <t>-8.72</t>
  </si>
  <si>
    <t>42.01</t>
  </si>
  <si>
    <t>28.07</t>
  </si>
  <si>
    <t>-11.23</t>
  </si>
  <si>
    <t>Diluted EPS Before Extra, 1 Yr. Growth %</t>
  </si>
  <si>
    <t>-11.76</t>
  </si>
  <si>
    <t>-5.98</t>
  </si>
  <si>
    <t>-5.62</t>
  </si>
  <si>
    <t>Accounts Receivable, 1 Yr. Growth %</t>
  </si>
  <si>
    <t>38.39</t>
  </si>
  <si>
    <t>6.81</t>
  </si>
  <si>
    <t>-1.7</t>
  </si>
  <si>
    <t>-37.07</t>
  </si>
  <si>
    <t>Inventory, 1 Yr. Growth %</t>
  </si>
  <si>
    <t>10.79</t>
  </si>
  <si>
    <t>55.33</t>
  </si>
  <si>
    <t>8.67</t>
  </si>
  <si>
    <t>-61.55</t>
  </si>
  <si>
    <t>Net Property, Plant and Equip., 1 Yr. Growth %</t>
  </si>
  <si>
    <t>-58.7</t>
  </si>
  <si>
    <t>68.5</t>
  </si>
  <si>
    <t>-29.14</t>
  </si>
  <si>
    <t>Total Assets, 1 Yr. Growth %</t>
  </si>
  <si>
    <t>14.42</t>
  </si>
  <si>
    <t>137.28</t>
  </si>
  <si>
    <t>-27.11</t>
  </si>
  <si>
    <t>-55.93</t>
  </si>
  <si>
    <t>Tangible Book Value, 1 Yr. Growth %</t>
  </si>
  <si>
    <t>727.49</t>
  </si>
  <si>
    <t>-40.67</t>
  </si>
  <si>
    <t>-88.15</t>
  </si>
  <si>
    <t>Common Equity, 1 Yr. Growth %</t>
  </si>
  <si>
    <t>727.2</t>
  </si>
  <si>
    <t>Cash From Operations, 1 Yr. Growth %</t>
  </si>
  <si>
    <t>-15.76</t>
  </si>
  <si>
    <t>210.28</t>
  </si>
  <si>
    <t>-39.63</t>
  </si>
  <si>
    <t>-95.15</t>
  </si>
  <si>
    <t>Capital Expenditures, 1 Yr. Growth %</t>
  </si>
  <si>
    <t>173.55</t>
  </si>
  <si>
    <t>295.76</t>
  </si>
  <si>
    <t>7.73</t>
  </si>
  <si>
    <t>58.07</t>
  </si>
  <si>
    <t>Levered Free Cash Flow, 1 Yr. Growth %</t>
  </si>
  <si>
    <t>212.55</t>
  </si>
  <si>
    <t>-54.18</t>
  </si>
  <si>
    <t>-229.37</t>
  </si>
  <si>
    <t>Unlevered Free Cash Flow, 1 Yr. Growth %</t>
  </si>
  <si>
    <t>232.17</t>
  </si>
  <si>
    <t>-52.59</t>
  </si>
  <si>
    <t>-231.12</t>
  </si>
  <si>
    <t>Compound Annual Growth Rate Over Two Years</t>
  </si>
  <si>
    <t>Total Revenues, 2 Yr. CAGR %</t>
  </si>
  <si>
    <t>27.09</t>
  </si>
  <si>
    <t>-1.36</t>
  </si>
  <si>
    <t>-19.24</t>
  </si>
  <si>
    <t>Gross Profit, 2 Yr. CAGR %</t>
  </si>
  <si>
    <t>25.57</t>
  </si>
  <si>
    <t>-17.24</t>
  </si>
  <si>
    <t>EBITDA, 2 Yr. CAGR %</t>
  </si>
  <si>
    <t>18.8</t>
  </si>
  <si>
    <t>47.3</t>
  </si>
  <si>
    <t>11.17</t>
  </si>
  <si>
    <t>EBITA, 2 Yr. CAGR %</t>
  </si>
  <si>
    <t>18.34</t>
  </si>
  <si>
    <t>46.52</t>
  </si>
  <si>
    <t>11.29</t>
  </si>
  <si>
    <t>EBIT, 2 Yr. CAGR %</t>
  </si>
  <si>
    <t>17.61</t>
  </si>
  <si>
    <t>46.09</t>
  </si>
  <si>
    <t>Earnings From Cont. Operations, 2 Yr. CAGR %</t>
  </si>
  <si>
    <t>13.67</t>
  </si>
  <si>
    <t>34.84</t>
  </si>
  <si>
    <t>29.06</t>
  </si>
  <si>
    <t>Net Income, 2 Yr. CAGR %</t>
  </si>
  <si>
    <t>Normalized Net Income, 2 Yr. CAGR %</t>
  </si>
  <si>
    <t>13.85</t>
  </si>
  <si>
    <t>34.86</t>
  </si>
  <si>
    <t>8.61</t>
  </si>
  <si>
    <t>Diluted EPS Before Extra, 2 Yr. CAGR %</t>
  </si>
  <si>
    <t>-8.84</t>
  </si>
  <si>
    <t>-5.8</t>
  </si>
  <si>
    <t>7.11</t>
  </si>
  <si>
    <t>Accounts Receivable, 2 Yr. CAGR %</t>
  </si>
  <si>
    <t>21.58</t>
  </si>
  <si>
    <t>2.47</t>
  </si>
  <si>
    <t>-21.35</t>
  </si>
  <si>
    <t>Inventory, 2 Yr. CAGR %</t>
  </si>
  <si>
    <t>31.18</t>
  </si>
  <si>
    <t>29.92</t>
  </si>
  <si>
    <t>-35.36</t>
  </si>
  <si>
    <t>Net Property, Plant and Equip., 2 Yr. CAGR %</t>
  </si>
  <si>
    <t>-16.58</t>
  </si>
  <si>
    <t>642.72</t>
  </si>
  <si>
    <t>381.64</t>
  </si>
  <si>
    <t>Total Assets, 2 Yr. CAGR %</t>
  </si>
  <si>
    <t>64.77</t>
  </si>
  <si>
    <t>31.51</t>
  </si>
  <si>
    <t>-43.32</t>
  </si>
  <si>
    <t>Tangible Book Value, 2 Yr. CAGR %</t>
  </si>
  <si>
    <t>121.57</t>
  </si>
  <si>
    <t>-73.49</t>
  </si>
  <si>
    <t>Common Equity, 2 Yr. CAGR %</t>
  </si>
  <si>
    <t>121.54</t>
  </si>
  <si>
    <t>Cash From Operations, 2 Yr. CAGR %</t>
  </si>
  <si>
    <t>61.67</t>
  </si>
  <si>
    <t>36.87</t>
  </si>
  <si>
    <t>-82.89</t>
  </si>
  <si>
    <t>Capital Expenditures, 2 Yr. CAGR %</t>
  </si>
  <si>
    <t>229.03</t>
  </si>
  <si>
    <t>106.48</t>
  </si>
  <si>
    <t>30.49</t>
  </si>
  <si>
    <t>Levered Free Cash Flow, 2 Yr. CAGR %</t>
  </si>
  <si>
    <t>19.67</t>
  </si>
  <si>
    <t>-24.51</t>
  </si>
  <si>
    <t>Unlevered Free Cash Flow, 2 Yr. CAGR %</t>
  </si>
  <si>
    <t>25.5</t>
  </si>
  <si>
    <t>-22.71</t>
  </si>
  <si>
    <t>Compound Annual Growth Rate Over Three Years</t>
  </si>
  <si>
    <t>Total Revenues, 3 Yr. CAGR %</t>
  </si>
  <si>
    <t>6.82</t>
  </si>
  <si>
    <t>-5.61</t>
  </si>
  <si>
    <t>Gross Profit, 3 Yr. CAGR %</t>
  </si>
  <si>
    <t>6.22</t>
  </si>
  <si>
    <t>-3.44</t>
  </si>
  <si>
    <t>EBITDA, 3 Yr. CAGR %</t>
  </si>
  <si>
    <t>24.98</t>
  </si>
  <si>
    <t>24.69</t>
  </si>
  <si>
    <t>EBITA, 3 Yr. CAGR %</t>
  </si>
  <si>
    <t>24.61</t>
  </si>
  <si>
    <t>24.39</t>
  </si>
  <si>
    <t>EBIT, 3 Yr. CAGR %</t>
  </si>
  <si>
    <t>24.09</t>
  </si>
  <si>
    <t>24.15</t>
  </si>
  <si>
    <t>Earnings From Cont. Operations, 3 Yr. CAGR %</t>
  </si>
  <si>
    <t>18.27</t>
  </si>
  <si>
    <t>33.23</t>
  </si>
  <si>
    <t>Net Income, 3 Yr. CAGR %</t>
  </si>
  <si>
    <t>Normalized Net Income, 3 Yr. CAGR %</t>
  </si>
  <si>
    <t>18.41</t>
  </si>
  <si>
    <t>18.77</t>
  </si>
  <si>
    <t>Diluted EPS Before Extra, 3 Yr. CAGR %</t>
  </si>
  <si>
    <t>-7.78</t>
  </si>
  <si>
    <t>2.55</t>
  </si>
  <si>
    <t>Accounts Receivable, 3 Yr. CAGR %</t>
  </si>
  <si>
    <t>13.26</t>
  </si>
  <si>
    <t>-12.9</t>
  </si>
  <si>
    <t>Inventory, 3 Yr. CAGR %</t>
  </si>
  <si>
    <t>23.2</t>
  </si>
  <si>
    <t>-13.42</t>
  </si>
  <si>
    <t>Net Property, Plant and Equip., 3 Yr. CAGR %</t>
  </si>
  <si>
    <t>183.49</t>
  </si>
  <si>
    <t>239.38</t>
  </si>
  <si>
    <t>Total Assets, 3 Yr. CAGR %</t>
  </si>
  <si>
    <t>25.55</t>
  </si>
  <si>
    <t>-8.65</t>
  </si>
  <si>
    <t>Tangible Book Value, 3 Yr. CAGR %</t>
  </si>
  <si>
    <t>316.42</t>
  </si>
  <si>
    <t>-16.52</t>
  </si>
  <si>
    <t>Common Equity, 3 Yr. CAGR %</t>
  </si>
  <si>
    <t>345.73</t>
  </si>
  <si>
    <t>-16.53</t>
  </si>
  <si>
    <t>Cash From Operations, 3 Yr. CAGR %</t>
  </si>
  <si>
    <t>16.42</t>
  </si>
  <si>
    <t>-55.06</t>
  </si>
  <si>
    <t>Capital Expenditures, 3 Yr. CAGR %</t>
  </si>
  <si>
    <t>126.78</t>
  </si>
  <si>
    <t>88.89</t>
  </si>
  <si>
    <t>Levered Free Cash Flow, 3 Yr. CAGR %</t>
  </si>
  <si>
    <t>21.22</t>
  </si>
  <si>
    <t>Unlevered Free Cash Flow, 3 Yr. CAGR %</t>
  </si>
  <si>
    <t>25.66</t>
  </si>
  <si>
    <t>2021</t>
  </si>
  <si>
    <t>2022</t>
  </si>
  <si>
    <t>2023</t>
  </si>
  <si>
    <t>Capitalization
                                    1</t>
  </si>
  <si>
    <t>46.93</t>
  </si>
  <si>
    <t>5.364</t>
  </si>
  <si>
    <t>3.436</t>
  </si>
  <si>
    <t>Change</t>
  </si>
  <si>
    <t>-</t>
  </si>
  <si>
    <t>-88.57%</t>
  </si>
  <si>
    <t>-35.95%</t>
  </si>
  <si>
    <t>Enterprise Value (EV)
                                    1</t>
  </si>
  <si>
    <t>42.56</t>
  </si>
  <si>
    <t>9.422</t>
  </si>
  <si>
    <t>7.021</t>
  </si>
  <si>
    <t>-77.86%</t>
  </si>
  <si>
    <t>-25.48%</t>
  </si>
  <si>
    <t>P/E ratio</t>
  </si>
  <si>
    <t>-5.85x</t>
  </si>
  <si>
    <t>-0.7x</t>
  </si>
  <si>
    <t>-0.3x</t>
  </si>
  <si>
    <t>PBR</t>
  </si>
  <si>
    <t>3.18x</t>
  </si>
  <si>
    <t>0.61x</t>
  </si>
  <si>
    <t>3.31x</t>
  </si>
  <si>
    <t>PEG</t>
  </si>
  <si>
    <t>1.01x</t>
  </si>
  <si>
    <t>0.12x</t>
  </si>
  <si>
    <t>-0x</t>
  </si>
  <si>
    <t>Capitalization / Revenue</t>
  </si>
  <si>
    <t>2.15x</t>
  </si>
  <si>
    <t>0.33x</t>
  </si>
  <si>
    <t>0.24x</t>
  </si>
  <si>
    <t>EV / Revenue</t>
  </si>
  <si>
    <t>1.95x</t>
  </si>
  <si>
    <t>0.57x</t>
  </si>
  <si>
    <t>0.49x</t>
  </si>
  <si>
    <t>EV / EBITDA</t>
  </si>
  <si>
    <t>-7.55x</t>
  </si>
  <si>
    <t>-1.21x</t>
  </si>
  <si>
    <t>-1.01x</t>
  </si>
  <si>
    <t>EV / EBIT</t>
  </si>
  <si>
    <t>-7.51x</t>
  </si>
  <si>
    <t>-1.2x</t>
  </si>
  <si>
    <t>-1x</t>
  </si>
  <si>
    <t>EV / FCF</t>
  </si>
  <si>
    <t>-5,052,531x</t>
  </si>
  <si>
    <t>-2,441,235x</t>
  </si>
  <si>
    <t>1,462,707x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</si>
  <si>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</si>
  <si>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</si>
  <si>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</si>
  <si>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</si>
  <si>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</si>
  <si>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</si>
  <si>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-5.265</t>
  </si>
  <si>
    <t>-4.969</t>
  </si>
  <si>
    <t>Distribution rate</t>
  </si>
  <si>
    <t>Net sales
                                    1</t>
  </si>
  <si>
    <t>21.83</t>
  </si>
  <si>
    <t>16.48</t>
  </si>
  <si>
    <t>14.24</t>
  </si>
  <si>
    <t>EBITDA
                                    1</t>
  </si>
  <si>
    <t>-5.636</t>
  </si>
  <si>
    <t>-7.795</t>
  </si>
  <si>
    <t>-6.966</t>
  </si>
  <si>
    <t>EBIT
                                    1</t>
  </si>
  <si>
    <t>-5.663</t>
  </si>
  <si>
    <t>-7.823</t>
  </si>
  <si>
    <t>-7.014</t>
  </si>
  <si>
    <t>Net income
                                    1</t>
  </si>
  <si>
    <t>-5.948</t>
  </si>
  <si>
    <t>-7.615</t>
  </si>
  <si>
    <t>-9.906</t>
  </si>
  <si>
    <t>Net Debt
                                    1</t>
  </si>
  <si>
    <t>-4.37</t>
  </si>
  <si>
    <t>4.057</t>
  </si>
  <si>
    <t>3.585</t>
  </si>
  <si>
    <t>Reference price
                                    2</t>
  </si>
  <si>
    <t>30.8000</t>
  </si>
  <si>
    <t>3.4885</t>
  </si>
  <si>
    <t>1.8350</t>
  </si>
  <si>
    <t>Nbr of stocks (in thousands)</t>
  </si>
  <si>
    <t>1,524</t>
  </si>
  <si>
    <t>1,538</t>
  </si>
  <si>
    <t>1,872</t>
  </si>
  <si>
    <t>Announcement Date</t>
  </si>
  <si>
    <t>4/1/22</t>
  </si>
  <si>
    <t>3/31/23</t>
  </si>
  <si>
    <t>4/10/24</t>
  </si>
  <si>
    <t>address1</t>
  </si>
  <si>
    <t>200 Park Avenue South</t>
  </si>
  <si>
    <t>address2</t>
  </si>
  <si>
    <t>3rd Floor</t>
  </si>
  <si>
    <t>city</t>
  </si>
  <si>
    <t>New York</t>
  </si>
  <si>
    <t>state</t>
  </si>
  <si>
    <t>NY</t>
  </si>
  <si>
    <t>zip</t>
  </si>
  <si>
    <t>10003</t>
  </si>
  <si>
    <t>country</t>
  </si>
  <si>
    <t>phone</t>
  </si>
  <si>
    <t>212 399 2323</t>
  </si>
  <si>
    <t>website</t>
  </si>
  <si>
    <t>https://www.kidpik.com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</si>
  <si>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</si>
  <si>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</si>
  <si>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</si>
  <si>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</si>
  <si>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</si>
  <si>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</si>
  <si>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</si>
  <si>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</si>
  <si>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</si>
  <si>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</si>
  <si>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</si>
  <si>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Kidpik Corp. operates as a subscription-based e-commerce company that sells kids apparel, footwear, and accessories. It offers apparel, including tops, bottoms, cardigans, jackets, dresses, and swimwear in knit and woven fabrications; shoes, such as sneakers, boots, sandals, and dress shoes; and accessories comprising sunglasses, jewelry, bags, socks, hats, hair goods, and other items. The company serves its customers through its retail websites, kidpik.com and shop.kidpik.com; third- party websites; and clothing subscription boxes, which provide mix-&amp;-match coordinated outfits that are personalized based on each member's preferences. The company was incorporated in 2015 and is based in New York, New York.</t>
  </si>
  <si>
    <t>fullTimeEmployees</t>
  </si>
  <si>
    <t>companyOfficers</t>
  </si>
  <si>
    <t>[{'maxAge': 1, 'name': 'Mr. Ezra  Dabah', 'age': 70, 'title': 'Chairman, President &amp; CEO', 'yearBorn': 1953, 'fiscalYear': 2023, 'exercisedValue': 0, 'unexercisedValue': 0}, {'maxAge': 1, 'name': 'Ms. Jill  Pasechnick', 'age': 53, 'title': 'Chief Accounting Officer and Principal Financial &amp; Principal Accounting Officer', 'yearBorn': 1970, 'fiscalYear': 2023, 'totalPay': 485172, 'exercisedValue': 0, 'unexercisedValue': 0}, {'maxAge': 1, 'name': 'Mr. Moshe  Dabah', 'age': 38, 'title': 'VP, COO, CTO &amp; Secretary', 'yearBorn': 1985, 'fiscalYear': 2023, 'totalPay': 215000,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</si>
  <si>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</si>
  <si>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</si>
  <si>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</si>
  <si>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</si>
  <si>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</si>
  <si>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</si>
  <si>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</si>
  <si>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</si>
  <si>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</si>
  <si>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</si>
  <si>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</si>
  <si>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</si>
  <si>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</si>
  <si>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</si>
  <si>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</si>
  <si>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</si>
  <si>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</si>
  <si>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</si>
  <si>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</si>
  <si>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</si>
  <si>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</si>
  <si>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</si>
  <si>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</si>
  <si>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</si>
  <si>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</si>
  <si>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</si>
  <si>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</si>
  <si>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</si>
  <si>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</si>
  <si>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</si>
  <si>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</si>
  <si>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</si>
  <si>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</si>
  <si>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</si>
  <si>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</si>
  <si>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</si>
  <si>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</si>
  <si>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</si>
  <si>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</si>
  <si>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</si>
  <si>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</si>
  <si>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</si>
  <si>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</si>
  <si>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</si>
  <si>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</si>
  <si>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</si>
  <si>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</si>
  <si>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</si>
  <si>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</si>
  <si>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</si>
  <si>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</si>
  <si>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</si>
  <si>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</si>
  <si>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</si>
  <si>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</si>
  <si>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</si>
  <si>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</si>
  <si>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</si>
  <si>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</si>
  <si>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</si>
  <si>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PIK</t>
  </si>
  <si>
    <t>underlyingSymbol</t>
  </si>
  <si>
    <t>shortName</t>
  </si>
  <si>
    <t>Kidpik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</si>
  <si>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</si>
  <si>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</si>
  <si>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</si>
  <si>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</si>
  <si>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</si>
  <si>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</si>
  <si>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</si>
  <si>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b5258e63-00ae-3682-bdc7-acf7941d5520</t>
  </si>
  <si>
    <t>messageBoardId</t>
  </si>
  <si>
    <t>finmb_649526914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</si>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</sst>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idpi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85.80480406988458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4644903.0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-3.3055556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-4.0</v>
      </c>
      <c r="D2" s="1">
        <v>-5.0</v>
      </c>
      <c r="E2" s="1">
        <v>-7.0</v>
      </c>
      <c r="F2" s="1">
        <v>-9.0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5.0</v>
      </c>
      <c r="C3" s="1">
        <v>5.0</v>
      </c>
      <c r="D3" s="1">
        <v>2.0</v>
      </c>
      <c r="E3" s="1">
        <v>41.0</v>
      </c>
      <c r="F3" s="1">
        <v>52.0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5.0</v>
      </c>
      <c r="C4" s="1">
        <v>2.0</v>
      </c>
      <c r="D4" s="1">
        <v>614.0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10.0</v>
      </c>
      <c r="C5" s="1">
        <v>7.0</v>
      </c>
      <c r="D5" s="1">
        <v>2.0</v>
      </c>
      <c r="E5" s="1">
        <v>41.0</v>
      </c>
      <c r="F5" s="1">
        <v>52.0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5.0</v>
      </c>
      <c r="C6" s="1">
        <v>4.0</v>
      </c>
      <c r="D6" s="1">
        <v>5.0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32.0</v>
      </c>
      <c r="E7" s="1">
        <v>1.0</v>
      </c>
      <c r="F7" s="1">
        <v>99.0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51.0</v>
      </c>
      <c r="C8" s="1">
        <v>75.0</v>
      </c>
      <c r="D8" s="1">
        <v>78.0</v>
      </c>
      <c r="E8" s="1">
        <v>74.0</v>
      </c>
      <c r="F8" s="1">
        <v>30.0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-44.0</v>
      </c>
      <c r="E9" s="1">
        <v>-38.0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-56.0</v>
      </c>
      <c r="C10" s="1">
        <v>-83.0</v>
      </c>
      <c r="D10" s="1">
        <v>-80.0</v>
      </c>
      <c r="E10" s="1">
        <v>-73.0</v>
      </c>
      <c r="F10" s="1">
        <v>-17.0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-72.0</v>
      </c>
      <c r="D11" s="1">
        <v>-4.0</v>
      </c>
      <c r="E11" s="1">
        <v>-1.0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</v>
      </c>
      <c r="C12" s="1">
        <v>1.0</v>
      </c>
      <c r="D12" s="1">
        <v>-28.0</v>
      </c>
      <c r="E12" s="1">
        <v>-21.0</v>
      </c>
      <c r="F12" s="1">
        <v>47.0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7.0</v>
      </c>
      <c r="C13" s="1">
        <v>-15.0</v>
      </c>
      <c r="D13" s="1">
        <v>-59.0</v>
      </c>
      <c r="E13" s="1">
        <v>50.0</v>
      </c>
      <c r="F13" s="1">
        <v>17.0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-4.0</v>
      </c>
      <c r="C14" s="1">
        <v>-3.0</v>
      </c>
      <c r="D14" s="1">
        <v>-11.0</v>
      </c>
      <c r="E14" s="1">
        <v>-6.0</v>
      </c>
      <c r="F14" s="1">
        <v>-32.0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-1.0</v>
      </c>
      <c r="D15" s="1">
        <v>-4.0</v>
      </c>
      <c r="E15" s="1">
        <v>-4.0</v>
      </c>
      <c r="F15" s="1">
        <v>-7.0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-1.0</v>
      </c>
      <c r="D16" s="1">
        <v>-4.0</v>
      </c>
      <c r="E16" s="1">
        <v>-4.0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80.0</v>
      </c>
      <c r="C17" s="1">
        <v>40.0</v>
      </c>
      <c r="D17" s="1">
        <v>2.0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3.0</v>
      </c>
      <c r="C18" s="1">
        <v>2.0</v>
      </c>
      <c r="D18" s="1">
        <v>2.0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4.0</v>
      </c>
      <c r="C19" s="1">
        <v>2.0</v>
      </c>
      <c r="D19" s="1">
        <v>4.0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-2.0</v>
      </c>
      <c r="E20" s="1">
        <v>-1.0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-2.0</v>
      </c>
      <c r="E21" s="1">
        <v>-1.0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50.0</v>
      </c>
      <c r="C22" s="1">
        <v>1.0</v>
      </c>
      <c r="D22" s="1">
        <v>16.0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-3.0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4.0</v>
      </c>
      <c r="C24" s="1">
        <v>3.0</v>
      </c>
      <c r="D24" s="1">
        <v>18.0</v>
      </c>
      <c r="E24" s="1">
        <v>-1.0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38.0</v>
      </c>
      <c r="C25" s="1">
        <v>5.0</v>
      </c>
      <c r="D25" s="1">
        <v>7.0</v>
      </c>
      <c r="E25" s="1">
        <v>-7.0</v>
      </c>
      <c r="F25" s="1">
        <v>-40.0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31.0</v>
      </c>
      <c r="C27" s="1">
        <v>37.0</v>
      </c>
      <c r="D27" s="1">
        <v>57.0</v>
      </c>
      <c r="E27" s="1">
        <v>3.0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-2.0</v>
      </c>
      <c r="D29" s="1">
        <v>-8.0</v>
      </c>
      <c r="E29" s="1">
        <v>-3.0</v>
      </c>
      <c r="F29" s="1">
        <v>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-2.0</v>
      </c>
      <c r="D30" s="1">
        <v>-8.0</v>
      </c>
      <c r="E30" s="1">
        <v>-3.0</v>
      </c>
      <c r="F30" s="1">
        <v>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19.0</v>
      </c>
      <c r="D31" s="1">
        <v>4.0</v>
      </c>
      <c r="E31" s="1">
        <v>93.0</v>
      </c>
      <c r="F31" s="1">
        <v>-7.0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4.0</v>
      </c>
      <c r="C32" s="1">
        <v>2.0</v>
      </c>
      <c r="D32" s="1">
        <v>2.0</v>
      </c>
      <c r="E32" s="1">
        <v>-1.0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19.0</v>
      </c>
      <c r="C3" s="1">
        <v>13.0</v>
      </c>
      <c r="D3" s="1">
        <v>8.0</v>
      </c>
      <c r="E3" s="1">
        <v>60.0</v>
      </c>
      <c r="F3" s="1">
        <v>19.0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19.0</v>
      </c>
      <c r="C4" s="1">
        <v>13.0</v>
      </c>
      <c r="D4" s="1">
        <v>8.0</v>
      </c>
      <c r="E4" s="1">
        <v>60.0</v>
      </c>
      <c r="F4" s="1">
        <v>19.0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23.0</v>
      </c>
      <c r="C5" s="1">
        <v>32.0</v>
      </c>
      <c r="D5" s="1">
        <v>34.0</v>
      </c>
      <c r="E5" s="1">
        <v>33.0</v>
      </c>
      <c r="F5" s="1">
        <v>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23.0</v>
      </c>
      <c r="C6" s="1">
        <v>32.0</v>
      </c>
      <c r="D6" s="1">
        <v>34.0</v>
      </c>
      <c r="E6" s="1">
        <v>33.0</v>
      </c>
      <c r="F6" s="1">
        <v>21.0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6.0</v>
      </c>
      <c r="C7" s="1">
        <v>7.0</v>
      </c>
      <c r="D7" s="1">
        <v>11.0</v>
      </c>
      <c r="E7" s="1">
        <v>12.0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45.0</v>
      </c>
      <c r="C8" s="1">
        <v>82.0</v>
      </c>
      <c r="D8" s="1">
        <v>1.0</v>
      </c>
      <c r="E8" s="1">
        <v>1.0</v>
      </c>
      <c r="F8" s="1">
        <v>76.0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44.0</v>
      </c>
      <c r="C9" s="1">
        <v>55.0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8.0</v>
      </c>
      <c r="C10" s="1">
        <v>9.0</v>
      </c>
      <c r="D10" s="1">
        <v>22.0</v>
      </c>
      <c r="E10" s="1">
        <v>14.0</v>
      </c>
      <c r="F10" s="1">
        <v>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29.0</v>
      </c>
      <c r="C11" s="1">
        <v>30.0</v>
      </c>
      <c r="D11" s="1">
        <v>35.0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-22.0</v>
      </c>
      <c r="C12" s="1">
        <v>-27.0</v>
      </c>
      <c r="D12" s="1">
        <v>-30.0</v>
      </c>
      <c r="E12" s="1">
        <v>-33.0</v>
      </c>
      <c r="F12" s="1">
        <v>-38.0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6.0</v>
      </c>
      <c r="C13" s="1">
        <v>2.0</v>
      </c>
      <c r="D13" s="1">
        <v>4.0</v>
      </c>
      <c r="E13" s="1">
        <v>1.0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2.0</v>
      </c>
      <c r="C14" s="1">
        <v>614.0</v>
      </c>
      <c r="D14" s="1" t="s">
        <v>70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8.0</v>
      </c>
      <c r="C15" s="1">
        <v>9.0</v>
      </c>
      <c r="D15" s="1">
        <v>22.0</v>
      </c>
      <c r="E15" s="1">
        <v>16.0</v>
      </c>
      <c r="F15" s="1">
        <v>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2.0</v>
      </c>
      <c r="C17" s="1">
        <v>2.0</v>
      </c>
      <c r="D17" s="1">
        <v>2.0</v>
      </c>
      <c r="E17" s="1">
        <v>2.0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47.0</v>
      </c>
      <c r="C18" s="1">
        <v>69.0</v>
      </c>
      <c r="D18" s="1">
        <v>80.0</v>
      </c>
      <c r="E18" s="1">
        <v>58.0</v>
      </c>
      <c r="F18" s="1">
        <v>43.0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2.0</v>
      </c>
      <c r="C19" s="1">
        <v>3.0</v>
      </c>
      <c r="D19" s="1">
        <v>4.0</v>
      </c>
      <c r="E19" s="1">
        <v>3.0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9.0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0.0</v>
      </c>
      <c r="E21" s="1">
        <v>43.0</v>
      </c>
      <c r="F21" s="1">
        <v>28.0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4.0</v>
      </c>
      <c r="C22" s="1">
        <v>7.0</v>
      </c>
      <c r="D22" s="1">
        <v>7.0</v>
      </c>
      <c r="E22" s="1">
        <v>6.0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3.0</v>
      </c>
      <c r="C23" s="1">
        <v>35.0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1.0</v>
      </c>
      <c r="F24" s="1">
        <v>78.0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8.0</v>
      </c>
      <c r="C25" s="1">
        <v>7.0</v>
      </c>
      <c r="D25" s="1">
        <v>7.0</v>
      </c>
      <c r="E25" s="1">
        <v>7.0</v>
      </c>
      <c r="F25" s="1">
        <v>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23.0</v>
      </c>
      <c r="C27" s="1">
        <v>29.0</v>
      </c>
      <c r="D27" s="1">
        <v>48.0</v>
      </c>
      <c r="E27" s="1">
        <v>50.0</v>
      </c>
      <c r="F27" s="1">
        <v>52.0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-23.0</v>
      </c>
      <c r="C28" s="1">
        <v>-27.0</v>
      </c>
      <c r="D28" s="1">
        <v>-33.0</v>
      </c>
      <c r="E28" s="1">
        <v>-41.0</v>
      </c>
      <c r="F28" s="1">
        <v>-51.0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-9.0</v>
      </c>
      <c r="C29" s="1">
        <v>1.0</v>
      </c>
      <c r="D29" s="1">
        <v>14.0</v>
      </c>
      <c r="E29" s="1">
        <v>8.0</v>
      </c>
      <c r="F29" s="1">
        <v>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-9.0</v>
      </c>
      <c r="C30" s="1">
        <v>1.0</v>
      </c>
      <c r="D30" s="1">
        <v>14.0</v>
      </c>
      <c r="E30" s="1">
        <v>8.0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8.0</v>
      </c>
      <c r="C31" s="1">
        <v>9.0</v>
      </c>
      <c r="D31" s="1">
        <v>22.0</v>
      </c>
      <c r="E31" s="1">
        <v>16.0</v>
      </c>
      <c r="F31" s="1">
        <v>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72.0</v>
      </c>
      <c r="C33" s="1">
        <v>1.0</v>
      </c>
      <c r="D33" s="1">
        <v>1.0</v>
      </c>
      <c r="E33" s="1">
        <v>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72.0</v>
      </c>
      <c r="C34" s="1">
        <v>1.0</v>
      </c>
      <c r="D34" s="1">
        <v>1.0</v>
      </c>
      <c r="E34" s="1">
        <v>1.0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 t="s">
        <v>91</v>
      </c>
      <c r="C35" s="1" t="s">
        <v>92</v>
      </c>
      <c r="D35" s="1" t="s">
        <v>93</v>
      </c>
      <c r="E35" s="1" t="s">
        <v>94</v>
      </c>
      <c r="F35" s="1" t="s">
        <v>95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-12.0</v>
      </c>
      <c r="C36" s="1">
        <v>1.0</v>
      </c>
      <c r="D36" s="1">
        <v>14.0</v>
      </c>
      <c r="E36" s="1">
        <v>8.0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 t="s">
        <v>98</v>
      </c>
      <c r="C37" s="1" t="s">
        <v>92</v>
      </c>
      <c r="D37" s="1" t="s">
        <v>93</v>
      </c>
      <c r="E37" s="1" t="s">
        <v>94</v>
      </c>
      <c r="F37" s="1" t="s">
        <v>95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5.0</v>
      </c>
      <c r="C38" s="1">
        <v>3.0</v>
      </c>
      <c r="D38" s="1">
        <v>4.0</v>
      </c>
      <c r="E38" s="1">
        <v>4.0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5.0</v>
      </c>
      <c r="C39" s="1">
        <v>3.0</v>
      </c>
      <c r="D39" s="1">
        <v>-4.0</v>
      </c>
      <c r="E39" s="1">
        <v>4.0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3.0</v>
      </c>
      <c r="C40" s="1">
        <v>1.0</v>
      </c>
      <c r="D40" s="1">
        <v>4.0</v>
      </c>
      <c r="E40" s="1">
        <v>4.0</v>
      </c>
      <c r="F40" s="1">
        <v>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6.0</v>
      </c>
      <c r="C41" s="1">
        <v>6.0</v>
      </c>
      <c r="D41" s="1">
        <v>6.0</v>
      </c>
      <c r="E41" s="1">
        <v>6.0</v>
      </c>
      <c r="F41" s="1">
        <v>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6.0</v>
      </c>
      <c r="C42" s="1">
        <v>7.0</v>
      </c>
      <c r="D42" s="1">
        <v>11.0</v>
      </c>
      <c r="E42" s="1">
        <v>12.0</v>
      </c>
      <c r="F42" s="1">
        <v>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24.0</v>
      </c>
      <c r="C43" s="1">
        <v>24.0</v>
      </c>
      <c r="D43" s="1">
        <v>29.0</v>
      </c>
      <c r="E43" s="1">
        <v>33.0</v>
      </c>
      <c r="F43" s="1">
        <v>33.0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0.0</v>
      </c>
      <c r="D44" s="1">
        <v>31.0</v>
      </c>
      <c r="E44" s="1">
        <v>25.0</v>
      </c>
      <c r="F44" s="1">
        <v>14.0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13.0</v>
      </c>
      <c r="C2" s="1">
        <v>16.0</v>
      </c>
      <c r="D2" s="1">
        <v>21.0</v>
      </c>
      <c r="E2" s="1">
        <v>16.0</v>
      </c>
      <c r="F2" s="1">
        <v>14.0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13.0</v>
      </c>
      <c r="C3" s="1">
        <v>16.0</v>
      </c>
      <c r="D3" s="1">
        <v>21.0</v>
      </c>
      <c r="E3" s="1">
        <v>16.0</v>
      </c>
      <c r="F3" s="1">
        <v>14.0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5.0</v>
      </c>
      <c r="C4" s="1">
        <v>7.0</v>
      </c>
      <c r="D4" s="1">
        <v>8.0</v>
      </c>
      <c r="E4" s="1">
        <v>6.0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8.0</v>
      </c>
      <c r="C5" s="1">
        <v>9.0</v>
      </c>
      <c r="D5" s="1">
        <v>13.0</v>
      </c>
      <c r="E5" s="1">
        <v>9.0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12.0</v>
      </c>
      <c r="C6" s="1">
        <v>13.0</v>
      </c>
      <c r="D6" s="1">
        <v>18.0</v>
      </c>
      <c r="E6" s="1">
        <v>17.0</v>
      </c>
      <c r="F6" s="1">
        <v>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10.0</v>
      </c>
      <c r="C7" s="1">
        <v>7.0</v>
      </c>
      <c r="D7" s="1">
        <v>2.0</v>
      </c>
      <c r="E7" s="1">
        <v>2.0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12.0</v>
      </c>
      <c r="C8" s="1">
        <v>13.0</v>
      </c>
      <c r="D8" s="1">
        <v>18.0</v>
      </c>
      <c r="E8" s="1">
        <v>17.0</v>
      </c>
      <c r="F8" s="1">
        <v>15.0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-4.0</v>
      </c>
      <c r="C9" s="1">
        <v>-3.0</v>
      </c>
      <c r="D9" s="1">
        <v>-5.0</v>
      </c>
      <c r="E9" s="1">
        <v>-7.0</v>
      </c>
      <c r="F9" s="1">
        <v>-7.0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-44.0</v>
      </c>
      <c r="C10" s="1">
        <v>-51.0</v>
      </c>
      <c r="D10" s="1">
        <v>-71.0</v>
      </c>
      <c r="E10" s="1">
        <v>-7.0</v>
      </c>
      <c r="F10" s="1">
        <v>-686.0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-44.0</v>
      </c>
      <c r="C11" s="1">
        <v>-51.0</v>
      </c>
      <c r="D11" s="1">
        <v>-71.0</v>
      </c>
      <c r="E11" s="1">
        <v>-7.0</v>
      </c>
      <c r="F11" s="1">
        <v>-686.0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-5.0</v>
      </c>
      <c r="C12" s="1">
        <v>-1.0</v>
      </c>
      <c r="D12" s="1">
        <v>42.0</v>
      </c>
      <c r="E12" s="1">
        <v>28.0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-4.0</v>
      </c>
      <c r="C13" s="1">
        <v>-4.0</v>
      </c>
      <c r="D13" s="1">
        <v>-5.0</v>
      </c>
      <c r="E13" s="1">
        <v>-7.0</v>
      </c>
      <c r="F13" s="1">
        <v>-7.0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0.0</v>
      </c>
      <c r="C14" s="1">
        <v>0.0</v>
      </c>
      <c r="D14" s="1">
        <v>0.0</v>
      </c>
      <c r="E14" s="1">
        <v>0.0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-4.0</v>
      </c>
      <c r="C15" s="1">
        <v>-4.0</v>
      </c>
      <c r="D15" s="1">
        <v>-5.0</v>
      </c>
      <c r="E15" s="1">
        <v>-7.0</v>
      </c>
      <c r="F15" s="1">
        <v>-9.0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1.0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-4.0</v>
      </c>
      <c r="C17" s="1">
        <v>-4.0</v>
      </c>
      <c r="D17" s="1">
        <v>-5.0</v>
      </c>
      <c r="E17" s="1">
        <v>-7.0</v>
      </c>
      <c r="F17" s="1">
        <v>-9.0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-4.0</v>
      </c>
      <c r="C18" s="1">
        <v>-4.0</v>
      </c>
      <c r="D18" s="1">
        <v>-5.0</v>
      </c>
      <c r="E18" s="1">
        <v>-7.0</v>
      </c>
      <c r="F18" s="1">
        <v>-9.0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-4.0</v>
      </c>
      <c r="C19" s="1">
        <v>-4.0</v>
      </c>
      <c r="D19" s="1">
        <v>-5.0</v>
      </c>
      <c r="E19" s="1">
        <v>-7.0</v>
      </c>
      <c r="F19" s="1">
        <v>-9.0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-4.0</v>
      </c>
      <c r="C20" s="1">
        <v>-4.0</v>
      </c>
      <c r="D20" s="1">
        <v>-5.0</v>
      </c>
      <c r="E20" s="1">
        <v>-7.0</v>
      </c>
      <c r="F20" s="1">
        <v>-9.0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-4.0</v>
      </c>
      <c r="C21" s="1">
        <v>-4.0</v>
      </c>
      <c r="D21" s="1">
        <v>-5.0</v>
      </c>
      <c r="E21" s="1">
        <v>-7.0</v>
      </c>
      <c r="F21" s="1">
        <v>-9.0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128</v>
      </c>
      <c r="C23" s="1" t="s">
        <v>129</v>
      </c>
      <c r="D23" s="1" t="s">
        <v>130</v>
      </c>
      <c r="E23" s="1" t="s">
        <v>131</v>
      </c>
      <c r="F23" s="1" t="s">
        <v>132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 t="s">
        <v>128</v>
      </c>
      <c r="C24" s="1" t="s">
        <v>129</v>
      </c>
      <c r="D24" s="1" t="s">
        <v>130</v>
      </c>
      <c r="E24" s="1" t="s">
        <v>131</v>
      </c>
      <c r="F24" s="1" t="s">
        <v>132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>
        <v>72.0</v>
      </c>
      <c r="C25" s="1">
        <v>74.0</v>
      </c>
      <c r="D25" s="1">
        <v>1.0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1">
        <v>72.0</v>
      </c>
      <c r="C28" s="1">
        <v>74.0</v>
      </c>
      <c r="D28" s="1">
        <v>1.0</v>
      </c>
      <c r="E28" s="1">
        <v>1.0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 t="s">
        <v>139</v>
      </c>
      <c r="C29" s="1" t="s">
        <v>140</v>
      </c>
      <c r="D29" s="1" t="s">
        <v>141</v>
      </c>
      <c r="E29" s="1" t="s">
        <v>142</v>
      </c>
      <c r="F29" s="1" t="s">
        <v>143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-3.0</v>
      </c>
      <c r="C32" s="1">
        <v>-3.0</v>
      </c>
      <c r="D32" s="1">
        <v>-5.0</v>
      </c>
      <c r="E32" s="1">
        <v>-7.0</v>
      </c>
      <c r="F32" s="1">
        <v>-6.0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>
        <v>-4.0</v>
      </c>
      <c r="C33" s="1">
        <v>-3.0</v>
      </c>
      <c r="D33" s="1">
        <v>-5.0</v>
      </c>
      <c r="E33" s="1">
        <v>-7.0</v>
      </c>
      <c r="F33" s="1">
        <v>-7.0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-4.0</v>
      </c>
      <c r="C34" s="1">
        <v>-3.0</v>
      </c>
      <c r="D34" s="1">
        <v>-5.0</v>
      </c>
      <c r="E34" s="1">
        <v>-7.0</v>
      </c>
      <c r="F34" s="1">
        <v>-7.0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-3.0</v>
      </c>
      <c r="C35" s="1">
        <v>-3.0</v>
      </c>
      <c r="D35" s="1">
        <v>-5.0</v>
      </c>
      <c r="E35" s="1">
        <v>-7.0</v>
      </c>
      <c r="F35" s="1">
        <v>-6.0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 t="s">
        <v>150</v>
      </c>
      <c r="C36" s="1" t="s">
        <v>151</v>
      </c>
      <c r="D36" s="1" t="s">
        <v>152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1.0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1.0</v>
      </c>
      <c r="C38" s="1">
        <v>0.0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0.0</v>
      </c>
      <c r="C39" s="1">
        <v>0.0</v>
      </c>
      <c r="D39" s="1">
        <v>0.0</v>
      </c>
      <c r="E39" s="1" t="s">
        <v>70</v>
      </c>
      <c r="F39" s="1" t="s">
        <v>70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 t="s">
        <v>70</v>
      </c>
      <c r="C40" s="1" t="s">
        <v>70</v>
      </c>
      <c r="D40" s="1" t="s">
        <v>70</v>
      </c>
      <c r="E40" s="1" t="s">
        <v>70</v>
      </c>
      <c r="F40" s="1" t="s">
        <v>70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-2.0</v>
      </c>
      <c r="C41" s="1">
        <v>-2.0</v>
      </c>
      <c r="D41" s="1">
        <v>-3.0</v>
      </c>
      <c r="E41" s="1">
        <v>-4.0</v>
      </c>
      <c r="F41" s="1">
        <v>-4.0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2.0</v>
      </c>
      <c r="C43" s="1">
        <v>2.0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6.0</v>
      </c>
      <c r="C44" s="1">
        <v>6.0</v>
      </c>
      <c r="D44" s="1">
        <v>9.0</v>
      </c>
      <c r="E44" s="1">
        <v>7.0</v>
      </c>
      <c r="F44" s="1">
        <v>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2.0</v>
      </c>
      <c r="C45" s="1">
        <v>3.0</v>
      </c>
      <c r="D45" s="1">
        <v>4.0</v>
      </c>
      <c r="E45" s="1">
        <v>4.0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5.0</v>
      </c>
      <c r="C46" s="1">
        <v>2.0</v>
      </c>
      <c r="D46" s="1">
        <v>614.0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39.0</v>
      </c>
      <c r="C47" s="1">
        <v>14.0</v>
      </c>
      <c r="D47" s="1">
        <v>55.0</v>
      </c>
      <c r="E47" s="1">
        <v>57.0</v>
      </c>
      <c r="F47" s="1">
        <v>60.0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0.0</v>
      </c>
      <c r="C48" s="1">
        <v>12.0</v>
      </c>
      <c r="D48" s="1">
        <v>79.0</v>
      </c>
      <c r="E48" s="1">
        <v>8.0</v>
      </c>
      <c r="F48" s="1">
        <v>788.0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0.0</v>
      </c>
      <c r="C49" s="1">
        <v>2.0</v>
      </c>
      <c r="D49" s="1">
        <v>-23.0</v>
      </c>
      <c r="E49" s="1">
        <v>49.0</v>
      </c>
      <c r="F49" s="1">
        <v>60.0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0.0</v>
      </c>
      <c r="C50" s="1">
        <v>0.0</v>
      </c>
      <c r="D50" s="1">
        <v>0.0</v>
      </c>
      <c r="E50" s="1">
        <v>1.0</v>
      </c>
      <c r="F50" s="1">
        <v>99.0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167</v>
      </c>
      <c r="B51" s="1">
        <v>0.0</v>
      </c>
      <c r="C51" s="1">
        <v>0.0</v>
      </c>
      <c r="D51" s="1">
        <v>32.0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168</v>
      </c>
      <c r="B52" s="1">
        <v>0.0</v>
      </c>
      <c r="C52" s="1">
        <v>0.0</v>
      </c>
      <c r="D52" s="1">
        <v>32.0</v>
      </c>
      <c r="E52" s="1">
        <v>1.0</v>
      </c>
      <c r="F52" s="1">
        <v>99.0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1" t="s">
        <v>173</v>
      </c>
      <c r="F3" s="1" t="s">
        <v>174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 t="s">
        <v>176</v>
      </c>
      <c r="D4" s="1" t="s">
        <v>177</v>
      </c>
      <c r="E4" s="1" t="s">
        <v>178</v>
      </c>
      <c r="F4" s="1" t="s">
        <v>179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 t="s">
        <v>184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181</v>
      </c>
      <c r="D6" s="1" t="s">
        <v>182</v>
      </c>
      <c r="E6" s="1" t="s">
        <v>183</v>
      </c>
      <c r="F6" s="1" t="s">
        <v>184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1" t="s">
        <v>192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193</v>
      </c>
      <c r="B9" s="1" t="s">
        <v>194</v>
      </c>
      <c r="C9" s="1" t="s">
        <v>195</v>
      </c>
      <c r="D9" s="1" t="s">
        <v>196</v>
      </c>
      <c r="E9" s="1" t="s">
        <v>197</v>
      </c>
      <c r="F9" s="1" t="s">
        <v>198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200</v>
      </c>
      <c r="C10" s="1" t="s">
        <v>201</v>
      </c>
      <c r="D10" s="1" t="s">
        <v>202</v>
      </c>
      <c r="E10" s="1" t="s">
        <v>203</v>
      </c>
      <c r="F10" s="1" t="s">
        <v>204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205</v>
      </c>
      <c r="B11" s="1" t="s">
        <v>206</v>
      </c>
      <c r="C11" s="1" t="s">
        <v>207</v>
      </c>
      <c r="D11" s="1" t="s">
        <v>208</v>
      </c>
      <c r="E11" s="1" t="s">
        <v>209</v>
      </c>
      <c r="F11" s="1" t="s">
        <v>210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211</v>
      </c>
      <c r="B12" s="1" t="s">
        <v>212</v>
      </c>
      <c r="C12" s="1" t="s">
        <v>213</v>
      </c>
      <c r="D12" s="1" t="s">
        <v>214</v>
      </c>
      <c r="E12" s="1" t="s">
        <v>209</v>
      </c>
      <c r="F12" s="1" t="s">
        <v>210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215</v>
      </c>
      <c r="B13" s="1" t="s">
        <v>216</v>
      </c>
      <c r="C13" s="1" t="s">
        <v>217</v>
      </c>
      <c r="D13" s="1" t="s">
        <v>218</v>
      </c>
      <c r="E13" s="1" t="s">
        <v>219</v>
      </c>
      <c r="F13" s="1" t="s">
        <v>220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 t="s">
        <v>216</v>
      </c>
      <c r="C14" s="1" t="s">
        <v>217</v>
      </c>
      <c r="D14" s="1" t="s">
        <v>218</v>
      </c>
      <c r="E14" s="1" t="s">
        <v>219</v>
      </c>
      <c r="F14" s="1" t="s">
        <v>220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 t="s">
        <v>216</v>
      </c>
      <c r="C15" s="1" t="s">
        <v>217</v>
      </c>
      <c r="D15" s="1" t="s">
        <v>218</v>
      </c>
      <c r="E15" s="1" t="s">
        <v>219</v>
      </c>
      <c r="F15" s="1" t="s">
        <v>220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 t="s">
        <v>201</v>
      </c>
      <c r="C16" s="1" t="s">
        <v>224</v>
      </c>
      <c r="D16" s="1" t="s">
        <v>225</v>
      </c>
      <c r="E16" s="1" t="s">
        <v>226</v>
      </c>
      <c r="F16" s="1" t="s">
        <v>227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228</v>
      </c>
      <c r="B17" s="1">
        <v>0.0</v>
      </c>
      <c r="C17" s="1" t="s">
        <v>229</v>
      </c>
      <c r="D17" s="1" t="s">
        <v>230</v>
      </c>
      <c r="E17" s="1" t="s">
        <v>231</v>
      </c>
      <c r="F17" s="1" t="s">
        <v>232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233</v>
      </c>
      <c r="B18" s="1">
        <v>0.0</v>
      </c>
      <c r="C18" s="1" t="s">
        <v>234</v>
      </c>
      <c r="D18" s="1" t="s">
        <v>235</v>
      </c>
      <c r="E18" s="1" t="s">
        <v>236</v>
      </c>
      <c r="F18" s="1" t="s">
        <v>232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237</v>
      </c>
      <c r="B20" s="1">
        <v>0.0</v>
      </c>
      <c r="C20" s="1" t="s">
        <v>238</v>
      </c>
      <c r="D20" s="1" t="s">
        <v>239</v>
      </c>
      <c r="E20" s="1" t="s">
        <v>240</v>
      </c>
      <c r="F20" s="1" t="s">
        <v>241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>
        <v>0.0</v>
      </c>
      <c r="C21" s="1" t="s">
        <v>243</v>
      </c>
      <c r="D21" s="1" t="s">
        <v>244</v>
      </c>
      <c r="E21" s="1" t="s">
        <v>245</v>
      </c>
      <c r="F21" s="1" t="s">
        <v>246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247</v>
      </c>
      <c r="B22" s="1">
        <v>0.0</v>
      </c>
      <c r="C22" s="1" t="s">
        <v>248</v>
      </c>
      <c r="D22" s="1" t="s">
        <v>249</v>
      </c>
      <c r="E22" s="1" t="s">
        <v>250</v>
      </c>
      <c r="F22" s="1" t="s">
        <v>251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252</v>
      </c>
      <c r="B23" s="1">
        <v>0.0</v>
      </c>
      <c r="C23" s="1" t="s">
        <v>253</v>
      </c>
      <c r="D23" s="1" t="s">
        <v>254</v>
      </c>
      <c r="E23" s="1" t="s">
        <v>255</v>
      </c>
      <c r="F23" s="1" t="s">
        <v>256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258</v>
      </c>
      <c r="B25" s="1" t="s">
        <v>259</v>
      </c>
      <c r="C25" s="1" t="s">
        <v>260</v>
      </c>
      <c r="D25" s="1" t="s">
        <v>261</v>
      </c>
      <c r="E25" s="1" t="s">
        <v>262</v>
      </c>
      <c r="F25" s="1" t="s">
        <v>263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264</v>
      </c>
      <c r="B26" s="1" t="s">
        <v>265</v>
      </c>
      <c r="C26" s="1" t="s">
        <v>266</v>
      </c>
      <c r="D26" s="1" t="s">
        <v>267</v>
      </c>
      <c r="E26" s="1" t="s">
        <v>268</v>
      </c>
      <c r="F26" s="1" t="s">
        <v>269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270</v>
      </c>
      <c r="B27" s="1" t="s">
        <v>271</v>
      </c>
      <c r="C27" s="1" t="s">
        <v>272</v>
      </c>
      <c r="D27" s="1" t="s">
        <v>273</v>
      </c>
      <c r="E27" s="1" t="s">
        <v>274</v>
      </c>
      <c r="F27" s="1" t="s">
        <v>275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276</v>
      </c>
      <c r="B28" s="1">
        <v>0.0</v>
      </c>
      <c r="C28" s="1" t="s">
        <v>277</v>
      </c>
      <c r="D28" s="1" t="s">
        <v>278</v>
      </c>
      <c r="E28" s="1" t="s">
        <v>279</v>
      </c>
      <c r="F28" s="1" t="s">
        <v>280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281</v>
      </c>
      <c r="B29" s="1">
        <v>0.0</v>
      </c>
      <c r="C29" s="1" t="s">
        <v>282</v>
      </c>
      <c r="D29" s="1" t="s">
        <v>283</v>
      </c>
      <c r="E29" s="1" t="s">
        <v>284</v>
      </c>
      <c r="F29" s="1" t="s">
        <v>285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286</v>
      </c>
      <c r="B30" s="1">
        <v>0.0</v>
      </c>
      <c r="C30" s="1" t="s">
        <v>287</v>
      </c>
      <c r="D30" s="1" t="s">
        <v>288</v>
      </c>
      <c r="E30" s="1" t="s">
        <v>289</v>
      </c>
      <c r="F30" s="1" t="s">
        <v>290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291</v>
      </c>
      <c r="B31" s="1">
        <v>0.0</v>
      </c>
      <c r="C31" s="1" t="s">
        <v>292</v>
      </c>
      <c r="D31" s="1" t="s">
        <v>293</v>
      </c>
      <c r="E31" s="1" t="s">
        <v>294</v>
      </c>
      <c r="F31" s="1" t="s">
        <v>295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297</v>
      </c>
      <c r="B33" s="1">
        <v>0.0</v>
      </c>
      <c r="C33" s="1" t="s">
        <v>298</v>
      </c>
      <c r="D33" s="1" t="s">
        <v>299</v>
      </c>
      <c r="E33" s="1" t="s">
        <v>300</v>
      </c>
      <c r="F33" s="1" t="s">
        <v>301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302</v>
      </c>
      <c r="B34" s="1" t="s">
        <v>303</v>
      </c>
      <c r="C34" s="1" t="s">
        <v>304</v>
      </c>
      <c r="D34" s="1" t="s">
        <v>305</v>
      </c>
      <c r="E34" s="1" t="s">
        <v>306</v>
      </c>
      <c r="F34" s="1" t="s">
        <v>307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308</v>
      </c>
      <c r="B35" s="1">
        <v>0.0</v>
      </c>
      <c r="C35" s="1" t="s">
        <v>309</v>
      </c>
      <c r="D35" s="1">
        <v>0.0</v>
      </c>
      <c r="E35" s="1" t="s">
        <v>310</v>
      </c>
      <c r="F35" s="1" t="s">
        <v>311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312</v>
      </c>
      <c r="B36" s="1" t="s">
        <v>313</v>
      </c>
      <c r="C36" s="1" t="s">
        <v>314</v>
      </c>
      <c r="D36" s="1">
        <v>0.0</v>
      </c>
      <c r="E36" s="1" t="s">
        <v>315</v>
      </c>
      <c r="F36" s="1" t="s">
        <v>316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317</v>
      </c>
      <c r="B37" s="1" t="s">
        <v>318</v>
      </c>
      <c r="C37" s="1" t="s">
        <v>319</v>
      </c>
      <c r="D37" s="1" t="s">
        <v>320</v>
      </c>
      <c r="E37" s="1" t="s">
        <v>321</v>
      </c>
      <c r="F37" s="1" t="s">
        <v>322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323</v>
      </c>
      <c r="B38" s="1" t="s">
        <v>324</v>
      </c>
      <c r="C38" s="1" t="s">
        <v>325</v>
      </c>
      <c r="D38" s="1" t="s">
        <v>326</v>
      </c>
      <c r="E38" s="1" t="s">
        <v>327</v>
      </c>
      <c r="F38" s="1">
        <v>-1.0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328</v>
      </c>
      <c r="B39" s="1" t="s">
        <v>329</v>
      </c>
      <c r="C39" s="1" t="s">
        <v>330</v>
      </c>
      <c r="D39" s="1" t="s">
        <v>331</v>
      </c>
      <c r="E39" s="1" t="s">
        <v>332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333</v>
      </c>
      <c r="B40" s="1" t="s">
        <v>334</v>
      </c>
      <c r="C40" s="1" t="s">
        <v>335</v>
      </c>
      <c r="D40" s="1" t="s">
        <v>336</v>
      </c>
      <c r="E40" s="1" t="s">
        <v>337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338</v>
      </c>
      <c r="B41" s="1" t="s">
        <v>339</v>
      </c>
      <c r="C41" s="1" t="s">
        <v>340</v>
      </c>
      <c r="D41" s="1" t="s">
        <v>341</v>
      </c>
      <c r="E41" s="1" t="s">
        <v>342</v>
      </c>
      <c r="F41" s="1" t="s">
        <v>343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344</v>
      </c>
      <c r="B42" s="1" t="s">
        <v>345</v>
      </c>
      <c r="C42" s="1" t="s">
        <v>274</v>
      </c>
      <c r="D42" s="1" t="s">
        <v>346</v>
      </c>
      <c r="E42" s="1" t="s">
        <v>347</v>
      </c>
      <c r="F42" s="1" t="s">
        <v>347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348</v>
      </c>
      <c r="B43" s="1" t="s">
        <v>339</v>
      </c>
      <c r="C43" s="1" t="s">
        <v>349</v>
      </c>
      <c r="D43" s="1" t="s">
        <v>350</v>
      </c>
      <c r="E43" s="1" t="s">
        <v>351</v>
      </c>
      <c r="F43" s="1" t="s">
        <v>343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352</v>
      </c>
      <c r="B44" s="1" t="s">
        <v>345</v>
      </c>
      <c r="C44" s="1" t="s">
        <v>274</v>
      </c>
      <c r="D44" s="1" t="s">
        <v>353</v>
      </c>
      <c r="E44" s="1" t="s">
        <v>347</v>
      </c>
      <c r="F44" s="1" t="s">
        <v>347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355</v>
      </c>
      <c r="B46" s="1">
        <v>0.0</v>
      </c>
      <c r="C46" s="1" t="s">
        <v>356</v>
      </c>
      <c r="D46" s="1" t="s">
        <v>357</v>
      </c>
      <c r="E46" s="1" t="s">
        <v>358</v>
      </c>
      <c r="F46" s="1" t="s">
        <v>359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360</v>
      </c>
      <c r="B47" s="1">
        <v>0.0</v>
      </c>
      <c r="C47" s="1" t="s">
        <v>361</v>
      </c>
      <c r="D47" s="1" t="s">
        <v>362</v>
      </c>
      <c r="E47" s="1">
        <v>-24.0</v>
      </c>
      <c r="F47" s="1" t="s">
        <v>363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364</v>
      </c>
      <c r="B48" s="1">
        <v>0.0</v>
      </c>
      <c r="C48" s="1" t="s">
        <v>365</v>
      </c>
      <c r="D48" s="1" t="s">
        <v>366</v>
      </c>
      <c r="E48" s="1" t="s">
        <v>367</v>
      </c>
      <c r="F48" s="1" t="s">
        <v>368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369</v>
      </c>
      <c r="B49" s="1">
        <v>0.0</v>
      </c>
      <c r="C49" s="1" t="s">
        <v>370</v>
      </c>
      <c r="D49" s="1" t="s">
        <v>371</v>
      </c>
      <c r="E49" s="1" t="s">
        <v>372</v>
      </c>
      <c r="F49" s="1" t="s">
        <v>373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374</v>
      </c>
      <c r="B50" s="1">
        <v>0.0</v>
      </c>
      <c r="C50" s="1" t="s">
        <v>375</v>
      </c>
      <c r="D50" s="1" t="s">
        <v>376</v>
      </c>
      <c r="E50" s="1" t="s">
        <v>372</v>
      </c>
      <c r="F50" s="1" t="s">
        <v>373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377</v>
      </c>
      <c r="B51" s="1">
        <v>0.0</v>
      </c>
      <c r="C51" s="1" t="s">
        <v>378</v>
      </c>
      <c r="D51" s="1">
        <v>42.0</v>
      </c>
      <c r="E51" s="1" t="s">
        <v>379</v>
      </c>
      <c r="F51" s="1" t="s">
        <v>380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381</v>
      </c>
      <c r="B52" s="1">
        <v>0.0</v>
      </c>
      <c r="C52" s="1" t="s">
        <v>378</v>
      </c>
      <c r="D52" s="1">
        <v>42.0</v>
      </c>
      <c r="E52" s="1" t="s">
        <v>379</v>
      </c>
      <c r="F52" s="1" t="s">
        <v>380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382</v>
      </c>
      <c r="B53" s="1">
        <v>0.0</v>
      </c>
      <c r="C53" s="1" t="s">
        <v>383</v>
      </c>
      <c r="D53" s="1" t="s">
        <v>384</v>
      </c>
      <c r="E53" s="1" t="s">
        <v>385</v>
      </c>
      <c r="F53" s="1" t="s">
        <v>386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387</v>
      </c>
      <c r="B54" s="1">
        <v>0.0</v>
      </c>
      <c r="C54" s="1" t="s">
        <v>388</v>
      </c>
      <c r="D54" s="1" t="s">
        <v>389</v>
      </c>
      <c r="E54" s="1" t="s">
        <v>390</v>
      </c>
      <c r="F54" s="1" t="s">
        <v>305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391</v>
      </c>
      <c r="B55" s="1">
        <v>0.0</v>
      </c>
      <c r="C55" s="1" t="s">
        <v>392</v>
      </c>
      <c r="D55" s="1" t="s">
        <v>393</v>
      </c>
      <c r="E55" s="1" t="s">
        <v>394</v>
      </c>
      <c r="F55" s="1" t="s">
        <v>395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396</v>
      </c>
      <c r="B56" s="1">
        <v>0.0</v>
      </c>
      <c r="C56" s="1" t="s">
        <v>397</v>
      </c>
      <c r="D56" s="1" t="s">
        <v>398</v>
      </c>
      <c r="E56" s="1" t="s">
        <v>399</v>
      </c>
      <c r="F56" s="1" t="s">
        <v>400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401</v>
      </c>
      <c r="B57" s="1">
        <v>0.0</v>
      </c>
      <c r="C57" s="1" t="s">
        <v>402</v>
      </c>
      <c r="D57" s="1" t="s">
        <v>403</v>
      </c>
      <c r="E57" s="1">
        <v>0.0</v>
      </c>
      <c r="F57" s="1" t="s">
        <v>404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405</v>
      </c>
      <c r="B58" s="1">
        <v>0.0</v>
      </c>
      <c r="C58" s="1" t="s">
        <v>406</v>
      </c>
      <c r="D58" s="1" t="s">
        <v>407</v>
      </c>
      <c r="E58" s="1" t="s">
        <v>408</v>
      </c>
      <c r="F58" s="1" t="s">
        <v>409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410</v>
      </c>
      <c r="B59" s="1">
        <v>0.0</v>
      </c>
      <c r="C59" s="1">
        <v>0.0</v>
      </c>
      <c r="D59" s="1" t="s">
        <v>411</v>
      </c>
      <c r="E59" s="1" t="s">
        <v>412</v>
      </c>
      <c r="F59" s="1" t="s">
        <v>413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414</v>
      </c>
      <c r="B60" s="1">
        <v>0.0</v>
      </c>
      <c r="C60" s="1">
        <v>0.0</v>
      </c>
      <c r="D60" s="1" t="s">
        <v>415</v>
      </c>
      <c r="E60" s="1" t="s">
        <v>412</v>
      </c>
      <c r="F60" s="1" t="s">
        <v>413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416</v>
      </c>
      <c r="B61" s="1">
        <v>0.0</v>
      </c>
      <c r="C61" s="1" t="s">
        <v>417</v>
      </c>
      <c r="D61" s="1" t="s">
        <v>418</v>
      </c>
      <c r="E61" s="1" t="s">
        <v>419</v>
      </c>
      <c r="F61" s="1" t="s">
        <v>420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421</v>
      </c>
      <c r="B62" s="1">
        <v>0.0</v>
      </c>
      <c r="C62" s="1" t="s">
        <v>422</v>
      </c>
      <c r="D62" s="1" t="s">
        <v>423</v>
      </c>
      <c r="E62" s="1" t="s">
        <v>424</v>
      </c>
      <c r="F62" s="1" t="s">
        <v>425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426</v>
      </c>
      <c r="B63" s="1">
        <v>0.0</v>
      </c>
      <c r="C63" s="1">
        <v>0.0</v>
      </c>
      <c r="D63" s="1" t="s">
        <v>427</v>
      </c>
      <c r="E63" s="1" t="s">
        <v>428</v>
      </c>
      <c r="F63" s="1" t="s">
        <v>429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430</v>
      </c>
      <c r="B64" s="1">
        <v>0.0</v>
      </c>
      <c r="C64" s="1">
        <v>0.0</v>
      </c>
      <c r="D64" s="1" t="s">
        <v>431</v>
      </c>
      <c r="E64" s="1" t="s">
        <v>432</v>
      </c>
      <c r="F64" s="1" t="s">
        <v>433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435</v>
      </c>
      <c r="B66" s="1">
        <v>0.0</v>
      </c>
      <c r="C66" s="1">
        <v>0.0</v>
      </c>
      <c r="D66" s="1" t="s">
        <v>436</v>
      </c>
      <c r="E66" s="1" t="s">
        <v>437</v>
      </c>
      <c r="F66" s="1" t="s">
        <v>438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439</v>
      </c>
      <c r="B67" s="1">
        <v>0.0</v>
      </c>
      <c r="C67" s="1">
        <v>0.0</v>
      </c>
      <c r="D67" s="1" t="s">
        <v>440</v>
      </c>
      <c r="E67" s="1" t="s">
        <v>275</v>
      </c>
      <c r="F67" s="1" t="s">
        <v>441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442</v>
      </c>
      <c r="B68" s="1">
        <v>0.0</v>
      </c>
      <c r="C68" s="1">
        <v>0.0</v>
      </c>
      <c r="D68" s="1" t="s">
        <v>443</v>
      </c>
      <c r="E68" s="1" t="s">
        <v>444</v>
      </c>
      <c r="F68" s="1" t="s">
        <v>445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446</v>
      </c>
      <c r="B69" s="1">
        <v>0.0</v>
      </c>
      <c r="C69" s="1">
        <v>0.0</v>
      </c>
      <c r="D69" s="1" t="s">
        <v>447</v>
      </c>
      <c r="E69" s="1" t="s">
        <v>448</v>
      </c>
      <c r="F69" s="1" t="s">
        <v>449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450</v>
      </c>
      <c r="B70" s="1">
        <v>0.0</v>
      </c>
      <c r="C70" s="1">
        <v>0.0</v>
      </c>
      <c r="D70" s="1" t="s">
        <v>451</v>
      </c>
      <c r="E70" s="1" t="s">
        <v>452</v>
      </c>
      <c r="F70" s="1" t="s">
        <v>449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453</v>
      </c>
      <c r="B71" s="1">
        <v>0.0</v>
      </c>
      <c r="C71" s="1">
        <v>0.0</v>
      </c>
      <c r="D71" s="1" t="s">
        <v>454</v>
      </c>
      <c r="E71" s="1" t="s">
        <v>455</v>
      </c>
      <c r="F71" s="1" t="s">
        <v>456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457</v>
      </c>
      <c r="B72" s="1">
        <v>0.0</v>
      </c>
      <c r="C72" s="1">
        <v>0.0</v>
      </c>
      <c r="D72" s="1" t="s">
        <v>454</v>
      </c>
      <c r="E72" s="1" t="s">
        <v>455</v>
      </c>
      <c r="F72" s="1" t="s">
        <v>456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458</v>
      </c>
      <c r="B73" s="1">
        <v>0.0</v>
      </c>
      <c r="C73" s="1">
        <v>0.0</v>
      </c>
      <c r="D73" s="1" t="s">
        <v>459</v>
      </c>
      <c r="E73" s="1" t="s">
        <v>460</v>
      </c>
      <c r="F73" s="1" t="s">
        <v>461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462</v>
      </c>
      <c r="B74" s="1">
        <v>0.0</v>
      </c>
      <c r="C74" s="1">
        <v>0.0</v>
      </c>
      <c r="D74" s="1" t="s">
        <v>463</v>
      </c>
      <c r="E74" s="1" t="s">
        <v>464</v>
      </c>
      <c r="F74" s="1" t="s">
        <v>465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466</v>
      </c>
      <c r="B75" s="1">
        <v>0.0</v>
      </c>
      <c r="C75" s="1">
        <v>0.0</v>
      </c>
      <c r="D75" s="1" t="s">
        <v>467</v>
      </c>
      <c r="E75" s="1" t="s">
        <v>468</v>
      </c>
      <c r="F75" s="1" t="s">
        <v>469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470</v>
      </c>
      <c r="B76" s="1">
        <v>0.0</v>
      </c>
      <c r="C76" s="1">
        <v>0.0</v>
      </c>
      <c r="D76" s="1" t="s">
        <v>471</v>
      </c>
      <c r="E76" s="1" t="s">
        <v>472</v>
      </c>
      <c r="F76" s="1" t="s">
        <v>473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474</v>
      </c>
      <c r="B77" s="1">
        <v>0.0</v>
      </c>
      <c r="C77" s="1">
        <v>0.0</v>
      </c>
      <c r="D77" s="1" t="s">
        <v>475</v>
      </c>
      <c r="E77" s="1" t="s">
        <v>476</v>
      </c>
      <c r="F77" s="1" t="s">
        <v>477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478</v>
      </c>
      <c r="B78" s="1">
        <v>0.0</v>
      </c>
      <c r="C78" s="1">
        <v>0.0</v>
      </c>
      <c r="D78" s="1" t="s">
        <v>479</v>
      </c>
      <c r="E78" s="1" t="s">
        <v>480</v>
      </c>
      <c r="F78" s="1" t="s">
        <v>481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482</v>
      </c>
      <c r="B79" s="1">
        <v>0.0</v>
      </c>
      <c r="C79" s="1">
        <v>0.0</v>
      </c>
      <c r="D79" s="1">
        <v>0.0</v>
      </c>
      <c r="E79" s="1" t="s">
        <v>483</v>
      </c>
      <c r="F79" s="1" t="s">
        <v>484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485</v>
      </c>
      <c r="B80" s="1">
        <v>0.0</v>
      </c>
      <c r="C80" s="1">
        <v>0.0</v>
      </c>
      <c r="D80" s="1">
        <v>0.0</v>
      </c>
      <c r="E80" s="1" t="s">
        <v>486</v>
      </c>
      <c r="F80" s="1" t="s">
        <v>484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487</v>
      </c>
      <c r="B81" s="1">
        <v>0.0</v>
      </c>
      <c r="C81" s="1">
        <v>0.0</v>
      </c>
      <c r="D81" s="1" t="s">
        <v>488</v>
      </c>
      <c r="E81" s="1" t="s">
        <v>489</v>
      </c>
      <c r="F81" s="1" t="s">
        <v>490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491</v>
      </c>
      <c r="B82" s="1">
        <v>0.0</v>
      </c>
      <c r="C82" s="1">
        <v>0.0</v>
      </c>
      <c r="D82" s="1" t="s">
        <v>492</v>
      </c>
      <c r="E82" s="1" t="s">
        <v>493</v>
      </c>
      <c r="F82" s="1" t="s">
        <v>494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495</v>
      </c>
      <c r="B83" s="1">
        <v>0.0</v>
      </c>
      <c r="C83" s="1">
        <v>0.0</v>
      </c>
      <c r="D83" s="1">
        <v>0.0</v>
      </c>
      <c r="E83" s="1" t="s">
        <v>496</v>
      </c>
      <c r="F83" s="1" t="s">
        <v>497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498</v>
      </c>
      <c r="B84" s="1">
        <v>0.0</v>
      </c>
      <c r="C84" s="1">
        <v>0.0</v>
      </c>
      <c r="D84" s="1">
        <v>0.0</v>
      </c>
      <c r="E84" s="1" t="s">
        <v>499</v>
      </c>
      <c r="F84" s="1" t="s">
        <v>500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502</v>
      </c>
      <c r="B86" s="1">
        <v>0.0</v>
      </c>
      <c r="C86" s="1">
        <v>0.0</v>
      </c>
      <c r="D86" s="1">
        <v>0.0</v>
      </c>
      <c r="E86" s="1" t="s">
        <v>503</v>
      </c>
      <c r="F86" s="1" t="s">
        <v>504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505</v>
      </c>
      <c r="B87" s="1">
        <v>0.0</v>
      </c>
      <c r="C87" s="1">
        <v>0.0</v>
      </c>
      <c r="D87" s="1">
        <v>0.0</v>
      </c>
      <c r="E87" s="1" t="s">
        <v>506</v>
      </c>
      <c r="F87" s="1" t="s">
        <v>507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508</v>
      </c>
      <c r="B88" s="1">
        <v>0.0</v>
      </c>
      <c r="C88" s="1">
        <v>0.0</v>
      </c>
      <c r="D88" s="1">
        <v>0.0</v>
      </c>
      <c r="E88" s="1" t="s">
        <v>509</v>
      </c>
      <c r="F88" s="1" t="s">
        <v>510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511</v>
      </c>
      <c r="B89" s="1">
        <v>0.0</v>
      </c>
      <c r="C89" s="1">
        <v>0.0</v>
      </c>
      <c r="D89" s="1">
        <v>0.0</v>
      </c>
      <c r="E89" s="1" t="s">
        <v>512</v>
      </c>
      <c r="F89" s="1" t="s">
        <v>513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514</v>
      </c>
      <c r="B90" s="1">
        <v>0.0</v>
      </c>
      <c r="C90" s="1">
        <v>0.0</v>
      </c>
      <c r="D90" s="1">
        <v>0.0</v>
      </c>
      <c r="E90" s="1" t="s">
        <v>515</v>
      </c>
      <c r="F90" s="1" t="s">
        <v>516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517</v>
      </c>
      <c r="B91" s="1">
        <v>0.0</v>
      </c>
      <c r="C91" s="1">
        <v>0.0</v>
      </c>
      <c r="D91" s="1">
        <v>0.0</v>
      </c>
      <c r="E91" s="1" t="s">
        <v>518</v>
      </c>
      <c r="F91" s="1" t="s">
        <v>519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520</v>
      </c>
      <c r="B92" s="1">
        <v>0.0</v>
      </c>
      <c r="C92" s="1">
        <v>0.0</v>
      </c>
      <c r="D92" s="1">
        <v>0.0</v>
      </c>
      <c r="E92" s="1" t="s">
        <v>518</v>
      </c>
      <c r="F92" s="1" t="s">
        <v>519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521</v>
      </c>
      <c r="B93" s="1">
        <v>0.0</v>
      </c>
      <c r="C93" s="1">
        <v>0.0</v>
      </c>
      <c r="D93" s="1">
        <v>0.0</v>
      </c>
      <c r="E93" s="1" t="s">
        <v>522</v>
      </c>
      <c r="F93" s="1" t="s">
        <v>523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524</v>
      </c>
      <c r="B94" s="1">
        <v>0.0</v>
      </c>
      <c r="C94" s="1">
        <v>0.0</v>
      </c>
      <c r="D94" s="1">
        <v>0.0</v>
      </c>
      <c r="E94" s="1" t="s">
        <v>525</v>
      </c>
      <c r="F94" s="1" t="s">
        <v>526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527</v>
      </c>
      <c r="B95" s="1">
        <v>0.0</v>
      </c>
      <c r="C95" s="1">
        <v>0.0</v>
      </c>
      <c r="D95" s="1">
        <v>0.0</v>
      </c>
      <c r="E95" s="1" t="s">
        <v>528</v>
      </c>
      <c r="F95" s="1" t="s">
        <v>529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530</v>
      </c>
      <c r="B96" s="1">
        <v>0.0</v>
      </c>
      <c r="C96" s="1">
        <v>0.0</v>
      </c>
      <c r="D96" s="1">
        <v>0.0</v>
      </c>
      <c r="E96" s="1" t="s">
        <v>531</v>
      </c>
      <c r="F96" s="1" t="s">
        <v>532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533</v>
      </c>
      <c r="B97" s="1">
        <v>0.0</v>
      </c>
      <c r="C97" s="1">
        <v>0.0</v>
      </c>
      <c r="D97" s="1">
        <v>0.0</v>
      </c>
      <c r="E97" s="1" t="s">
        <v>534</v>
      </c>
      <c r="F97" s="1" t="s">
        <v>535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536</v>
      </c>
      <c r="B98" s="1">
        <v>0.0</v>
      </c>
      <c r="C98" s="1">
        <v>0.0</v>
      </c>
      <c r="D98" s="1">
        <v>0.0</v>
      </c>
      <c r="E98" s="1" t="s">
        <v>537</v>
      </c>
      <c r="F98" s="1" t="s">
        <v>538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539</v>
      </c>
      <c r="B99" s="1">
        <v>0.0</v>
      </c>
      <c r="C99" s="1">
        <v>0.0</v>
      </c>
      <c r="D99" s="1">
        <v>0.0</v>
      </c>
      <c r="E99" s="1" t="s">
        <v>540</v>
      </c>
      <c r="F99" s="1" t="s">
        <v>541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542</v>
      </c>
      <c r="B100" s="1">
        <v>0.0</v>
      </c>
      <c r="C100" s="1">
        <v>0.0</v>
      </c>
      <c r="D100" s="1">
        <v>0.0</v>
      </c>
      <c r="E100" s="1" t="s">
        <v>543</v>
      </c>
      <c r="F100" s="1" t="s">
        <v>544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545</v>
      </c>
      <c r="B101" s="1">
        <v>0.0</v>
      </c>
      <c r="C101" s="1">
        <v>0.0</v>
      </c>
      <c r="D101" s="1">
        <v>0.0</v>
      </c>
      <c r="E101" s="1" t="s">
        <v>546</v>
      </c>
      <c r="F101" s="1" t="s">
        <v>547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548</v>
      </c>
      <c r="B102" s="1">
        <v>0.0</v>
      </c>
      <c r="C102" s="1">
        <v>0.0</v>
      </c>
      <c r="D102" s="1">
        <v>0.0</v>
      </c>
      <c r="E102" s="1" t="s">
        <v>549</v>
      </c>
      <c r="F102" s="1" t="s">
        <v>550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551</v>
      </c>
      <c r="B103" s="1">
        <v>0.0</v>
      </c>
      <c r="C103" s="1">
        <v>0.0</v>
      </c>
      <c r="D103" s="1">
        <v>0.0</v>
      </c>
      <c r="E103" s="1">
        <v>0.0</v>
      </c>
      <c r="F103" s="1" t="s">
        <v>552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553</v>
      </c>
      <c r="B104" s="1">
        <v>0.0</v>
      </c>
      <c r="C104" s="1">
        <v>0.0</v>
      </c>
      <c r="D104" s="1">
        <v>0.0</v>
      </c>
      <c r="E104" s="1">
        <v>0.0</v>
      </c>
      <c r="F104" s="1" t="s">
        <v>554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555</v>
      </c>
      <c r="C1" s="1" t="s">
        <v>556</v>
      </c>
      <c r="D1" s="1" t="s">
        <v>557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558</v>
      </c>
      <c r="B2" s="1" t="s">
        <v>559</v>
      </c>
      <c r="C2" s="1" t="s">
        <v>560</v>
      </c>
      <c r="D2" s="1" t="s">
        <v>561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562</v>
      </c>
      <c r="B3" s="1" t="s">
        <v>563</v>
      </c>
      <c r="C3" s="1" t="s">
        <v>564</v>
      </c>
      <c r="D3" s="1" t="s">
        <v>565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566</v>
      </c>
      <c r="B4" s="1" t="s">
        <v>567</v>
      </c>
      <c r="C4" s="1" t="s">
        <v>568</v>
      </c>
      <c r="D4" s="1" t="s">
        <v>569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562</v>
      </c>
      <c r="B5" s="1" t="s">
        <v>563</v>
      </c>
      <c r="C5" s="1" t="s">
        <v>570</v>
      </c>
      <c r="D5" s="1" t="s">
        <v>571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572</v>
      </c>
      <c r="B6" s="1" t="s">
        <v>573</v>
      </c>
      <c r="C6" s="1" t="s">
        <v>574</v>
      </c>
      <c r="D6" s="1" t="s">
        <v>575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576</v>
      </c>
      <c r="B7" s="1" t="s">
        <v>577</v>
      </c>
      <c r="C7" s="1" t="s">
        <v>578</v>
      </c>
      <c r="D7" s="1" t="s">
        <v>579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580</v>
      </c>
      <c r="B8" s="1" t="s">
        <v>581</v>
      </c>
      <c r="C8" s="1" t="s">
        <v>582</v>
      </c>
      <c r="D8" s="1" t="s">
        <v>583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584</v>
      </c>
      <c r="B9" s="1" t="s">
        <v>585</v>
      </c>
      <c r="C9" s="1" t="s">
        <v>586</v>
      </c>
      <c r="D9" s="1" t="s">
        <v>587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588</v>
      </c>
      <c r="B10" s="1" t="s">
        <v>589</v>
      </c>
      <c r="C10" s="1" t="s">
        <v>590</v>
      </c>
      <c r="D10" s="1" t="s">
        <v>591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592</v>
      </c>
      <c r="B11" s="1" t="s">
        <v>593</v>
      </c>
      <c r="C11" s="1" t="s">
        <v>594</v>
      </c>
      <c r="D11" s="1" t="s">
        <v>595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596</v>
      </c>
      <c r="B12" s="1" t="s">
        <v>597</v>
      </c>
      <c r="C12" s="1" t="s">
        <v>598</v>
      </c>
      <c r="D12" s="1" t="s">
        <v>599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600</v>
      </c>
      <c r="B13" s="1" t="s">
        <v>601</v>
      </c>
      <c r="C13" s="1" t="s">
        <v>602</v>
      </c>
      <c r="D13" s="1" t="s">
        <v>603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604</v>
      </c>
      <c r="B14" s="1" t="s">
        <v>605</v>
      </c>
      <c r="C14" s="1" t="s">
        <v>605</v>
      </c>
      <c r="D14" s="1" t="s">
        <v>606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607</v>
      </c>
      <c r="B15" s="1" t="s">
        <v>563</v>
      </c>
      <c r="C15" s="1" t="s">
        <v>563</v>
      </c>
      <c r="D15" s="1" t="s">
        <v>563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608</v>
      </c>
      <c r="B16" s="1" t="s">
        <v>563</v>
      </c>
      <c r="C16" s="1" t="s">
        <v>563</v>
      </c>
      <c r="D16" s="1" t="s">
        <v>563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609</v>
      </c>
      <c r="B17" s="1" t="s">
        <v>610</v>
      </c>
      <c r="C17" s="1" t="s">
        <v>611</v>
      </c>
      <c r="D17" s="1" t="s">
        <v>132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612</v>
      </c>
      <c r="B18" s="1" t="s">
        <v>563</v>
      </c>
      <c r="C18" s="1" t="s">
        <v>563</v>
      </c>
      <c r="D18" s="1" t="s">
        <v>563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613</v>
      </c>
      <c r="B19" s="1" t="s">
        <v>614</v>
      </c>
      <c r="C19" s="1" t="s">
        <v>615</v>
      </c>
      <c r="D19" s="1" t="s">
        <v>616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617</v>
      </c>
      <c r="B20" s="1" t="s">
        <v>618</v>
      </c>
      <c r="C20" s="1" t="s">
        <v>619</v>
      </c>
      <c r="D20" s="1" t="s">
        <v>620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621</v>
      </c>
      <c r="B21" s="1" t="s">
        <v>622</v>
      </c>
      <c r="C21" s="1" t="s">
        <v>623</v>
      </c>
      <c r="D21" s="1" t="s">
        <v>624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625</v>
      </c>
      <c r="B22" s="1" t="s">
        <v>626</v>
      </c>
      <c r="C22" s="1" t="s">
        <v>627</v>
      </c>
      <c r="D22" s="1" t="s">
        <v>628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629</v>
      </c>
      <c r="B23" s="1" t="s">
        <v>630</v>
      </c>
      <c r="C23" s="1" t="s">
        <v>631</v>
      </c>
      <c r="D23" s="1" t="s">
        <v>632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633</v>
      </c>
      <c r="B24" s="1" t="s">
        <v>634</v>
      </c>
      <c r="C24" s="1" t="s">
        <v>635</v>
      </c>
      <c r="D24" s="1" t="s">
        <v>636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637</v>
      </c>
      <c r="B25" s="1" t="s">
        <v>638</v>
      </c>
      <c r="C25" s="1" t="s">
        <v>639</v>
      </c>
      <c r="D25" s="1" t="s">
        <v>640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641</v>
      </c>
      <c r="B26" s="1" t="s">
        <v>642</v>
      </c>
      <c r="C26" s="1" t="s">
        <v>643</v>
      </c>
      <c r="D26" s="1" t="s">
        <v>644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645</v>
      </c>
      <c r="B2" s="1" t="s">
        <v>646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647</v>
      </c>
      <c r="B3" s="1" t="s">
        <v>648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649</v>
      </c>
      <c r="B4" s="1" t="s">
        <v>650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651</v>
      </c>
      <c r="B5" s="1" t="s">
        <v>652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653</v>
      </c>
      <c r="B6" s="1" t="s">
        <v>654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656</v>
      </c>
      <c r="B8" s="1" t="s">
        <v>657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658</v>
      </c>
      <c r="B9" s="4" t="s">
        <v>659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660</v>
      </c>
      <c r="B10" s="1" t="s">
        <v>661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662</v>
      </c>
      <c r="B11" s="1" t="s">
        <v>663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664</v>
      </c>
      <c r="B12" s="1" t="s">
        <v>661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665</v>
      </c>
      <c r="B13" s="1" t="s">
        <v>666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667</v>
      </c>
      <c r="B14" s="1" t="s">
        <v>668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669</v>
      </c>
      <c r="B15" s="1" t="s">
        <v>666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670</v>
      </c>
      <c r="B16" s="1" t="s">
        <v>671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672</v>
      </c>
      <c r="B17" s="1">
        <v>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673</v>
      </c>
      <c r="B18" s="1" t="s">
        <v>674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678</v>
      </c>
      <c r="B22" s="1">
        <v>2.38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679</v>
      </c>
      <c r="B23" s="1">
        <v>3.17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680</v>
      </c>
      <c r="B24" s="1">
        <v>2.38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681</v>
      </c>
      <c r="B25" s="1">
        <v>2.38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682</v>
      </c>
      <c r="B26" s="1">
        <v>2.38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683</v>
      </c>
      <c r="B27" s="1">
        <v>3.17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684</v>
      </c>
      <c r="B28" s="1">
        <v>2.38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685</v>
      </c>
      <c r="B29" s="1">
        <v>2.38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686</v>
      </c>
      <c r="B30" s="1">
        <v>3.085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687</v>
      </c>
      <c r="B31" s="1">
        <v>-3.3055556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688</v>
      </c>
      <c r="B32" s="1">
        <v>1000441.0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689</v>
      </c>
      <c r="B33" s="1">
        <v>1000441.0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690</v>
      </c>
      <c r="B34" s="1">
        <v>396036.0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691</v>
      </c>
      <c r="B35" s="1">
        <v>198657.0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692</v>
      </c>
      <c r="B36" s="1">
        <v>198657.0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693</v>
      </c>
      <c r="B37" s="1">
        <v>4644903.0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694</v>
      </c>
      <c r="B38" s="1">
        <v>0.48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695</v>
      </c>
      <c r="B39" s="1">
        <v>10.7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696</v>
      </c>
      <c r="B40" s="1">
        <v>0.45853147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697</v>
      </c>
      <c r="B41" s="1">
        <v>2.0328722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698</v>
      </c>
      <c r="B42" s="1">
        <v>2.7106872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699</v>
      </c>
      <c r="B43" s="1" t="s">
        <v>700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701</v>
      </c>
      <c r="B44" s="1">
        <v>1.0197545E7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702</v>
      </c>
      <c r="B45" s="1">
        <v>-0.88815004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703</v>
      </c>
      <c r="B46" s="1">
        <v>722867.0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704</v>
      </c>
      <c r="B47" s="1">
        <v>1951640.0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705</v>
      </c>
      <c r="B48" s="1">
        <v>9719.0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706</v>
      </c>
      <c r="B49" s="1">
        <v>16300.0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707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708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709</v>
      </c>
      <c r="B52" s="1">
        <v>0.005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710</v>
      </c>
      <c r="B53" s="1">
        <v>0.79746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711</v>
      </c>
      <c r="B54" s="1">
        <v>0.00746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712</v>
      </c>
      <c r="B55" s="1">
        <v>0.53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713</v>
      </c>
      <c r="B56" s="1">
        <v>0.026099999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714</v>
      </c>
      <c r="B57" s="1">
        <v>1951640.0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715</v>
      </c>
      <c r="B58" s="1">
        <v>0.554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716</v>
      </c>
      <c r="B59" s="1">
        <v>4.296029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717</v>
      </c>
      <c r="B60" s="1">
        <v>1.7038944E9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718</v>
      </c>
      <c r="B61" s="1">
        <v>1.7355168E9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719</v>
      </c>
      <c r="B62" s="1">
        <v>1.7196192E9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720</v>
      </c>
      <c r="B63" s="1">
        <v>-8996906.0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721</v>
      </c>
      <c r="B64" s="1">
        <v>-4.31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722</v>
      </c>
      <c r="B65" s="1">
        <v>-0.72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723</v>
      </c>
      <c r="B66" s="1" t="s">
        <v>724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725</v>
      </c>
      <c r="B67" s="1">
        <v>1.7097696E9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726</v>
      </c>
      <c r="B68" s="1">
        <v>1.007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727</v>
      </c>
      <c r="B69" s="1">
        <v>-1.681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728</v>
      </c>
      <c r="B70" s="1">
        <v>-0.634349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729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730</v>
      </c>
      <c r="B72" s="1" t="s">
        <v>731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732</v>
      </c>
      <c r="B73" s="1" t="s">
        <v>733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734</v>
      </c>
      <c r="B74" s="1" t="s">
        <v>735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736</v>
      </c>
      <c r="B75" s="1" t="s">
        <v>735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737</v>
      </c>
      <c r="B76" s="1" t="s">
        <v>738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739</v>
      </c>
      <c r="B77" s="1" t="s">
        <v>738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740</v>
      </c>
      <c r="B78" s="1">
        <v>1.636641E9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741</v>
      </c>
      <c r="B79" s="1" t="s">
        <v>742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743</v>
      </c>
      <c r="B80" s="1" t="s">
        <v>744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745</v>
      </c>
      <c r="B81" s="1" t="s">
        <v>746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747</v>
      </c>
      <c r="B82" s="1" t="s">
        <v>748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749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750</v>
      </c>
      <c r="B84" s="1">
        <v>2.38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751</v>
      </c>
      <c r="B85" s="1" t="s">
        <v>752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753</v>
      </c>
      <c r="B86" s="1">
        <v>34030.0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754</v>
      </c>
      <c r="B87" s="1">
        <v>0.017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755</v>
      </c>
      <c r="B88" s="1">
        <v>-6065241.0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756</v>
      </c>
      <c r="B89" s="1">
        <v>5820873.0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757</v>
      </c>
      <c r="B90" s="1">
        <v>0.019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758</v>
      </c>
      <c r="B91" s="1">
        <v>0.702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759</v>
      </c>
      <c r="B92" s="1">
        <v>1.0129955E7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760</v>
      </c>
      <c r="B93" s="1">
        <v>5.536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761</v>
      </c>
      <c r="B94" s="1">
        <v>-0.41139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762</v>
      </c>
      <c r="B95" s="1">
        <v>-4.80026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763</v>
      </c>
      <c r="B96" s="1">
        <v>6729288.0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764</v>
      </c>
      <c r="B97" s="1">
        <v>3728826.0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765</v>
      </c>
      <c r="B98" s="1">
        <v>-1331857.0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766</v>
      </c>
      <c r="B99" s="1">
        <v>-0.673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767</v>
      </c>
      <c r="B100" s="1">
        <v>0.6643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768</v>
      </c>
      <c r="B101" s="1">
        <v>-0.59874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769</v>
      </c>
      <c r="B102" s="1">
        <v>-1.1458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770</v>
      </c>
      <c r="B103" s="1" t="s">
        <v>700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771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-2.0</v>
      </c>
      <c r="D3" s="1">
        <v>-8.0</v>
      </c>
      <c r="E3" s="1">
        <v>-3.0</v>
      </c>
      <c r="F3" s="1">
        <v>4.0</v>
      </c>
      <c r="G3" s="1">
        <f>IF(F3*FORECAST(G2,B3:F3,B2:F2)&gt;0,FORECAST(G2,B3:F3,B2:F2),F3)*$X$1</f>
        <v>0.3</v>
      </c>
      <c r="H3" s="1">
        <f>IF(G3*FORECAST(H2,B3:G3,B2:G2)&gt;0,FORECAST(H2,B3:G3,B2:G2),G3)*$X$1</f>
        <v>1</v>
      </c>
      <c r="I3" s="1">
        <f>IF(H3*FORECAST(I2,B3:H3,B2:H2)&gt;0,FORECAST(I2,B3:H3,B2:H2),H3)*$X$1</f>
        <v>1.7</v>
      </c>
      <c r="J3" s="1">
        <f>IF(I3*FORECAST(J2,B3:I3,B2:I2)&gt;0,FORECAST(J2,B3:I3,B2:I2),I3)*$X$1</f>
        <v>2.4</v>
      </c>
      <c r="K3" s="1">
        <f>IF(J3*FORECAST(K2,B3:J3,B2:J2)&gt;0,FORECAST(K2,B3:J3,B2:J2),J3)*$X$1</f>
        <v>3.1</v>
      </c>
      <c r="L3" s="1">
        <f>IF(K3*FORECAST(L2,B3:K3,B2:K2)&gt;0,FORECAST(L2,B3:K3,B2:K2),K3)*$X$1</f>
        <v>3.8</v>
      </c>
      <c r="M3" s="1">
        <f>IF(L3*FORECAST(M2,B3:L3,B2:L2)&gt;0,FORECAST(M2,B3:L3,B2:L2),L3)*$X$1</f>
        <v>4.5</v>
      </c>
      <c r="N3" s="5">
        <f>IF(M3*FORECAST(N2,B3:M3,B2:M2)&gt;0,FORECAST(N2,B3:M3,B2:M2),M3)*$X$1</f>
        <v>5.2</v>
      </c>
      <c r="O3" s="5">
        <f>IF(N3*FORECAST(O2,B3:N3,B2:N2)&gt;0,FORECAST(O2,B3:N3,B2:N2),N3)*$X$1</f>
        <v>5.9</v>
      </c>
      <c r="P3" s="5">
        <f>IF(O3*FORECAST(P2,B3:O3,B2:O2)&gt;0,FORECAST(P2,B3:O3,B2:O2),O3)*$X$1</f>
        <v>6.6</v>
      </c>
      <c r="Q3" s="5">
        <f>IF(P3*FORECAST(Q2,B3:P3,B2:P2)&gt;0,FORECAST(Q2,B3:P3,B2:P2),P3)*$X$1</f>
        <v>7.3</v>
      </c>
      <c r="R3" s="5">
        <f>IF(Q3*FORECAST(R2,B3:Q3,B2:Q2)&gt;0,FORECAST(R2,B3:Q3,B2:Q2),Q3)*$X$1</f>
        <v>8</v>
      </c>
      <c r="S3" s="2"/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5.0</v>
      </c>
      <c r="C4" s="1">
        <v>3.0</v>
      </c>
      <c r="D4" s="1">
        <v>-4.0</v>
      </c>
      <c r="E4" s="1">
        <v>4.0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772</v>
      </c>
      <c r="B5" s="1">
        <v>72.0</v>
      </c>
      <c r="C5" s="1">
        <v>74.0</v>
      </c>
      <c r="D5" s="1">
        <v>1.0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773</v>
      </c>
      <c r="L7" s="1">
        <f>IF(R3*FORECAST(R2,B3:R3,B2:R2)&gt;0,FORECAST(R2,B3:R3,B2:R2),Q3)*$X$1 * (1+0.02)/(0.0765-0.02)</f>
        <v>144.4247788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774</v>
      </c>
      <c r="L8" s="6">
        <f t="array" ref="L8">NPV(0.0765,H3:R3)</f>
        <v>28.97168776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775</v>
      </c>
      <c r="L9" s="6">
        <f t="array" ref="L9">NPV(0.0765,H16:R16)</f>
        <v>64.19295014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776</v>
      </c>
      <c r="L10" s="6">
        <f>L8 + L9</f>
        <v>93.1646379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777</v>
      </c>
      <c r="L12" s="6">
        <f>L10 - L11</f>
        <v>90.1646379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90.1646379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144.4247788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-4.0</v>
      </c>
      <c r="C3" s="1">
        <v>-4.0</v>
      </c>
      <c r="D3" s="1">
        <v>-5.0</v>
      </c>
      <c r="E3" s="1">
        <v>-7.0</v>
      </c>
      <c r="F3" s="1">
        <v>-9.0</v>
      </c>
      <c r="G3" s="1">
        <f>IF(F3*FORECAST(G2,B3:F3,B2:F2)&gt;0,FORECAST(G2,B3:F3,B2:F2),F3)*$X$1</f>
        <v>-9.7</v>
      </c>
      <c r="H3" s="1">
        <f>IF(G3*FORECAST(H2,B3:G3,B2:G2)&gt;0,FORECAST(H2,B3:G3,B2:G2),G3)*$X$1</f>
        <v>-11</v>
      </c>
      <c r="I3" s="1">
        <f>IF(H3*FORECAST(I2,B3:H3,B2:H2)&gt;0,FORECAST(I2,B3:H3,B2:H2),H3)*$X$1</f>
        <v>-12.3</v>
      </c>
      <c r="J3" s="1">
        <f>IF(I3*FORECAST(J2,B3:I3,B2:I2)&gt;0,FORECAST(J2,B3:I3,B2:I2),I3)*$X$1</f>
        <v>-13.6</v>
      </c>
      <c r="K3" s="1">
        <f>IF(J3*FORECAST(K2,B3:J3,B2:J2)&gt;0,FORECAST(K2,B3:J3,B2:J2),J3)*$X$1</f>
        <v>-14.9</v>
      </c>
      <c r="L3" s="1">
        <f>IF(K3*FORECAST(L2,B3:K3,B2:K2)&gt;0,FORECAST(L2,B3:K3,B2:K2),K3)*$X$1</f>
        <v>-16.2</v>
      </c>
      <c r="M3" s="1">
        <f>IF(L3*FORECAST(M2,B3:L3,B2:L2)&gt;0,FORECAST(M2,B3:L3,B2:L2),L3)*$X$1</f>
        <v>-17.5</v>
      </c>
      <c r="N3" s="5">
        <f>IF(M3*FORECAST(N2,B3:M3,B2:M2)&gt;0,FORECAST(N2,B3:M3,B2:M2),M3)*$X$1</f>
        <v>-18.8</v>
      </c>
      <c r="O3" s="5">
        <f>IF(N3*FORECAST(O2,B3:N3,B2:N2)&gt;0,FORECAST(O2,B3:N3,B2:N2),N3)*$X$1</f>
        <v>-20.1</v>
      </c>
      <c r="P3" s="5">
        <f>IF(O3*FORECAST(P2,B3:O3,B2:O2)&gt;0,FORECAST(P2,B3:O3,B2:O2),O3)*$X$1</f>
        <v>-21.4</v>
      </c>
      <c r="Q3" s="5">
        <f>IF(P3*FORECAST(Q2,B3:P3,B2:P2)&gt;0,FORECAST(Q2,B3:P3,B2:P2),P3)*$X$1</f>
        <v>-22.7</v>
      </c>
      <c r="R3" s="5">
        <f>IF(Q3*FORECAST(R2,B3:Q3,B2:Q2)&gt;0,FORECAST(R2,B3:Q3,B2:Q2),Q3)*$X$1</f>
        <v>-24</v>
      </c>
      <c r="S3" s="2"/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5.0</v>
      </c>
      <c r="C4" s="1">
        <v>3.0</v>
      </c>
      <c r="D4" s="1">
        <v>-4.0</v>
      </c>
      <c r="E4" s="1">
        <v>4.0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772</v>
      </c>
      <c r="B5" s="1">
        <v>72.0</v>
      </c>
      <c r="C5" s="1">
        <v>74.0</v>
      </c>
      <c r="D5" s="1">
        <v>1.0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773</v>
      </c>
      <c r="L7" s="1">
        <f>IF(R3*FORECAST(R2,B3:R3,B2:R2)&gt;0,FORECAST(R2,B3:R3,B2:R2),Q3)*$X$1 * (1+0.02)/(0.0765-0.02)</f>
        <v>-433.2743363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774</v>
      </c>
      <c r="L8" s="6">
        <f t="array" ref="L8">NPV(0.0765,H3:R3)</f>
        <v>-120.19805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775</v>
      </c>
      <c r="L9" s="6">
        <f t="array" ref="L9">NPV(0.0765,H16:R16)</f>
        <v>-192.5788504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776</v>
      </c>
      <c r="L10" s="6">
        <f>L8 + L9</f>
        <v>-312.7769004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777</v>
      </c>
      <c r="L12" s="6">
        <f>L10 - L11</f>
        <v>-315.7769004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-315.7769004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-433.2743363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