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<sst xmlns="http://schemas.openxmlformats.org/spreadsheetml/2006/main" count="2021" uniqueCount="1762">
  <si>
    <t>ticker</t>
  </si>
  <si>
    <t>PII</t>
  </si>
  <si>
    <t>nombre</t>
  </si>
  <si>
    <t>POLARIS INC</t>
  </si>
  <si>
    <t>empresa</t>
  </si>
  <si>
    <t>Recreational Products</t>
  </si>
  <si>
    <t>Open</t>
  </si>
  <si>
    <t>Target Price</t>
  </si>
  <si>
    <t>Upside</t>
  </si>
  <si>
    <t>106.58%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</si>
  <si>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</si>
  <si>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</si>
  <si>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</si>
  <si>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</si>
  <si>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</si>
  <si>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</si>
  <si>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</si>
  <si>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-71.43%</t>
  </si>
  <si>
    <t>Total Assets Growth</t>
  </si>
  <si>
    <t>-13.39%</t>
  </si>
  <si>
    <t>Net Property, Plant and Equipment Growth</t>
  </si>
  <si>
    <t>-14.75%</t>
  </si>
  <si>
    <t>EBITDA Growth</t>
  </si>
  <si>
    <t>6.77%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</si>
  <si>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</si>
  <si>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</si>
  <si>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</si>
  <si>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</si>
  <si>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</si>
  <si>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</si>
  <si>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Asset Writedown &amp; Restructuring Costs</t>
  </si>
  <si>
    <t>0</t>
  </si>
  <si>
    <t>(Income) Loss On Equity Investments - (CF)</t>
  </si>
  <si>
    <t>Stock-Based Compensation (CF)</t>
  </si>
  <si>
    <t>Tax Benefit from Stock Options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</si>
  <si>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</si>
  <si>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</si>
  <si>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</si>
  <si>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</si>
  <si>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</si>
  <si>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</si>
  <si>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</si>
  <si>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</si>
  <si>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</si>
  <si>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</si>
  <si>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</si>
  <si>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</si>
  <si>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</si>
  <si>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</si>
  <si>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</si>
  <si>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</si>
  <si>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</si>
  <si>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</si>
  <si>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</si>
  <si>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</si>
  <si>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</si>
  <si>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</si>
  <si>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</si>
  <si>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</si>
  <si>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</si>
  <si>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</si>
  <si>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</si>
  <si>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</si>
  <si>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</si>
  <si>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</si>
  <si>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</si>
  <si>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</si>
  <si>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</si>
  <si>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</si>
  <si>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</si>
  <si>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</si>
  <si>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</si>
  <si>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</si>
  <si>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</si>
  <si>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</si>
  <si>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</si>
  <si>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</si>
  <si>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</si>
  <si>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</si>
  <si>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</si>
  <si>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</si>
  <si>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</si>
  <si>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</si>
  <si>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</si>
  <si>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</si>
  <si>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</si>
  <si>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Finance Division Other Long-Term Assets,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</si>
  <si>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</si>
  <si>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</si>
  <si>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</si>
  <si>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</si>
  <si>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</si>
  <si>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</si>
  <si>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</si>
  <si>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</si>
  <si>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</si>
  <si>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</si>
  <si>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</si>
  <si>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</si>
  <si>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</si>
  <si>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</si>
  <si>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</si>
  <si>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</si>
  <si>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</si>
  <si>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</si>
  <si>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</si>
  <si>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</si>
  <si>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</si>
  <si>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</si>
  <si>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</si>
  <si>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</si>
  <si>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</si>
  <si>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</si>
  <si>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</si>
  <si>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</si>
  <si>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</si>
  <si>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</si>
  <si>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12.99</t>
  </si>
  <si>
    <t>15.03</t>
  </si>
  <si>
    <t>13.74</t>
  </si>
  <si>
    <t>14.77</t>
  </si>
  <si>
    <t>14.24</t>
  </si>
  <si>
    <t>18.04</t>
  </si>
  <si>
    <t>18.49</t>
  </si>
  <si>
    <t>20.27</t>
  </si>
  <si>
    <t>19.28</t>
  </si>
  <si>
    <t>25.1</t>
  </si>
  <si>
    <t>Tangible Book Value</t>
  </si>
  <si>
    <t>Tangible Book Value Per Share</t>
  </si>
  <si>
    <t>9.61</t>
  </si>
  <si>
    <t>11.41</t>
  </si>
  <si>
    <t>1.17</t>
  </si>
  <si>
    <t>2.4</t>
  </si>
  <si>
    <t>-10.68</t>
  </si>
  <si>
    <t>-6.22</t>
  </si>
  <si>
    <t>0.98</t>
  </si>
  <si>
    <t>3.09</t>
  </si>
  <si>
    <t>3.31</t>
  </si>
  <si>
    <t>9.06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</si>
  <si>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</si>
  <si>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</si>
  <si>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</si>
  <si>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</si>
  <si>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</si>
  <si>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</si>
  <si>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</si>
  <si>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</si>
  <si>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Finished Goods, Total</t>
  </si>
  <si>
    <t>Land - (BS)</t>
  </si>
  <si>
    <t>Machinery, Total</t>
  </si>
  <si>
    <t>Full Time Employees</t>
  </si>
  <si>
    <t>Accumulated Allowance for Doubtful Accounts (Supple)</t>
  </si>
  <si>
    <t>Revenues</t>
  </si>
  <si>
    <t>Finance Div. 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</si>
  <si>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</si>
  <si>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</si>
  <si>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</si>
  <si>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</si>
  <si>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</si>
  <si>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</si>
  <si>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</si>
  <si>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</si>
  <si>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</si>
  <si>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</si>
  <si>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</si>
  <si>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</si>
  <si>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</si>
  <si>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</si>
  <si>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</si>
  <si>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</si>
  <si>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</si>
  <si>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</si>
  <si>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</si>
  <si>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</si>
  <si>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</si>
  <si>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</si>
  <si>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</si>
  <si>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</si>
  <si>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</si>
  <si>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</si>
  <si>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</si>
  <si>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</si>
  <si>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</si>
  <si>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6.86</t>
  </si>
  <si>
    <t>6.9</t>
  </si>
  <si>
    <t>2.74</t>
  </si>
  <si>
    <t>5.36</t>
  </si>
  <si>
    <t>5.27</t>
  </si>
  <si>
    <t>2.02</t>
  </si>
  <si>
    <t>8.06</t>
  </si>
  <si>
    <t>7.54</t>
  </si>
  <si>
    <t>8.81</t>
  </si>
  <si>
    <t>Basic EPS - Continuing Operations</t>
  </si>
  <si>
    <t>10.17</t>
  </si>
  <si>
    <t>Basic Weighted Average Shares Outstanding</t>
  </si>
  <si>
    <t>Net EPS - Diluted</t>
  </si>
  <si>
    <t>6.65</t>
  </si>
  <si>
    <t>6.75</t>
  </si>
  <si>
    <t>3.27</t>
  </si>
  <si>
    <t>2.69</t>
  </si>
  <si>
    <t>5.24</t>
  </si>
  <si>
    <t>5.2</t>
  </si>
  <si>
    <t>1.99</t>
  </si>
  <si>
    <t>7.88</t>
  </si>
  <si>
    <t>7.45</t>
  </si>
  <si>
    <t>8.71</t>
  </si>
  <si>
    <t>Diluted EPS - Continuing Operations</t>
  </si>
  <si>
    <t>10.04</t>
  </si>
  <si>
    <t>Diluted Weighted Average Shares Outstanding</t>
  </si>
  <si>
    <t>Normalized Basic EPS</t>
  </si>
  <si>
    <t>6.6</t>
  </si>
  <si>
    <t>6.49</t>
  </si>
  <si>
    <t>3.13</t>
  </si>
  <si>
    <t>4.17</t>
  </si>
  <si>
    <t>4.16</t>
  </si>
  <si>
    <t>4.15</t>
  </si>
  <si>
    <t>5.25</t>
  </si>
  <si>
    <t>6.83</t>
  </si>
  <si>
    <t>8.1</t>
  </si>
  <si>
    <t>6.79</t>
  </si>
  <si>
    <t>Normalized Diluted EPS</t>
  </si>
  <si>
    <t>6.41</t>
  </si>
  <si>
    <t>6.35</t>
  </si>
  <si>
    <t>4.09</t>
  </si>
  <si>
    <t>4.07</t>
  </si>
  <si>
    <t>6.67</t>
  </si>
  <si>
    <t>7.99</t>
  </si>
  <si>
    <t>6.72</t>
  </si>
  <si>
    <t>Dividend Per Share</t>
  </si>
  <si>
    <t>1.92</t>
  </si>
  <si>
    <t>2.12</t>
  </si>
  <si>
    <t>2.2</t>
  </si>
  <si>
    <t>2.32</t>
  </si>
  <si>
    <t>2.44</t>
  </si>
  <si>
    <t>2.48</t>
  </si>
  <si>
    <t>2.52</t>
  </si>
  <si>
    <t>2.56</t>
  </si>
  <si>
    <t>2.6</t>
  </si>
  <si>
    <t>Payout Ratio</t>
  </si>
  <si>
    <t>27.95</t>
  </si>
  <si>
    <t>30.59</t>
  </si>
  <si>
    <t>65.9</t>
  </si>
  <si>
    <t>84.31</t>
  </si>
  <si>
    <t>44.45</t>
  </si>
  <si>
    <t>46.02</t>
  </si>
  <si>
    <t>122.2</t>
  </si>
  <si>
    <t>31.06</t>
  </si>
  <si>
    <t>33.55</t>
  </si>
  <si>
    <t>29.3</t>
  </si>
  <si>
    <t>EBITDA</t>
  </si>
  <si>
    <t>EBITA</t>
  </si>
  <si>
    <t>EBIT</t>
  </si>
  <si>
    <t>EBITDAR</t>
  </si>
  <si>
    <t>Effective Tax Rate - (Ratio)</t>
  </si>
  <si>
    <t>35.08</t>
  </si>
  <si>
    <t>33.6</t>
  </si>
  <si>
    <t>32.02</t>
  </si>
  <si>
    <t>45.89</t>
  </si>
  <si>
    <t>21.9</t>
  </si>
  <si>
    <t>20.58</t>
  </si>
  <si>
    <t>11.67</t>
  </si>
  <si>
    <t>20.75</t>
  </si>
  <si>
    <t>18.97</t>
  </si>
  <si>
    <t>Current Domestic Taxes</t>
  </si>
  <si>
    <t>Current Foreign Taxes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</si>
  <si>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</si>
  <si>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</si>
  <si>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</si>
  <si>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</si>
  <si>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</si>
  <si>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</si>
  <si>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</si>
  <si>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</si>
  <si>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</si>
  <si>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</si>
  <si>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</si>
  <si>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</si>
  <si>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</si>
  <si>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</si>
  <si>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</si>
  <si>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</si>
  <si>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23.76</t>
  </si>
  <si>
    <t>20.06</t>
  </si>
  <si>
    <t>8.19</t>
  </si>
  <si>
    <t>8.96</t>
  </si>
  <si>
    <t>8.5</t>
  </si>
  <si>
    <t>7.07</t>
  </si>
  <si>
    <t>8.16</t>
  </si>
  <si>
    <t>9.16</t>
  </si>
  <si>
    <t>9.8</t>
  </si>
  <si>
    <t>Return on Total Capital</t>
  </si>
  <si>
    <t>46.76</t>
  </si>
  <si>
    <t>35.35</t>
  </si>
  <si>
    <t>13.01</t>
  </si>
  <si>
    <t>14.38</t>
  </si>
  <si>
    <t>13.11</t>
  </si>
  <si>
    <t>10.51</t>
  </si>
  <si>
    <t>13.06</t>
  </si>
  <si>
    <t>14.91</t>
  </si>
  <si>
    <t>15.72</t>
  </si>
  <si>
    <t>Return On Equity %</t>
  </si>
  <si>
    <t>65.01</t>
  </si>
  <si>
    <t>49.42</t>
  </si>
  <si>
    <t>23.04</t>
  </si>
  <si>
    <t>19.18</t>
  </si>
  <si>
    <t>37.28</t>
  </si>
  <si>
    <t>32.79</t>
  </si>
  <si>
    <t>11.09</t>
  </si>
  <si>
    <t>41.69</t>
  </si>
  <si>
    <t>51.84</t>
  </si>
  <si>
    <t>39.86</t>
  </si>
  <si>
    <t>Return on Common Equity</t>
  </si>
  <si>
    <t>32.81</t>
  </si>
  <si>
    <t>11.08</t>
  </si>
  <si>
    <t>41.7</t>
  </si>
  <si>
    <t>51.9</t>
  </si>
  <si>
    <t>39.95</t>
  </si>
  <si>
    <t>Margin Analysis</t>
  </si>
  <si>
    <t>Gross Profit Margin %</t>
  </si>
  <si>
    <t>30.41</t>
  </si>
  <si>
    <t>29.41</t>
  </si>
  <si>
    <t>25.96</t>
  </si>
  <si>
    <t>26.97</t>
  </si>
  <si>
    <t>25.81</t>
  </si>
  <si>
    <t>25.2</t>
  </si>
  <si>
    <t>25.19</t>
  </si>
  <si>
    <t>24.19</t>
  </si>
  <si>
    <t>23.25</t>
  </si>
  <si>
    <t>22.63</t>
  </si>
  <si>
    <t>SG&amp;A Margin</t>
  </si>
  <si>
    <t>11.4</t>
  </si>
  <si>
    <t>10.98</t>
  </si>
  <si>
    <t>14.12</t>
  </si>
  <si>
    <t>14.59</t>
  </si>
  <si>
    <t>13.65</t>
  </si>
  <si>
    <t>13.89</t>
  </si>
  <si>
    <t>12.71</t>
  </si>
  <si>
    <t>11.52</t>
  </si>
  <si>
    <t>9.69</t>
  </si>
  <si>
    <t>10.71</t>
  </si>
  <si>
    <t>EBITDA Margin %</t>
  </si>
  <si>
    <t>18.55</t>
  </si>
  <si>
    <t>18.13</t>
  </si>
  <si>
    <t>11.46</t>
  </si>
  <si>
    <t>11.53</t>
  </si>
  <si>
    <t>11.38</t>
  </si>
  <si>
    <t>10.46</t>
  </si>
  <si>
    <t>11.99</t>
  </si>
  <si>
    <t>12.01</t>
  </si>
  <si>
    <t>10.65</t>
  </si>
  <si>
    <t>EBITA Margin %</t>
  </si>
  <si>
    <t>15.99</t>
  </si>
  <si>
    <t>15.21</t>
  </si>
  <si>
    <t>8.18</t>
  </si>
  <si>
    <t>8.53</t>
  </si>
  <si>
    <t>8.49</t>
  </si>
  <si>
    <t>7.64</t>
  </si>
  <si>
    <t>8.83</t>
  </si>
  <si>
    <t>9.53</t>
  </si>
  <si>
    <t>7.97</t>
  </si>
  <si>
    <t>EBIT Margin %</t>
  </si>
  <si>
    <t>15.74</t>
  </si>
  <si>
    <t>14.96</t>
  </si>
  <si>
    <t>7.82</t>
  </si>
  <si>
    <t>7.96</t>
  </si>
  <si>
    <t>7.05</t>
  </si>
  <si>
    <t>8.32</t>
  </si>
  <si>
    <t>8.59</t>
  </si>
  <si>
    <t>9.31</t>
  </si>
  <si>
    <t>7.77</t>
  </si>
  <si>
    <t>Income From Continuing Operations Margin %</t>
  </si>
  <si>
    <t>9.51</t>
  </si>
  <si>
    <t>4.63</t>
  </si>
  <si>
    <t>5.44</t>
  </si>
  <si>
    <t>4.72</t>
  </si>
  <si>
    <t>1.76</t>
  </si>
  <si>
    <t>5.99</t>
  </si>
  <si>
    <t>6.99</t>
  </si>
  <si>
    <t>5.58</t>
  </si>
  <si>
    <t>Net Income Margin %</t>
  </si>
  <si>
    <t>5.18</t>
  </si>
  <si>
    <t>Net Avail. For Common Margin %</t>
  </si>
  <si>
    <t>6.98</t>
  </si>
  <si>
    <t>Normalized Net Income Margin</t>
  </si>
  <si>
    <t>9.62</t>
  </si>
  <si>
    <t>8.95</t>
  </si>
  <si>
    <t>4.38</t>
  </si>
  <si>
    <t>4.77</t>
  </si>
  <si>
    <t>4.22</t>
  </si>
  <si>
    <t>3.71</t>
  </si>
  <si>
    <t>4.58</t>
  </si>
  <si>
    <t>5.07</t>
  </si>
  <si>
    <t>5.56</t>
  </si>
  <si>
    <t>4.3</t>
  </si>
  <si>
    <t>Levered Free Cash Flow Margin</t>
  </si>
  <si>
    <t>7.56</t>
  </si>
  <si>
    <t>7.06</t>
  </si>
  <si>
    <t>6.5</t>
  </si>
  <si>
    <t>7.17</t>
  </si>
  <si>
    <t>2.54</t>
  </si>
  <si>
    <t>10.06</t>
  </si>
  <si>
    <t>-1.49</t>
  </si>
  <si>
    <t>1.97</t>
  </si>
  <si>
    <t>5.32</t>
  </si>
  <si>
    <t>Unlevered Free Cash Flow Margin</t>
  </si>
  <si>
    <t>7.71</t>
  </si>
  <si>
    <t>7.21</t>
  </si>
  <si>
    <t>7.53</t>
  </si>
  <si>
    <t>3.12</t>
  </si>
  <si>
    <t>5.98</t>
  </si>
  <si>
    <t>-1.15</t>
  </si>
  <si>
    <t>2.49</t>
  </si>
  <si>
    <t>6.18</t>
  </si>
  <si>
    <t>Asset Turnover</t>
  </si>
  <si>
    <t>2.42</t>
  </si>
  <si>
    <t>2.15</t>
  </si>
  <si>
    <t>1.68</t>
  </si>
  <si>
    <t>1.78</t>
  </si>
  <si>
    <t>1.71</t>
  </si>
  <si>
    <t>1.6</t>
  </si>
  <si>
    <t>1.57</t>
  </si>
  <si>
    <t>1.7</t>
  </si>
  <si>
    <t>Fixed Assets Turnover</t>
  </si>
  <si>
    <t>8.99</t>
  </si>
  <si>
    <t>7.94</t>
  </si>
  <si>
    <t>7.47</t>
  </si>
  <si>
    <t>7.75</t>
  </si>
  <si>
    <t>7.41</t>
  </si>
  <si>
    <t>7.02</t>
  </si>
  <si>
    <t>7.66</t>
  </si>
  <si>
    <t>8.04</t>
  </si>
  <si>
    <t>7.29</t>
  </si>
  <si>
    <t>Receivables Turnover (Average Receivables)</t>
  </si>
  <si>
    <t>22.91</t>
  </si>
  <si>
    <t>26.54</t>
  </si>
  <si>
    <t>27.74</t>
  </si>
  <si>
    <t>28.95</t>
  </si>
  <si>
    <t>30.6</t>
  </si>
  <si>
    <t>35.01</t>
  </si>
  <si>
    <t>31.4</t>
  </si>
  <si>
    <t>32.94</t>
  </si>
  <si>
    <t>30.09</t>
  </si>
  <si>
    <t>27.52</t>
  </si>
  <si>
    <t>Inventory Turnover (Average Inventory)</t>
  </si>
  <si>
    <t>6.43</t>
  </si>
  <si>
    <t>5.3</t>
  </si>
  <si>
    <t>4.67</t>
  </si>
  <si>
    <t>5.22</t>
  </si>
  <si>
    <t>4.91</t>
  </si>
  <si>
    <t>4.43</t>
  </si>
  <si>
    <t>3.89</t>
  </si>
  <si>
    <t>3.76</t>
  </si>
  <si>
    <t>Short Term Liquidity</t>
  </si>
  <si>
    <t>Current Ratio</t>
  </si>
  <si>
    <t>1.29</t>
  </si>
  <si>
    <t>1.4</t>
  </si>
  <si>
    <t>1.24</t>
  </si>
  <si>
    <t>1.11</t>
  </si>
  <si>
    <t>1.06</t>
  </si>
  <si>
    <t>1.15</t>
  </si>
  <si>
    <t>1.19</t>
  </si>
  <si>
    <t>1.39</t>
  </si>
  <si>
    <t>Quick Ratio</t>
  </si>
  <si>
    <t>0.41</t>
  </si>
  <si>
    <t>0.43</t>
  </si>
  <si>
    <t>0.37</t>
  </si>
  <si>
    <t>0.33</t>
  </si>
  <si>
    <t>0.25</t>
  </si>
  <si>
    <t>0.47</t>
  </si>
  <si>
    <t>0.34</t>
  </si>
  <si>
    <t>0.3</t>
  </si>
  <si>
    <t>0.35</t>
  </si>
  <si>
    <t>Operating Cash Flow to Current Liabilities</t>
  </si>
  <si>
    <t>0.62</t>
  </si>
  <si>
    <t>0.53</t>
  </si>
  <si>
    <t>0.6</t>
  </si>
  <si>
    <t>0.51</t>
  </si>
  <si>
    <t>0.4</t>
  </si>
  <si>
    <t>0.54</t>
  </si>
  <si>
    <t>0.13</t>
  </si>
  <si>
    <t>0.22</t>
  </si>
  <si>
    <t>0.48</t>
  </si>
  <si>
    <t>Days Sales Outstanding (Average Receivables)</t>
  </si>
  <si>
    <t>15.93</t>
  </si>
  <si>
    <t>13.75</t>
  </si>
  <si>
    <t>13.19</t>
  </si>
  <si>
    <t>12.61</t>
  </si>
  <si>
    <t>11.93</t>
  </si>
  <si>
    <t>10.43</t>
  </si>
  <si>
    <t>11.65</t>
  </si>
  <si>
    <t>12.13</t>
  </si>
  <si>
    <t>13.26</t>
  </si>
  <si>
    <t>Days Outstanding Inventory (Average Inventory)</t>
  </si>
  <si>
    <t>56.8</t>
  </si>
  <si>
    <t>68.87</t>
  </si>
  <si>
    <t>78.35</t>
  </si>
  <si>
    <t>69.48</t>
  </si>
  <si>
    <t>69.96</t>
  </si>
  <si>
    <t>74.32</t>
  </si>
  <si>
    <t>79.11</t>
  </si>
  <si>
    <t>82.34</t>
  </si>
  <si>
    <t>93.78</t>
  </si>
  <si>
    <t>96.99</t>
  </si>
  <si>
    <t>Average Days Payable Outstanding</t>
  </si>
  <si>
    <t>32.08</t>
  </si>
  <si>
    <t>33.3</t>
  </si>
  <si>
    <t>30.52</t>
  </si>
  <si>
    <t>26.59</t>
  </si>
  <si>
    <t>25.45</t>
  </si>
  <si>
    <t>27.5</t>
  </si>
  <si>
    <t>41.96</t>
  </si>
  <si>
    <t>42.88</t>
  </si>
  <si>
    <t>42.24</t>
  </si>
  <si>
    <t>41.35</t>
  </si>
  <si>
    <t>Cash Conversion Cycle (Average Days)</t>
  </si>
  <si>
    <t>40.65</t>
  </si>
  <si>
    <t>49.33</t>
  </si>
  <si>
    <t>61.03</t>
  </si>
  <si>
    <t>55.5</t>
  </si>
  <si>
    <t>56.44</t>
  </si>
  <si>
    <t>57.24</t>
  </si>
  <si>
    <t>48.8</t>
  </si>
  <si>
    <t>50.54</t>
  </si>
  <si>
    <t>63.67</t>
  </si>
  <si>
    <t>68.91</t>
  </si>
  <si>
    <t>Long Term Solvency</t>
  </si>
  <si>
    <t>Total Debt/Equity</t>
  </si>
  <si>
    <t>26.26</t>
  </si>
  <si>
    <t>47.2</t>
  </si>
  <si>
    <t>131.7</t>
  </si>
  <si>
    <t>226.67</t>
  </si>
  <si>
    <t>163.72</t>
  </si>
  <si>
    <t>139.4</t>
  </si>
  <si>
    <t>161.16</t>
  </si>
  <si>
    <t>196.9</t>
  </si>
  <si>
    <t>144.5</t>
  </si>
  <si>
    <t>Total Debt / Total Capital</t>
  </si>
  <si>
    <t>20.8</t>
  </si>
  <si>
    <t>32.07</t>
  </si>
  <si>
    <t>56.84</t>
  </si>
  <si>
    <t>49.49</t>
  </si>
  <si>
    <t>69.39</t>
  </si>
  <si>
    <t>62.08</t>
  </si>
  <si>
    <t>58.23</t>
  </si>
  <si>
    <t>61.71</t>
  </si>
  <si>
    <t>66.32</t>
  </si>
  <si>
    <t>59.1</t>
  </si>
  <si>
    <t>LT Debt/Equity</t>
  </si>
  <si>
    <t>46.69</t>
  </si>
  <si>
    <t>131.26</t>
  </si>
  <si>
    <t>92.87</t>
  </si>
  <si>
    <t>218.68</t>
  </si>
  <si>
    <t>144.81</t>
  </si>
  <si>
    <t>122.37</t>
  </si>
  <si>
    <t>112.2</t>
  </si>
  <si>
    <t>144.46</t>
  </si>
  <si>
    <t>138.62</t>
  </si>
  <si>
    <t>Long-Term Debt / Total Capital</t>
  </si>
  <si>
    <t>20.56</t>
  </si>
  <si>
    <t>31.72</t>
  </si>
  <si>
    <t>56.65</t>
  </si>
  <si>
    <t>46.91</t>
  </si>
  <si>
    <t>66.94</t>
  </si>
  <si>
    <t>54.91</t>
  </si>
  <si>
    <t>51.12</t>
  </si>
  <si>
    <t>42.96</t>
  </si>
  <si>
    <t>48.65</t>
  </si>
  <si>
    <t>56.7</t>
  </si>
  <si>
    <t>Total Liabilities / Total Assets</t>
  </si>
  <si>
    <t>58.49</t>
  </si>
  <si>
    <t>58.89</t>
  </si>
  <si>
    <t>72.03</t>
  </si>
  <si>
    <t>69.85</t>
  </si>
  <si>
    <t>78.98</t>
  </si>
  <si>
    <t>74.99</t>
  </si>
  <si>
    <t>75.29</t>
  </si>
  <si>
    <t>75.71</t>
  </si>
  <si>
    <t>78.89</t>
  </si>
  <si>
    <t>74.24</t>
  </si>
  <si>
    <t>EBIT / Interest Expense</t>
  </si>
  <si>
    <t>63.59</t>
  </si>
  <si>
    <t>62.51</t>
  </si>
  <si>
    <t>22.02</t>
  </si>
  <si>
    <t>13.79</t>
  </si>
  <si>
    <t>8.61</t>
  </si>
  <si>
    <t>6.23</t>
  </si>
  <si>
    <t>8.87</t>
  </si>
  <si>
    <t>16.04</t>
  </si>
  <si>
    <t>11.22</t>
  </si>
  <si>
    <t>5.61</t>
  </si>
  <si>
    <t>EBITDA / Interest Expense</t>
  </si>
  <si>
    <t>74.94</t>
  </si>
  <si>
    <t>75.79</t>
  </si>
  <si>
    <t>32.28</t>
  </si>
  <si>
    <t>19.73</t>
  </si>
  <si>
    <t>12.31</t>
  </si>
  <si>
    <t>9.77</t>
  </si>
  <si>
    <t>13.42</t>
  </si>
  <si>
    <t>22.56</t>
  </si>
  <si>
    <t>8.05</t>
  </si>
  <si>
    <t>(EBITDA - Capex) / Interest Expense</t>
  </si>
  <si>
    <t>56.69</t>
  </si>
  <si>
    <t>54.01</t>
  </si>
  <si>
    <t>19.47</t>
  </si>
  <si>
    <t>8.36</t>
  </si>
  <si>
    <t>6.53</t>
  </si>
  <si>
    <t>10.21</t>
  </si>
  <si>
    <t>15.81</t>
  </si>
  <si>
    <t>10.75</t>
  </si>
  <si>
    <t>4.75</t>
  </si>
  <si>
    <t>Total Debt / EBITDA</t>
  </si>
  <si>
    <t>0.27</t>
  </si>
  <si>
    <t>2.17</t>
  </si>
  <si>
    <t>1.44</t>
  </si>
  <si>
    <t>2.8</t>
  </si>
  <si>
    <t>2.39</t>
  </si>
  <si>
    <t>1.98</t>
  </si>
  <si>
    <t>2.01</t>
  </si>
  <si>
    <t>2.04</t>
  </si>
  <si>
    <t>Net Debt / EBITDA</t>
  </si>
  <si>
    <t>0.11</t>
  </si>
  <si>
    <t>1.93</t>
  </si>
  <si>
    <t>1.22</t>
  </si>
  <si>
    <t>2.57</t>
  </si>
  <si>
    <t>2.19</t>
  </si>
  <si>
    <t>1.07</t>
  </si>
  <si>
    <t>1.47</t>
  </si>
  <si>
    <t>1.67</t>
  </si>
  <si>
    <t>Total Debt / (EBITDA - Capex)</t>
  </si>
  <si>
    <t>0.75</t>
  </si>
  <si>
    <t>3.59</t>
  </si>
  <si>
    <t>2.03</t>
  </si>
  <si>
    <t>4.13</t>
  </si>
  <si>
    <t>3.58</t>
  </si>
  <si>
    <t>2.34</t>
  </si>
  <si>
    <t>2.83</t>
  </si>
  <si>
    <t>2.81</t>
  </si>
  <si>
    <t>3.46</t>
  </si>
  <si>
    <t>Net Debt / (EBITDA - Capex)</t>
  </si>
  <si>
    <t>0.14</t>
  </si>
  <si>
    <t>0.5</t>
  </si>
  <si>
    <t>3.19</t>
  </si>
  <si>
    <t>1.72</t>
  </si>
  <si>
    <t>3.79</t>
  </si>
  <si>
    <t>1.41</t>
  </si>
  <si>
    <t>2.1</t>
  </si>
  <si>
    <t>2.84</t>
  </si>
  <si>
    <t>Growth Over Prior Year</t>
  </si>
  <si>
    <t>Total Revenues, 1 Yr. Growth %</t>
  </si>
  <si>
    <t>18.79</t>
  </si>
  <si>
    <t>-4.04</t>
  </si>
  <si>
    <t>19.8</t>
  </si>
  <si>
    <t>11.31</t>
  </si>
  <si>
    <t>3.57</t>
  </si>
  <si>
    <t>16.09</t>
  </si>
  <si>
    <t>15.27</t>
  </si>
  <si>
    <t>4.37</t>
  </si>
  <si>
    <t>Gross Profit, 1 Yr. Growth %</t>
  </si>
  <si>
    <t>18.35</t>
  </si>
  <si>
    <t>-15.28</t>
  </si>
  <si>
    <t>24.45</t>
  </si>
  <si>
    <t>7.2</t>
  </si>
  <si>
    <t>8.88</t>
  </si>
  <si>
    <t>3.52</t>
  </si>
  <si>
    <t>11.5</t>
  </si>
  <si>
    <t>11.26</t>
  </si>
  <si>
    <t>1.61</t>
  </si>
  <si>
    <t>EBITDA, 1 Yr. Growth %</t>
  </si>
  <si>
    <t>25.7</t>
  </si>
  <si>
    <t>3.1</t>
  </si>
  <si>
    <t>-39.33</t>
  </si>
  <si>
    <t>20.46</t>
  </si>
  <si>
    <t>10.56</t>
  </si>
  <si>
    <t>18.66</t>
  </si>
  <si>
    <t>11.02</t>
  </si>
  <si>
    <t>11.73</t>
  </si>
  <si>
    <t>-7.47</t>
  </si>
  <si>
    <t>EBITA, 1 Yr. Growth %</t>
  </si>
  <si>
    <t>23.71</t>
  </si>
  <si>
    <t>-48.4</t>
  </si>
  <si>
    <t>24.87</t>
  </si>
  <si>
    <t>0.81</t>
  </si>
  <si>
    <t>19.63</t>
  </si>
  <si>
    <t>18.39</t>
  </si>
  <si>
    <t>12.03</t>
  </si>
  <si>
    <t>-12.72</t>
  </si>
  <si>
    <t>EBIT, 1 Yr. Growth %</t>
  </si>
  <si>
    <t>23.67</t>
  </si>
  <si>
    <t>0.2</t>
  </si>
  <si>
    <t>-49.83</t>
  </si>
  <si>
    <t>23.43</t>
  </si>
  <si>
    <t>10.61</t>
  </si>
  <si>
    <t>-0.77</t>
  </si>
  <si>
    <t>22.29</t>
  </si>
  <si>
    <t>19.86</t>
  </si>
  <si>
    <t>-12.88</t>
  </si>
  <si>
    <t>Earnings From Cont. Operations, 1 Yr. Growth %</t>
  </si>
  <si>
    <t>19.15</t>
  </si>
  <si>
    <t>0.29</t>
  </si>
  <si>
    <t>-53.24</t>
  </si>
  <si>
    <t>94.36</t>
  </si>
  <si>
    <t>-3.39</t>
  </si>
  <si>
    <t>-61.44</t>
  </si>
  <si>
    <t>295.76</t>
  </si>
  <si>
    <t>21.51</t>
  </si>
  <si>
    <t>-16.69</t>
  </si>
  <si>
    <t>Net Income, 1 Yr. Growth %</t>
  </si>
  <si>
    <t>20.34</t>
  </si>
  <si>
    <t>-3.37</t>
  </si>
  <si>
    <t>-61.48</t>
  </si>
  <si>
    <t>295.75</t>
  </si>
  <si>
    <t>-9.48</t>
  </si>
  <si>
    <t>12.46</t>
  </si>
  <si>
    <t>Normalized Net Income, 1 Yr. Growth %</t>
  </si>
  <si>
    <t>21.74</t>
  </si>
  <si>
    <t>-1.94</t>
  </si>
  <si>
    <t>-53.01</t>
  </si>
  <si>
    <t>30.4</t>
  </si>
  <si>
    <t>-0.96</t>
  </si>
  <si>
    <t>-1.25</t>
  </si>
  <si>
    <t>27.57</t>
  </si>
  <si>
    <t>28.65</t>
  </si>
  <si>
    <t>15.56</t>
  </si>
  <si>
    <t>-18.41</t>
  </si>
  <si>
    <t>Diluted EPS Before Extra, 1 Yr. Growth %</t>
  </si>
  <si>
    <t>23.15</t>
  </si>
  <si>
    <t>1.5</t>
  </si>
  <si>
    <t>-51.56</t>
  </si>
  <si>
    <t>-17.74</t>
  </si>
  <si>
    <t>94.8</t>
  </si>
  <si>
    <t>-0.76</t>
  </si>
  <si>
    <t>-61.73</t>
  </si>
  <si>
    <t>295.98</t>
  </si>
  <si>
    <t>26.77</t>
  </si>
  <si>
    <t>-13.25</t>
  </si>
  <si>
    <t>Accounts Receivable, 1 Yr. Growth %</t>
  </si>
  <si>
    <t>10.02</t>
  </si>
  <si>
    <t>-26.41</t>
  </si>
  <si>
    <t>15.95</t>
  </si>
  <si>
    <t>14.48</t>
  </si>
  <si>
    <t>-1.53</t>
  </si>
  <si>
    <t>-3.38</t>
  </si>
  <si>
    <t>-6.49</t>
  </si>
  <si>
    <t>50.5</t>
  </si>
  <si>
    <t>-10.67</t>
  </si>
  <si>
    <t>Inventory, 1 Yr. Growth %</t>
  </si>
  <si>
    <t>25.51</t>
  </si>
  <si>
    <t>5.15</t>
  </si>
  <si>
    <t>5.01</t>
  </si>
  <si>
    <t>15.64</t>
  </si>
  <si>
    <t>5.04</t>
  </si>
  <si>
    <t>39.67</t>
  </si>
  <si>
    <t>-4.51</t>
  </si>
  <si>
    <t>Net Property, Plant and Equip., 1 Yr. Growth %</t>
  </si>
  <si>
    <t>22.03</t>
  </si>
  <si>
    <t>17.15</t>
  </si>
  <si>
    <t>11.82</t>
  </si>
  <si>
    <t>12.84</t>
  </si>
  <si>
    <t>19.79</t>
  </si>
  <si>
    <t>0.42</t>
  </si>
  <si>
    <t>10.92</t>
  </si>
  <si>
    <t>19.13</t>
  </si>
  <si>
    <t>Total Assets, 1 Yr. Growth %</t>
  </si>
  <si>
    <t>23.11</t>
  </si>
  <si>
    <t>15.06</t>
  </si>
  <si>
    <t>29.93</t>
  </si>
  <si>
    <t>-0.32</t>
  </si>
  <si>
    <t>33.51</t>
  </si>
  <si>
    <t>4.56</t>
  </si>
  <si>
    <t>3.37</t>
  </si>
  <si>
    <t>5.72</t>
  </si>
  <si>
    <t>Tangible Book Value, 1 Yr. Growth %</t>
  </si>
  <si>
    <t>108.34</t>
  </si>
  <si>
    <t>16.96</t>
  </si>
  <si>
    <t>-90.06</t>
  </si>
  <si>
    <t>103.98</t>
  </si>
  <si>
    <t>-530.64</t>
  </si>
  <si>
    <t>-41.27</t>
  </si>
  <si>
    <t>-115.91</t>
  </si>
  <si>
    <t>207.24</t>
  </si>
  <si>
    <t>-34.83</t>
  </si>
  <si>
    <t>171.76</t>
  </si>
  <si>
    <t>Common Equity, 1 Yr. Growth %</t>
  </si>
  <si>
    <t>60.8</t>
  </si>
  <si>
    <t>13.96</t>
  </si>
  <si>
    <t>-11.66</t>
  </si>
  <si>
    <t>-6.94</t>
  </si>
  <si>
    <t>27.84</t>
  </si>
  <si>
    <t>3.29</t>
  </si>
  <si>
    <t>6.97</t>
  </si>
  <si>
    <t>-10.23</t>
  </si>
  <si>
    <t>29.06</t>
  </si>
  <si>
    <t>Cash From Operations, 1 Yr. Growth %</t>
  </si>
  <si>
    <t>7.52</t>
  </si>
  <si>
    <t>-16.82</t>
  </si>
  <si>
    <t>29.88</t>
  </si>
  <si>
    <t>1.43</t>
  </si>
  <si>
    <t>-18.5</t>
  </si>
  <si>
    <t>37.29</t>
  </si>
  <si>
    <t>55.49</t>
  </si>
  <si>
    <t>-71.17</t>
  </si>
  <si>
    <t>73.17</t>
  </si>
  <si>
    <t>82.03</t>
  </si>
  <si>
    <t>Capital Expenditures, 1 Yr. Growth %</t>
  </si>
  <si>
    <t>-18.43</t>
  </si>
  <si>
    <t>21.65</t>
  </si>
  <si>
    <t>-16.17</t>
  </si>
  <si>
    <t>-11.83</t>
  </si>
  <si>
    <t>22.25</t>
  </si>
  <si>
    <t>-14.92</t>
  </si>
  <si>
    <t>39.46</t>
  </si>
  <si>
    <t>8.42</t>
  </si>
  <si>
    <t>34.57</t>
  </si>
  <si>
    <t>Levered Free Cash Flow, 1 Yr. Growth %</t>
  </si>
  <si>
    <t>48.5</t>
  </si>
  <si>
    <t>-1.47</t>
  </si>
  <si>
    <t>-12.19</t>
  </si>
  <si>
    <t>32.12</t>
  </si>
  <si>
    <t>-60.26</t>
  </si>
  <si>
    <t>133.79</t>
  </si>
  <si>
    <t>97.58</t>
  </si>
  <si>
    <t>-117.19</t>
  </si>
  <si>
    <t>-250.32</t>
  </si>
  <si>
    <t>181.63</t>
  </si>
  <si>
    <t>Unlevered Free Cash Flow, 1 Yr. Growth %</t>
  </si>
  <si>
    <t>49.04</t>
  </si>
  <si>
    <t>-1.4</t>
  </si>
  <si>
    <t>-11.07</t>
  </si>
  <si>
    <t>34.27</t>
  </si>
  <si>
    <t>-53.59</t>
  </si>
  <si>
    <t>115.54</t>
  </si>
  <si>
    <t>84.38</t>
  </si>
  <si>
    <t>-112.59</t>
  </si>
  <si>
    <t>-351.18</t>
  </si>
  <si>
    <t>159.27</t>
  </si>
  <si>
    <t>Dividend Per Share, 1 Yr. Growth %</t>
  </si>
  <si>
    <t>14.29</t>
  </si>
  <si>
    <t>10.42</t>
  </si>
  <si>
    <t>3.77</t>
  </si>
  <si>
    <t>5.45</t>
  </si>
  <si>
    <t>3.45</t>
  </si>
  <si>
    <t>1.64</t>
  </si>
  <si>
    <t>1.59</t>
  </si>
  <si>
    <t>1.56</t>
  </si>
  <si>
    <t>Compound Annual Growth Rate Over Two Years</t>
  </si>
  <si>
    <t>Total Revenues, 2 Yr. CAGR %</t>
  </si>
  <si>
    <t>18.32</t>
  </si>
  <si>
    <t>11.92</t>
  </si>
  <si>
    <t>0.59</t>
  </si>
  <si>
    <t>7.22</t>
  </si>
  <si>
    <t>15.84</t>
  </si>
  <si>
    <t>11.66</t>
  </si>
  <si>
    <t>7.37</t>
  </si>
  <si>
    <t>9.65</t>
  </si>
  <si>
    <t>16.52</t>
  </si>
  <si>
    <t>Gross Profit, 2 Yr. CAGR %</t>
  </si>
  <si>
    <t>19.98</t>
  </si>
  <si>
    <t>9.87</t>
  </si>
  <si>
    <t>-7.05</t>
  </si>
  <si>
    <t>2.68</t>
  </si>
  <si>
    <t>15.94</t>
  </si>
  <si>
    <t>11.11</t>
  </si>
  <si>
    <t>6.17</t>
  </si>
  <si>
    <t>7.44</t>
  </si>
  <si>
    <t>6.33</t>
  </si>
  <si>
    <t>EBITDA, 2 Yr. CAGR %</t>
  </si>
  <si>
    <t>23.86</t>
  </si>
  <si>
    <t>13.84</t>
  </si>
  <si>
    <t>-20.91</t>
  </si>
  <si>
    <t>-14.51</t>
  </si>
  <si>
    <t>16.4</t>
  </si>
  <si>
    <t>14.19</t>
  </si>
  <si>
    <t>EBITA, 2 Yr. CAGR %</t>
  </si>
  <si>
    <t>23.21</t>
  </si>
  <si>
    <t>12.26</t>
  </si>
  <si>
    <t>-27.48</t>
  </si>
  <si>
    <t>-19.05</t>
  </si>
  <si>
    <t>22.24</t>
  </si>
  <si>
    <t>20.77</t>
  </si>
  <si>
    <t>13.47</t>
  </si>
  <si>
    <t>23.94</t>
  </si>
  <si>
    <t>14.64</t>
  </si>
  <si>
    <t>-1.12</t>
  </si>
  <si>
    <t>EBIT, 2 Yr. CAGR %</t>
  </si>
  <si>
    <t>22.22</t>
  </si>
  <si>
    <t>11.32</t>
  </si>
  <si>
    <t>-29.1</t>
  </si>
  <si>
    <t>-21.31</t>
  </si>
  <si>
    <t>18.34</t>
  </si>
  <si>
    <t>15.97</t>
  </si>
  <si>
    <t>10.16</t>
  </si>
  <si>
    <t>21.07</t>
  </si>
  <si>
    <t>15.59</t>
  </si>
  <si>
    <t>-0.78</t>
  </si>
  <si>
    <t>Earnings From Cont. Operations, 2 Yr. CAGR %</t>
  </si>
  <si>
    <t>20.57</t>
  </si>
  <si>
    <t>-31.52</t>
  </si>
  <si>
    <t>-38.45</t>
  </si>
  <si>
    <t>25.47</t>
  </si>
  <si>
    <t>37.03</t>
  </si>
  <si>
    <t>-38.97</t>
  </si>
  <si>
    <t>23.53</t>
  </si>
  <si>
    <t>29.37</t>
  </si>
  <si>
    <t>0.61</t>
  </si>
  <si>
    <t>Net Income, 2 Yr. CAGR %</t>
  </si>
  <si>
    <t>9.86</t>
  </si>
  <si>
    <t>37.04</t>
  </si>
  <si>
    <t>-38.99</t>
  </si>
  <si>
    <t>23.47</t>
  </si>
  <si>
    <t>89.28</t>
  </si>
  <si>
    <t>0.9</t>
  </si>
  <si>
    <t>Normalized Net Income, 2 Yr. CAGR %</t>
  </si>
  <si>
    <t>20.72</t>
  </si>
  <si>
    <t>9.26</t>
  </si>
  <si>
    <t>-32.12</t>
  </si>
  <si>
    <t>-21.72</t>
  </si>
  <si>
    <t>10.12</t>
  </si>
  <si>
    <t>11.89</t>
  </si>
  <si>
    <t>28.11</t>
  </si>
  <si>
    <t>20.25</t>
  </si>
  <si>
    <t>Diluted EPS Before Extra, 2 Yr. CAGR %</t>
  </si>
  <si>
    <t>22.94</t>
  </si>
  <si>
    <t>11.8</t>
  </si>
  <si>
    <t>-29.88</t>
  </si>
  <si>
    <t>-36.87</t>
  </si>
  <si>
    <t>39.04</t>
  </si>
  <si>
    <t>-38.37</t>
  </si>
  <si>
    <t>23.1</t>
  </si>
  <si>
    <t>32.14</t>
  </si>
  <si>
    <t>4.87</t>
  </si>
  <si>
    <t>Accounts Receivable, 2 Yr. CAGR %</t>
  </si>
  <si>
    <t>30.79</t>
  </si>
  <si>
    <t>-10.02</t>
  </si>
  <si>
    <t>-7.62</t>
  </si>
  <si>
    <t>-2.46</t>
  </si>
  <si>
    <t>12.39</t>
  </si>
  <si>
    <t>15.48</t>
  </si>
  <si>
    <t>Inventory, 2 Yr. CAGR %</t>
  </si>
  <si>
    <t>28.05</t>
  </si>
  <si>
    <t>30.34</t>
  </si>
  <si>
    <t>14.88</t>
  </si>
  <si>
    <t>5.08</t>
  </si>
  <si>
    <t>19.59</t>
  </si>
  <si>
    <t>21.13</t>
  </si>
  <si>
    <t>26.89</t>
  </si>
  <si>
    <t>9.47</t>
  </si>
  <si>
    <t>Net Property, Plant and Equip., 2 Yr. CAGR %</t>
  </si>
  <si>
    <t>48.06</t>
  </si>
  <si>
    <t>19.56</t>
  </si>
  <si>
    <t>14.45</t>
  </si>
  <si>
    <t>7.16</t>
  </si>
  <si>
    <t>7.65</t>
  </si>
  <si>
    <t>16.26</t>
  </si>
  <si>
    <t>9.68</t>
  </si>
  <si>
    <t>6.27</t>
  </si>
  <si>
    <t>5.53</t>
  </si>
  <si>
    <t>14.95</t>
  </si>
  <si>
    <t>Total Assets, 2 Yr. CAGR %</t>
  </si>
  <si>
    <t>18.07</t>
  </si>
  <si>
    <t>19.02</t>
  </si>
  <si>
    <t>13.8</t>
  </si>
  <si>
    <t>15.36</t>
  </si>
  <si>
    <t>19.75</t>
  </si>
  <si>
    <t>6.74</t>
  </si>
  <si>
    <t>6.13</t>
  </si>
  <si>
    <t>4.54</t>
  </si>
  <si>
    <t>Tangible Book Value, 2 Yr. CAGR %</t>
  </si>
  <si>
    <t>4.53</t>
  </si>
  <si>
    <t>56.1</t>
  </si>
  <si>
    <t>-65.91</t>
  </si>
  <si>
    <t>-54.98</t>
  </si>
  <si>
    <t>196.38</t>
  </si>
  <si>
    <t>59.06</t>
  </si>
  <si>
    <t>-69.44</t>
  </si>
  <si>
    <t>-30.09</t>
  </si>
  <si>
    <t>76.03</t>
  </si>
  <si>
    <t>33.08</t>
  </si>
  <si>
    <t>Common Equity, 2 Yr. CAGR %</t>
  </si>
  <si>
    <t>11.68</t>
  </si>
  <si>
    <t>35.37</t>
  </si>
  <si>
    <t>-2.57</t>
  </si>
  <si>
    <t>9.05</t>
  </si>
  <si>
    <t>5.12</t>
  </si>
  <si>
    <t>-2.01</t>
  </si>
  <si>
    <t>Cash From Operations, 2 Yr. CAGR %</t>
  </si>
  <si>
    <t>12.78</t>
  </si>
  <si>
    <t>-5.43</t>
  </si>
  <si>
    <t>3.94</t>
  </si>
  <si>
    <t>14.78</t>
  </si>
  <si>
    <t>-10.05</t>
  </si>
  <si>
    <t>5.78</t>
  </si>
  <si>
    <t>46.12</t>
  </si>
  <si>
    <t>-33.04</t>
  </si>
  <si>
    <t>-29.34</t>
  </si>
  <si>
    <t>77.54</t>
  </si>
  <si>
    <t>Capital Expenditures, 2 Yr. CAGR %</t>
  </si>
  <si>
    <t>41.05</t>
  </si>
  <si>
    <t>-0.38</t>
  </si>
  <si>
    <t>-14.03</t>
  </si>
  <si>
    <t>3.82</t>
  </si>
  <si>
    <t>16.76</t>
  </si>
  <si>
    <t>-2.58</t>
  </si>
  <si>
    <t>8.93</t>
  </si>
  <si>
    <t>22.5</t>
  </si>
  <si>
    <t>20.79</t>
  </si>
  <si>
    <t>Levered Free Cash Flow, 2 Yr. CAGR %</t>
  </si>
  <si>
    <t>0.96</t>
  </si>
  <si>
    <t>20.96</t>
  </si>
  <si>
    <t>-6.74</t>
  </si>
  <si>
    <t>-26.84</t>
  </si>
  <si>
    <t>2.87</t>
  </si>
  <si>
    <t>114.9</t>
  </si>
  <si>
    <t>-41.72</t>
  </si>
  <si>
    <t>-50.91</t>
  </si>
  <si>
    <t>105.75</t>
  </si>
  <si>
    <t>Unlevered Free Cash Flow, 2 Yr. CAGR %</t>
  </si>
  <si>
    <t>21.22</t>
  </si>
  <si>
    <t>-6.11</t>
  </si>
  <si>
    <t>9.27</t>
  </si>
  <si>
    <t>-20.34</t>
  </si>
  <si>
    <t>6.46</t>
  </si>
  <si>
    <t>99.33</t>
  </si>
  <si>
    <t>-51.82</t>
  </si>
  <si>
    <t>-46.39</t>
  </si>
  <si>
    <t>155.19</t>
  </si>
  <si>
    <t>Dividend Per Share, 2 Yr. CAGR %</t>
  </si>
  <si>
    <t>13.9</t>
  </si>
  <si>
    <t>12.33</t>
  </si>
  <si>
    <t>7.04</t>
  </si>
  <si>
    <t>4.61</t>
  </si>
  <si>
    <t>4.45</t>
  </si>
  <si>
    <t>2.55</t>
  </si>
  <si>
    <t>1.65</t>
  </si>
  <si>
    <t>1.63</t>
  </si>
  <si>
    <t>Compound Annual Growth Rate Over Three Years</t>
  </si>
  <si>
    <t>Total Revenues, 3 Yr. CAGR %</t>
  </si>
  <si>
    <t>19.2</t>
  </si>
  <si>
    <t>13.86</t>
  </si>
  <si>
    <t>6.32</t>
  </si>
  <si>
    <t>6.62</t>
  </si>
  <si>
    <t>8.79</t>
  </si>
  <si>
    <t>14.31</t>
  </si>
  <si>
    <t>8.9</t>
  </si>
  <si>
    <t>10.2</t>
  </si>
  <si>
    <t>12.32</t>
  </si>
  <si>
    <t>Gross Profit, 3 Yr. CAGR %</t>
  </si>
  <si>
    <t>21.77</t>
  </si>
  <si>
    <t>13.66</t>
  </si>
  <si>
    <t>2.45</t>
  </si>
  <si>
    <t>13.46</t>
  </si>
  <si>
    <t>8.52</t>
  </si>
  <si>
    <t>7.92</t>
  </si>
  <si>
    <t>5.1</t>
  </si>
  <si>
    <t>8.08</t>
  </si>
  <si>
    <t>EBITDA, 3 Yr. CAGR %</t>
  </si>
  <si>
    <t>26.47</t>
  </si>
  <si>
    <t>16.51</t>
  </si>
  <si>
    <t>-7.7</t>
  </si>
  <si>
    <t>-6.86</t>
  </si>
  <si>
    <t>15.66</t>
  </si>
  <si>
    <t>13.04</t>
  </si>
  <si>
    <t>EBITA, 3 Yr. CAGR %</t>
  </si>
  <si>
    <t>27.56</t>
  </si>
  <si>
    <t>-13.36</t>
  </si>
  <si>
    <t>-13.08</t>
  </si>
  <si>
    <t>-9.92</t>
  </si>
  <si>
    <t>14.41</t>
  </si>
  <si>
    <t>20.39</t>
  </si>
  <si>
    <t>15.09</t>
  </si>
  <si>
    <t>19.4</t>
  </si>
  <si>
    <t>4.68</t>
  </si>
  <si>
    <t>EBIT, 3 Yr. CAGR %</t>
  </si>
  <si>
    <t>26.88</t>
  </si>
  <si>
    <t>14.39</t>
  </si>
  <si>
    <t>-14.65</t>
  </si>
  <si>
    <t>-14.71</t>
  </si>
  <si>
    <t>-11.85</t>
  </si>
  <si>
    <t>11.36</t>
  </si>
  <si>
    <t>13.31</t>
  </si>
  <si>
    <t>18.48</t>
  </si>
  <si>
    <t>Earnings From Cont. Operations, 3 Yr. CAGR %</t>
  </si>
  <si>
    <t>25.89</t>
  </si>
  <si>
    <t>13.39</t>
  </si>
  <si>
    <t>-17.63</t>
  </si>
  <si>
    <t>-27.57</t>
  </si>
  <si>
    <t>-9.7</t>
  </si>
  <si>
    <t>-10.2</t>
  </si>
  <si>
    <t>13.81</t>
  </si>
  <si>
    <t>23.05</t>
  </si>
  <si>
    <t>11.72</t>
  </si>
  <si>
    <t>Net Income, 3 Yr. CAGR %</t>
  </si>
  <si>
    <t>-17.36</t>
  </si>
  <si>
    <t>15.01</t>
  </si>
  <si>
    <t>13.78</t>
  </si>
  <si>
    <t>11.33</t>
  </si>
  <si>
    <t>59.12</t>
  </si>
  <si>
    <t>Normalized Net Income, 3 Yr. CAGR %</t>
  </si>
  <si>
    <t>26.36</t>
  </si>
  <si>
    <t>12.64</t>
  </si>
  <si>
    <t>-17.53</t>
  </si>
  <si>
    <t>-15.62</t>
  </si>
  <si>
    <t>-15.33</t>
  </si>
  <si>
    <t>9.2</t>
  </si>
  <si>
    <t>17.22</t>
  </si>
  <si>
    <t>23.49</t>
  </si>
  <si>
    <t>5.31</t>
  </si>
  <si>
    <t>Diluted EPS Before Extra, 3 Yr. CAGR %</t>
  </si>
  <si>
    <t>27.61</t>
  </si>
  <si>
    <t>15.33</t>
  </si>
  <si>
    <t>-15.4</t>
  </si>
  <si>
    <t>-26.04</t>
  </si>
  <si>
    <t>-8.09</t>
  </si>
  <si>
    <t>16.72</t>
  </si>
  <si>
    <t>-9.56</t>
  </si>
  <si>
    <t>14.57</t>
  </si>
  <si>
    <t>24.52</t>
  </si>
  <si>
    <t>14.85</t>
  </si>
  <si>
    <t>Accounts Receivable, 3 Yr. CAGR %</t>
  </si>
  <si>
    <t>21.12</t>
  </si>
  <si>
    <t>7.98</t>
  </si>
  <si>
    <t>-2.08</t>
  </si>
  <si>
    <t>9.34</t>
  </si>
  <si>
    <t>2.89</t>
  </si>
  <si>
    <t>8.72</t>
  </si>
  <si>
    <t>21.68</t>
  </si>
  <si>
    <t>6.01</t>
  </si>
  <si>
    <t>Inventory, 3 Yr. CAGR %</t>
  </si>
  <si>
    <t>23.81</t>
  </si>
  <si>
    <t>27.2</t>
  </si>
  <si>
    <t>21.33</t>
  </si>
  <si>
    <t>11.49</t>
  </si>
  <si>
    <t>10.94</t>
  </si>
  <si>
    <t>14.52</t>
  </si>
  <si>
    <t>14.53</t>
  </si>
  <si>
    <t>19.27</t>
  </si>
  <si>
    <t>19.14</t>
  </si>
  <si>
    <t>15.42</t>
  </si>
  <si>
    <t>Net Property, Plant and Equip., 3 Yr. CAGR %</t>
  </si>
  <si>
    <t>37.47</t>
  </si>
  <si>
    <t>36.94</t>
  </si>
  <si>
    <t>16.92</t>
  </si>
  <si>
    <t>10.39</t>
  </si>
  <si>
    <t>9.02</t>
  </si>
  <si>
    <t>11.55</t>
  </si>
  <si>
    <t>10.72</t>
  </si>
  <si>
    <t>10.6</t>
  </si>
  <si>
    <t>9.88</t>
  </si>
  <si>
    <t>Total Assets, 3 Yr. CAGR %</t>
  </si>
  <si>
    <t>19.11</t>
  </si>
  <si>
    <t>17.06</t>
  </si>
  <si>
    <t>22.52</t>
  </si>
  <si>
    <t>20.02</t>
  </si>
  <si>
    <t>12.65</t>
  </si>
  <si>
    <t>14.46</t>
  </si>
  <si>
    <t>6.96</t>
  </si>
  <si>
    <t>5.6</t>
  </si>
  <si>
    <t>Tangible Book Value, 3 Yr. CAGR %</t>
  </si>
  <si>
    <t>14.7</t>
  </si>
  <si>
    <t>8.51</t>
  </si>
  <si>
    <t>-37.67</t>
  </si>
  <si>
    <t>-38.11</t>
  </si>
  <si>
    <t>-4.43</t>
  </si>
  <si>
    <t>72.81</t>
  </si>
  <si>
    <t>-26.17</t>
  </si>
  <si>
    <t>-34.04</t>
  </si>
  <si>
    <t>-21.01</t>
  </si>
  <si>
    <t>103.45</t>
  </si>
  <si>
    <t>Common Equity, 3 Yr. CAGR %</t>
  </si>
  <si>
    <t>19.87</t>
  </si>
  <si>
    <t>12.43</t>
  </si>
  <si>
    <t>17.42</t>
  </si>
  <si>
    <t>2.65</t>
  </si>
  <si>
    <t>-4.05</t>
  </si>
  <si>
    <t>7.1</t>
  </si>
  <si>
    <t>12.2</t>
  </si>
  <si>
    <t>-0.27</t>
  </si>
  <si>
    <t>Cash From Operations, 3 Yr. CAGR %</t>
  </si>
  <si>
    <t>20.5</t>
  </si>
  <si>
    <t>1.9</t>
  </si>
  <si>
    <t>2.72</t>
  </si>
  <si>
    <t>20.28</t>
  </si>
  <si>
    <t>-14.93</t>
  </si>
  <si>
    <t>-3.13</t>
  </si>
  <si>
    <t>Capital Expenditures, 3 Yr. CAGR %</t>
  </si>
  <si>
    <t>34.39</t>
  </si>
  <si>
    <t>34.26</t>
  </si>
  <si>
    <t>-5.95</t>
  </si>
  <si>
    <t>-3.48</t>
  </si>
  <si>
    <t>-3.33</t>
  </si>
  <si>
    <t>9.79</t>
  </si>
  <si>
    <t>6.84</t>
  </si>
  <si>
    <t>26.4</t>
  </si>
  <si>
    <t>Levered Free Cash Flow, 3 Yr. CAGR %</t>
  </si>
  <si>
    <t>12.21</t>
  </si>
  <si>
    <t>4.74</t>
  </si>
  <si>
    <t>-22.75</t>
  </si>
  <si>
    <t>7.31</t>
  </si>
  <si>
    <t>27.86</t>
  </si>
  <si>
    <t>-7.41</t>
  </si>
  <si>
    <t>-22.23</t>
  </si>
  <si>
    <t>-12.12</t>
  </si>
  <si>
    <t>Unlevered Free Cash Flow, 3 Yr. CAGR %</t>
  </si>
  <si>
    <t>12.59</t>
  </si>
  <si>
    <t>9.52</t>
  </si>
  <si>
    <t>-17.86</t>
  </si>
  <si>
    <t>10.63</t>
  </si>
  <si>
    <t>-20.62</t>
  </si>
  <si>
    <t>-19.38</t>
  </si>
  <si>
    <t>-9.34</t>
  </si>
  <si>
    <t>Dividend Per Share, 3 Yr. CAGR %</t>
  </si>
  <si>
    <t>28.73</t>
  </si>
  <si>
    <t>12.73</t>
  </si>
  <si>
    <t>9.41</t>
  </si>
  <si>
    <t>6.51</t>
  </si>
  <si>
    <t>3.51</t>
  </si>
  <si>
    <t>2.25</t>
  </si>
  <si>
    <t>Compound Annual Growth Rate Over Five Years</t>
  </si>
  <si>
    <t>Total Revenues, 5 Yr. CAGR %</t>
  </si>
  <si>
    <t>23.46</t>
  </si>
  <si>
    <t>18.98</t>
  </si>
  <si>
    <t>11.16</t>
  </si>
  <si>
    <t>10.03</t>
  </si>
  <si>
    <t>8.22</t>
  </si>
  <si>
    <t>12.42</t>
  </si>
  <si>
    <t>9.43</t>
  </si>
  <si>
    <t>7.89</t>
  </si>
  <si>
    <t>Gross Profit, 5 Yr. CAGR %</t>
  </si>
  <si>
    <t>27.47</t>
  </si>
  <si>
    <t>9.3</t>
  </si>
  <si>
    <t>9.13</t>
  </si>
  <si>
    <t>4.92</t>
  </si>
  <si>
    <t>11.01</t>
  </si>
  <si>
    <t>7.46</t>
  </si>
  <si>
    <t>5.13</t>
  </si>
  <si>
    <t>EBITDA, 5 Yr. CAGR %</t>
  </si>
  <si>
    <t>29.69</t>
  </si>
  <si>
    <t>24.29</t>
  </si>
  <si>
    <t>4.82</t>
  </si>
  <si>
    <t>2.94</t>
  </si>
  <si>
    <t>0.92</t>
  </si>
  <si>
    <t>-3.14</t>
  </si>
  <si>
    <t>-0.37</t>
  </si>
  <si>
    <t>12.81</t>
  </si>
  <si>
    <t>13.5</t>
  </si>
  <si>
    <t>6.57</t>
  </si>
  <si>
    <t>EBITA, 5 Yr. CAGR %</t>
  </si>
  <si>
    <t>34.51</t>
  </si>
  <si>
    <t>26.35</t>
  </si>
  <si>
    <t>-1.96</t>
  </si>
  <si>
    <t>-2.6</t>
  </si>
  <si>
    <t>16.23</t>
  </si>
  <si>
    <t>18.01</t>
  </si>
  <si>
    <t>8.07</t>
  </si>
  <si>
    <t>EBIT, 5 Yr. CAGR %</t>
  </si>
  <si>
    <t>34.07</t>
  </si>
  <si>
    <t>25.92</t>
  </si>
  <si>
    <t>-1.51</t>
  </si>
  <si>
    <t>-3.23</t>
  </si>
  <si>
    <t>-7.51</t>
  </si>
  <si>
    <t>-3.75</t>
  </si>
  <si>
    <t>15.15</t>
  </si>
  <si>
    <t>17.47</t>
  </si>
  <si>
    <t>Earnings From Cont. Operations, 5 Yr. CAGR %</t>
  </si>
  <si>
    <t>35.06</t>
  </si>
  <si>
    <t>25.35</t>
  </si>
  <si>
    <t>-1.32</t>
  </si>
  <si>
    <t>-11.2</t>
  </si>
  <si>
    <t>-2.53</t>
  </si>
  <si>
    <t>-6.53</t>
  </si>
  <si>
    <t>-22.8</t>
  </si>
  <si>
    <t>28.46</t>
  </si>
  <si>
    <t>8.44</t>
  </si>
  <si>
    <t>Net Income, 5 Yr. CAGR %</t>
  </si>
  <si>
    <t>-2.33</t>
  </si>
  <si>
    <t>-22.81</t>
  </si>
  <si>
    <t>20.98</t>
  </si>
  <si>
    <t>Normalized Net Income, 5 Yr. CAGR %</t>
  </si>
  <si>
    <t>34.29</t>
  </si>
  <si>
    <t>25.17</t>
  </si>
  <si>
    <t>-1.45</t>
  </si>
  <si>
    <t>-2.62</t>
  </si>
  <si>
    <t>-6.24</t>
  </si>
  <si>
    <t>-10.22</t>
  </si>
  <si>
    <t>-5.37</t>
  </si>
  <si>
    <t>16.41</t>
  </si>
  <si>
    <t>17.96</t>
  </si>
  <si>
    <t>8.34</t>
  </si>
  <si>
    <t>Diluted EPS Before Extra, 5 Yr. CAGR %</t>
  </si>
  <si>
    <t>34.16</t>
  </si>
  <si>
    <t>25.83</t>
  </si>
  <si>
    <t>-9.37</t>
  </si>
  <si>
    <t>-0.6</t>
  </si>
  <si>
    <t>-4.8</t>
  </si>
  <si>
    <t>-21.67</t>
  </si>
  <si>
    <t>19.23</t>
  </si>
  <si>
    <t>30.14</t>
  </si>
  <si>
    <t>10.7</t>
  </si>
  <si>
    <t>Accounts Receivable, 5 Yr. CAGR %</t>
  </si>
  <si>
    <t>17.78</t>
  </si>
  <si>
    <t>11.05</t>
  </si>
  <si>
    <t>8.68</t>
  </si>
  <si>
    <t>10.82</t>
  </si>
  <si>
    <t>1.14</t>
  </si>
  <si>
    <t>11.27</t>
  </si>
  <si>
    <t>6.59</t>
  </si>
  <si>
    <t>9.23</t>
  </si>
  <si>
    <t>Inventory, 5 Yr. CAGR %</t>
  </si>
  <si>
    <t>24.65</t>
  </si>
  <si>
    <t>20.16</t>
  </si>
  <si>
    <t>17.84</t>
  </si>
  <si>
    <t>18.33</t>
  </si>
  <si>
    <t>14.66</t>
  </si>
  <si>
    <t>17.12</t>
  </si>
  <si>
    <t>19.32</t>
  </si>
  <si>
    <t>13.3</t>
  </si>
  <si>
    <t>Net Property, Plant and Equip., 5 Yr. CAGR %</t>
  </si>
  <si>
    <t>23.36</t>
  </si>
  <si>
    <t>28.74</t>
  </si>
  <si>
    <t>27.76</t>
  </si>
  <si>
    <t>24.15</t>
  </si>
  <si>
    <t>13.12</t>
  </si>
  <si>
    <t>12.7</t>
  </si>
  <si>
    <t>9.28</t>
  </si>
  <si>
    <t>Total Assets, 5 Yr. CAGR %</t>
  </si>
  <si>
    <t>22.13</t>
  </si>
  <si>
    <t>17.6</t>
  </si>
  <si>
    <t>15.73</t>
  </si>
  <si>
    <t>19.6</t>
  </si>
  <si>
    <t>16.38</t>
  </si>
  <si>
    <t>10.25</t>
  </si>
  <si>
    <t>Tangible Book Value, 5 Yr. CAGR %</t>
  </si>
  <si>
    <t>28.96</t>
  </si>
  <si>
    <t>17.02</t>
  </si>
  <si>
    <t>-29.4</t>
  </si>
  <si>
    <t>-23.68</t>
  </si>
  <si>
    <t>16.29</t>
  </si>
  <si>
    <t>-9.72</t>
  </si>
  <si>
    <t>-39.42</t>
  </si>
  <si>
    <t>20.33</t>
  </si>
  <si>
    <t>4.52</t>
  </si>
  <si>
    <t>-4.69</t>
  </si>
  <si>
    <t>Common Equity, 5 Yr. CAGR %</t>
  </si>
  <si>
    <t>33.31</t>
  </si>
  <si>
    <t>21.48</t>
  </si>
  <si>
    <t>11.64</t>
  </si>
  <si>
    <t>10.11</t>
  </si>
  <si>
    <t>5.17</t>
  </si>
  <si>
    <t>7.14</t>
  </si>
  <si>
    <t>3.36</t>
  </si>
  <si>
    <t>10.35</t>
  </si>
  <si>
    <t>Cash From Operations, 5 Yr. CAGR %</t>
  </si>
  <si>
    <t>22.33</t>
  </si>
  <si>
    <t>8.14</t>
  </si>
  <si>
    <t>13.58</t>
  </si>
  <si>
    <t>6.87</t>
  </si>
  <si>
    <t>-0.62</t>
  </si>
  <si>
    <t>4.36</t>
  </si>
  <si>
    <t>18.27</t>
  </si>
  <si>
    <t>-13.01</t>
  </si>
  <si>
    <t>-2.77</t>
  </si>
  <si>
    <t>14.18</t>
  </si>
  <si>
    <t>Capital Expenditures, 5 Yr. CAGR %</t>
  </si>
  <si>
    <t>36.09</t>
  </si>
  <si>
    <t>34.96</t>
  </si>
  <si>
    <t>19.88</t>
  </si>
  <si>
    <t>-2.16</t>
  </si>
  <si>
    <t>-3.03</t>
  </si>
  <si>
    <t>7.36</t>
  </si>
  <si>
    <t>12.85</t>
  </si>
  <si>
    <t>Levered Free Cash Flow, 5 Yr. CAGR %</t>
  </si>
  <si>
    <t>19.36</t>
  </si>
  <si>
    <t>4.21</t>
  </si>
  <si>
    <t>3.21</t>
  </si>
  <si>
    <t>16.03</t>
  </si>
  <si>
    <t>-15.95</t>
  </si>
  <si>
    <t>-13.03</t>
  </si>
  <si>
    <t>25.36</t>
  </si>
  <si>
    <t>Unlevered Free Cash Flow, 5 Yr. CAGR %</t>
  </si>
  <si>
    <t>19.42</t>
  </si>
  <si>
    <t>3.04</t>
  </si>
  <si>
    <t>4.7</t>
  </si>
  <si>
    <t>4.01</t>
  </si>
  <si>
    <t>-3.93</t>
  </si>
  <si>
    <t>3.22</t>
  </si>
  <si>
    <t>16.86</t>
  </si>
  <si>
    <t>-20.66</t>
  </si>
  <si>
    <t>-9.9</t>
  </si>
  <si>
    <t>23.96</t>
  </si>
  <si>
    <t>Dividend Per Share, 5 Yr. CAGR %</t>
  </si>
  <si>
    <t>19.74</t>
  </si>
  <si>
    <t>21.52</t>
  </si>
  <si>
    <t>19.57</t>
  </si>
  <si>
    <t>7.39</t>
  </si>
  <si>
    <t>2.75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</si>
  <si>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</si>
  <si>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</si>
  <si>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</si>
  <si>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</si>
  <si>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</si>
  <si>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</si>
  <si>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</si>
  <si>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</si>
  <si>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</si>
  <si>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6,221</t>
  </si>
  <si>
    <t>5,879</t>
  </si>
  <si>
    <t>6,670</t>
  </si>
  <si>
    <t>5,854</t>
  </si>
  <si>
    <t>5,352</t>
  </si>
  <si>
    <t>3,099</t>
  </si>
  <si>
    <t>-</t>
  </si>
  <si>
    <t>Change</t>
  </si>
  <si>
    <t>-5.51%</t>
  </si>
  <si>
    <t>13.45%</t>
  </si>
  <si>
    <t>-12.23%</t>
  </si>
  <si>
    <t>-8.57%</t>
  </si>
  <si>
    <t>-42.1%</t>
  </si>
  <si>
    <t>0%</t>
  </si>
  <si>
    <t>Enterprise Value (EV)
                                    1</t>
  </si>
  <si>
    <t>7,758</t>
  </si>
  <si>
    <t>6,787</t>
  </si>
  <si>
    <t>8,398</t>
  </si>
  <si>
    <t>7,587</t>
  </si>
  <si>
    <t>6,893</t>
  </si>
  <si>
    <t>4,829</t>
  </si>
  <si>
    <t>4,762</t>
  </si>
  <si>
    <t>4,726</t>
  </si>
  <si>
    <t>-12.51%</t>
  </si>
  <si>
    <t>23.73%</t>
  </si>
  <si>
    <t>-9.65%</t>
  </si>
  <si>
    <t>-9.15%</t>
  </si>
  <si>
    <t>-29.94%</t>
  </si>
  <si>
    <t>-1.39%</t>
  </si>
  <si>
    <t>-0.74%</t>
  </si>
  <si>
    <t>P/E ratio</t>
  </si>
  <si>
    <t>19.6x</t>
  </si>
  <si>
    <t>47.9x</t>
  </si>
  <si>
    <t>13.9x</t>
  </si>
  <si>
    <t>13.6x</t>
  </si>
  <si>
    <t>10.9x</t>
  </si>
  <si>
    <t>21.3x</t>
  </si>
  <si>
    <t>16.4x</t>
  </si>
  <si>
    <t>11.8x</t>
  </si>
  <si>
    <t>PBR</t>
  </si>
  <si>
    <t>5.72x</t>
  </si>
  <si>
    <t>5.15x</t>
  </si>
  <si>
    <t>5.5x</t>
  </si>
  <si>
    <t>5.45x</t>
  </si>
  <si>
    <t>3.82x</t>
  </si>
  <si>
    <t>2.32x</t>
  </si>
  <si>
    <t>2.2x</t>
  </si>
  <si>
    <t>PEG</t>
  </si>
  <si>
    <t>-0.8x</t>
  </si>
  <si>
    <t>0x</t>
  </si>
  <si>
    <t>-2.44x</t>
  </si>
  <si>
    <t>0.6x</t>
  </si>
  <si>
    <t>-0.3x</t>
  </si>
  <si>
    <t>0.5x</t>
  </si>
  <si>
    <t>0.3x</t>
  </si>
  <si>
    <t>Capitalization / Revenue</t>
  </si>
  <si>
    <t>0.92x</t>
  </si>
  <si>
    <t>0.84x</t>
  </si>
  <si>
    <t>0.81x</t>
  </si>
  <si>
    <t>0.68x</t>
  </si>
  <si>
    <t>0.44x</t>
  </si>
  <si>
    <t>0.43x</t>
  </si>
  <si>
    <t>0.41x</t>
  </si>
  <si>
    <t>EV / Revenue</t>
  </si>
  <si>
    <t>1.14x</t>
  </si>
  <si>
    <t>0.97x</t>
  </si>
  <si>
    <t>1.02x</t>
  </si>
  <si>
    <t>0.88x</t>
  </si>
  <si>
    <t>0.77x</t>
  </si>
  <si>
    <t>0.67x</t>
  </si>
  <si>
    <t>0.63x</t>
  </si>
  <si>
    <t>EV / EBITDA</t>
  </si>
  <si>
    <t>10.5x</t>
  </si>
  <si>
    <t>7.46x</t>
  </si>
  <si>
    <t>8.29x</t>
  </si>
  <si>
    <t>7.05x</t>
  </si>
  <si>
    <t>6.75x</t>
  </si>
  <si>
    <t>7.55x</t>
  </si>
  <si>
    <t>7.16x</t>
  </si>
  <si>
    <t>5.97x</t>
  </si>
  <si>
    <t>EV / EBIT</t>
  </si>
  <si>
    <t>16x</t>
  </si>
  <si>
    <t>32x</t>
  </si>
  <si>
    <t>9.43x</t>
  </si>
  <si>
    <t>9.83x</t>
  </si>
  <si>
    <t>15.4x</t>
  </si>
  <si>
    <t>12.9x</t>
  </si>
  <si>
    <t>10.4x</t>
  </si>
  <si>
    <t>EV / FCF</t>
  </si>
  <si>
    <t>19.2x</t>
  </si>
  <si>
    <t>8.43x</t>
  </si>
  <si>
    <t>-1,826x</t>
  </si>
  <si>
    <t>37.6x</t>
  </si>
  <si>
    <t>13.4x</t>
  </si>
  <si>
    <t>28.8x</t>
  </si>
  <si>
    <t>45.9x</t>
  </si>
  <si>
    <t>12x</t>
  </si>
  <si>
    <t>FCF Yield</t>
  </si>
  <si>
    <t>5.2%</t>
  </si>
  <si>
    <t>11.9%</t>
  </si>
  <si>
    <t>-0.05%</t>
  </si>
  <si>
    <t>2.66%</t>
  </si>
  <si>
    <t>7.45%</t>
  </si>
  <si>
    <t>3.47%</t>
  </si>
  <si>
    <t>2.18%</t>
  </si>
  <si>
    <t>8.32%</t>
  </si>
  <si>
    <t>Dividend per Share
                                    2</t>
  </si>
  <si>
    <t>2.638</t>
  </si>
  <si>
    <t>2.681</t>
  </si>
  <si>
    <t>2.738</t>
  </si>
  <si>
    <t>Rate of return</t>
  </si>
  <si>
    <t>2.4%</t>
  </si>
  <si>
    <t>2.6%</t>
  </si>
  <si>
    <t>2.29%</t>
  </si>
  <si>
    <t>2.53%</t>
  </si>
  <si>
    <t>2.74%</t>
  </si>
  <si>
    <t>4.75%</t>
  </si>
  <si>
    <t>4.83%</t>
  </si>
  <si>
    <t>4.93%</t>
  </si>
  <si>
    <t>EPS
                                    2</t>
  </si>
  <si>
    <t>2.608</t>
  </si>
  <si>
    <t>3.392</t>
  </si>
  <si>
    <t>4.707</t>
  </si>
  <si>
    <t>Distribution rate</t>
  </si>
  <si>
    <t>46.9%</t>
  </si>
  <si>
    <t>125%</t>
  </si>
  <si>
    <t>32%</t>
  </si>
  <si>
    <t>34.4%</t>
  </si>
  <si>
    <t>29.9%</t>
  </si>
  <si>
    <t>101%</t>
  </si>
  <si>
    <t>79%</t>
  </si>
  <si>
    <t>58.2%</t>
  </si>
  <si>
    <t>Net sales
                                    1</t>
  </si>
  <si>
    <t>6,783</t>
  </si>
  <si>
    <t>7,025</t>
  </si>
  <si>
    <t>8,198</t>
  </si>
  <si>
    <t>8,589</t>
  </si>
  <si>
    <t>8,934</t>
  </si>
  <si>
    <t>7,097</t>
  </si>
  <si>
    <t>7,126</t>
  </si>
  <si>
    <t>7,501</t>
  </si>
  <si>
    <t>EBITDA
                                    1</t>
  </si>
  <si>
    <t>741.7</t>
  </si>
  <si>
    <t>909.2</t>
  </si>
  <si>
    <t>1,013</t>
  </si>
  <si>
    <t>1,076</t>
  </si>
  <si>
    <t>1,021</t>
  </si>
  <si>
    <t>639.9</t>
  </si>
  <si>
    <t>665.3</t>
  </si>
  <si>
    <t>791.9</t>
  </si>
  <si>
    <t>EBIT
                                    1</t>
  </si>
  <si>
    <t>483.7</t>
  </si>
  <si>
    <t>212.3</t>
  </si>
  <si>
    <t>709</t>
  </si>
  <si>
    <t>804.5</t>
  </si>
  <si>
    <t>700.9</t>
  </si>
  <si>
    <t>313.1</t>
  </si>
  <si>
    <t>368.3</t>
  </si>
  <si>
    <t>454.4</t>
  </si>
  <si>
    <t>Net income
                                    1</t>
  </si>
  <si>
    <t>324</t>
  </si>
  <si>
    <t>124.8</t>
  </si>
  <si>
    <t>493.9</t>
  </si>
  <si>
    <t>447.1</t>
  </si>
  <si>
    <t>502.8</t>
  </si>
  <si>
    <t>148.4</t>
  </si>
  <si>
    <t>199.3</t>
  </si>
  <si>
    <t>267.4</t>
  </si>
  <si>
    <t>Net Debt
                                    1</t>
  </si>
  <si>
    <t>1,536</t>
  </si>
  <si>
    <t>908.3</t>
  </si>
  <si>
    <t>1,728</t>
  </si>
  <si>
    <t>1,733</t>
  </si>
  <si>
    <t>1,541</t>
  </si>
  <si>
    <t>1,730</t>
  </si>
  <si>
    <t>1,663</t>
  </si>
  <si>
    <t>1,628</t>
  </si>
  <si>
    <t>Reference price
                                    2</t>
  </si>
  <si>
    <t>101.70</t>
  </si>
  <si>
    <t>95.28</t>
  </si>
  <si>
    <t>109.91</t>
  </si>
  <si>
    <t>101.00</t>
  </si>
  <si>
    <t>94.77</t>
  </si>
  <si>
    <t>55.56</t>
  </si>
  <si>
    <t>Nbr of stocks (in thousands)</t>
  </si>
  <si>
    <t>61,173</t>
  </si>
  <si>
    <t>61,700</t>
  </si>
  <si>
    <t>60,682</t>
  </si>
  <si>
    <t>57,959</t>
  </si>
  <si>
    <t>56,473</t>
  </si>
  <si>
    <t>55,770</t>
  </si>
  <si>
    <t>Announcement Date</t>
  </si>
  <si>
    <t>1/28/20</t>
  </si>
  <si>
    <t>1/26/21</t>
  </si>
  <si>
    <t>1/25/22</t>
  </si>
  <si>
    <t>1/31/23</t>
  </si>
  <si>
    <t>1/30/24</t>
  </si>
  <si>
    <t>address1</t>
  </si>
  <si>
    <t>2100 Highway 55</t>
  </si>
  <si>
    <t>city</t>
  </si>
  <si>
    <t>Medina</t>
  </si>
  <si>
    <t>state</t>
  </si>
  <si>
    <t>MN</t>
  </si>
  <si>
    <t>zip</t>
  </si>
  <si>
    <t>55340</t>
  </si>
  <si>
    <t>country</t>
  </si>
  <si>
    <t>phone</t>
  </si>
  <si>
    <t>763 542 0500</t>
  </si>
  <si>
    <t>website</t>
  </si>
  <si>
    <t>https://www.polaris.com</t>
  </si>
  <si>
    <t>industry</t>
  </si>
  <si>
    <t>Recreational Vehicles</t>
  </si>
  <si>
    <t>industryKey</t>
  </si>
  <si>
    <t>recreational-vehicles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</si>
  <si>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</si>
  <si>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</si>
  <si>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</si>
  <si>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</si>
  <si>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</si>
  <si>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</si>
  <si>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</si>
  <si>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Polaris Inc. designs, engineers, manufactures, and markets powersports vehicles in the United States, Canada, and internationally. It operates through three segments: Off-Road, On-Road, and Marine. The company offers off-road vehicles (ORVs), including all-terrain vehicles and side-by-side vehicles; military and commercial ORVs; snowmobiles; motorcycles; and moto-roadsters, quadricycles, and boats. It also provides ORV accessories comprising winches, bumper/brushguards, plows, racks, wheels and tires, pull-behinds, cab systems, lighting and audio systems, cargo box accessories, tracks, and oil; snowmobile accessories, which include covers, traction products, reverse kits, electric starters, tracks, bags, windshields, oil, and lubricants; and motorcycle accessories, such as saddle bags, handlebars, backrests, exhausts, windshields, seats, oil, and various chrome accessories. In addition, the company offers light duty hauling and passenger vehicles; gear and apparel, such as helmets, goggles, jackets, gloves, boots, bibs, hats, pants, and leathers; and pontoon and deck boats. The company provides its products through dealers and distributors, and online; and retail and e-commerce marketplaces. The company was formerly known as Polaris Industries Inc. Polaris Inc. was founded in 1945 and is headquartered in Medina, Minnesota.</t>
  </si>
  <si>
    <t>fullTimeEmployees</t>
  </si>
  <si>
    <t>companyOfficers</t>
  </si>
  <si>
    <t>[{'maxAge': 1, 'name': 'Mr. Michael T. Speetzen', 'age': 55, 'title': 'CEO &amp; Director', 'yearBorn': 1969, 'fiscalYear': 2023, 'totalPay': 2155655, 'exercisedValue': 2368188, 'unexercisedValue': 433396}, {'maxAge': 1, 'name': 'Mr. Robert Paul Mack', 'age': 54, 'title': 'CFO, Executive VP of Finance &amp; Corporate Development', 'yearBorn': 1970, 'fiscalYear': 2023, 'totalPay': 1278164, 'exercisedValue': 377531, 'unexercisedValue': 176603}, {'maxAge': 1, 'name': 'Mr. Tony  Kinsman', 'title': 'VP of Off Road Engineering &amp; CTO', 'fiscalYear': 2023, 'exercisedValue': 0, 'unexercisedValue': 0}, {'maxAge': 1, 'name': 'Mr. Victor M. Koelsch', 'age': 60, 'title': 'Senior VP and Chief Digital &amp; Information Officer', 'yearBorn': 1964, 'fiscalYear': 2023, 'exercisedValue': 0, 'unexercisedValue': 0}, {'maxAge': 1, 'name': 'Mr. J.C.  Weigelt', 'title': 'Vice President of Investor Relations', 'fiscalYear': 2023, 'exercisedValue': 0, 'unexercisedValue': 0}, {'maxAge': 1, 'name': 'Mr. James P. Williams', 'age': 61, 'title': 'Senior VP &amp; Chief Human Resources Officer', 'yearBorn': 1963, 'fiscalYear': 2023, 'totalPay': 1119549, 'exercisedValue': 0, 'unexercisedValue': 2064864}, {'maxAge': 1, 'name': 'Ms. Pamela L. Kermisch', 'age': 49, 'title': 'Chief Customer Growth Officer', 'yearBorn': 1975, 'fiscalYear': 2023, 'exercisedValue': 0, 'unexercisedValue': 0}, {'maxAge': 1, 'name': 'Mr. Andrew G. Williams', 'title': 'President of Parts, Garments, Accessories &amp; Aftermarket', 'fiscalYear': 2023, 'exercisedValue': 0, 'unexercisedValue': 0}, {'maxAge': 1, 'name': 'Mr. Michael D. Dougherty', 'age': 56, 'title': 'President of On-Road &amp; International', 'yearBorn': 1968, 'fiscalYear': 2023, 'exercisedValue': 0, 'unexercisedValue': 0}, {'maxAge': 1, 'name': 'Mr. Benjamin D. Duke', 'age': 51, 'title': 'President of Marine', 'yearBorn': 1973,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</si>
  <si>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</si>
  <si>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</si>
  <si>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</si>
  <si>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</si>
  <si>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</si>
  <si>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</si>
  <si>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</si>
  <si>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</si>
  <si>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http://phx.corporate-ir.net/phoenix.zhtml?c=108235&amp;p=irol-irhome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</si>
  <si>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</si>
  <si>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</si>
  <si>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</si>
  <si>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</si>
  <si>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</si>
  <si>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</si>
  <si>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</si>
  <si>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</si>
  <si>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</si>
  <si>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</si>
  <si>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</si>
  <si>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</si>
  <si>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</si>
  <si>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</si>
  <si>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</si>
  <si>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</si>
  <si>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</si>
  <si>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</si>
  <si>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</si>
  <si>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</si>
  <si>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</si>
  <si>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</si>
  <si>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</si>
  <si>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</si>
  <si>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</si>
  <si>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</si>
  <si>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</si>
  <si>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</si>
  <si>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</si>
  <si>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</si>
  <si>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</si>
  <si>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</si>
  <si>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</si>
  <si>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</si>
  <si>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</si>
  <si>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</si>
  <si>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</si>
  <si>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</si>
  <si>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</si>
  <si>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</si>
  <si>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</si>
  <si>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</si>
  <si>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</si>
  <si>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</si>
  <si>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</si>
  <si>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</si>
  <si>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</si>
  <si>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</si>
  <si>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</si>
  <si>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</si>
  <si>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</si>
  <si>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</si>
  <si>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</si>
  <si>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</si>
  <si>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</si>
  <si>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</si>
  <si>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</si>
  <si>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</si>
  <si>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</si>
  <si>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</si>
  <si>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</si>
  <si>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</si>
  <si>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</si>
  <si>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</si>
  <si>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</si>
  <si>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</si>
  <si>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</si>
  <si>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</si>
  <si>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</si>
  <si>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</si>
  <si>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</si>
  <si>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</si>
  <si>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</si>
  <si>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</si>
  <si>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</si>
  <si>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</si>
  <si>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Polaris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</si>
  <si>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</si>
  <si>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</si>
  <si>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</si>
  <si>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</si>
  <si>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</si>
  <si>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</si>
  <si>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</si>
  <si>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7b5eb471-694a-3782-b3e5-16b7e3fb78c9</t>
  </si>
  <si>
    <t>messageBoardId</t>
  </si>
  <si>
    <t>finmb_297441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</si>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</sst>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olaris.com/" TargetMode="External"/><Relationship Id="rId2" Type="http://schemas.openxmlformats.org/officeDocument/2006/relationships/hyperlink" Target="http://phx.corporate-ir.net/phoenix.zhtml?c=108235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54.07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111.6974286732105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3.098597888E9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24.041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15.007294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2.64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454.0</v>
      </c>
      <c r="C2" s="1">
        <v>455.0</v>
      </c>
      <c r="D2" s="1">
        <v>213.0</v>
      </c>
      <c r="E2" s="1">
        <v>172.0</v>
      </c>
      <c r="F2" s="1">
        <v>335.0</v>
      </c>
      <c r="G2" s="1">
        <v>324.0</v>
      </c>
      <c r="H2" s="1">
        <v>125.0</v>
      </c>
      <c r="I2" s="1">
        <v>494.0</v>
      </c>
      <c r="J2" s="1">
        <v>447.0</v>
      </c>
      <c r="K2" s="1">
        <v>503.0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116.0</v>
      </c>
      <c r="C3" s="1">
        <v>140.0</v>
      </c>
      <c r="D3" s="1">
        <v>151.0</v>
      </c>
      <c r="E3" s="1">
        <v>165.0</v>
      </c>
      <c r="F3" s="1">
        <v>178.0</v>
      </c>
      <c r="G3" s="1">
        <v>194.0</v>
      </c>
      <c r="H3" s="1">
        <v>225.0</v>
      </c>
      <c r="I3" s="1">
        <v>203.0</v>
      </c>
      <c r="J3" s="1">
        <v>214.0</v>
      </c>
      <c r="K3" s="1">
        <v>241.0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11.0</v>
      </c>
      <c r="C4" s="1">
        <v>12.0</v>
      </c>
      <c r="D4" s="1">
        <v>16.0</v>
      </c>
      <c r="E4" s="1">
        <v>25.0</v>
      </c>
      <c r="F4" s="1">
        <v>32.0</v>
      </c>
      <c r="G4" s="1">
        <v>40.0</v>
      </c>
      <c r="H4" s="1">
        <v>36.0</v>
      </c>
      <c r="I4" s="1">
        <v>34.0</v>
      </c>
      <c r="J4" s="1">
        <v>18.0</v>
      </c>
      <c r="K4" s="1">
        <v>17.0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128.0</v>
      </c>
      <c r="C5" s="1">
        <v>152.0</v>
      </c>
      <c r="D5" s="1">
        <v>168.0</v>
      </c>
      <c r="E5" s="1">
        <v>191.0</v>
      </c>
      <c r="F5" s="1">
        <v>211.0</v>
      </c>
      <c r="G5" s="1">
        <v>235.0</v>
      </c>
      <c r="H5" s="1">
        <v>261.0</v>
      </c>
      <c r="I5" s="1">
        <v>237.0</v>
      </c>
      <c r="J5" s="1">
        <v>233.0</v>
      </c>
      <c r="K5" s="1">
        <v>259.0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34.0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25.0</v>
      </c>
      <c r="F7" s="1">
        <v>24.0</v>
      </c>
      <c r="G7" s="1">
        <v>3.0</v>
      </c>
      <c r="H7" s="1">
        <v>382.0</v>
      </c>
      <c r="I7" s="1" t="s">
        <v>31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4.0</v>
      </c>
      <c r="C8" s="1">
        <v>6.0</v>
      </c>
      <c r="D8" s="1">
        <v>6.0</v>
      </c>
      <c r="E8" s="1">
        <v>6.0</v>
      </c>
      <c r="F8" s="1">
        <v>29.0</v>
      </c>
      <c r="G8" s="1">
        <v>5.0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63.0</v>
      </c>
      <c r="C9" s="1">
        <v>61.0</v>
      </c>
      <c r="D9" s="1">
        <v>57.0</v>
      </c>
      <c r="E9" s="1">
        <v>50.0</v>
      </c>
      <c r="F9" s="1">
        <v>63.0</v>
      </c>
      <c r="G9" s="1">
        <v>74.0</v>
      </c>
      <c r="H9" s="1">
        <v>65.0</v>
      </c>
      <c r="I9" s="1">
        <v>60.0</v>
      </c>
      <c r="J9" s="1">
        <v>62.0</v>
      </c>
      <c r="K9" s="1">
        <v>57.0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-36.0</v>
      </c>
      <c r="C10" s="1">
        <v>-34.0</v>
      </c>
      <c r="D10" s="1">
        <v>-3.0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-25.0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-67.0</v>
      </c>
      <c r="C12" s="1">
        <v>-45.0</v>
      </c>
      <c r="D12" s="1">
        <v>-49.0</v>
      </c>
      <c r="E12" s="1">
        <v>43.0</v>
      </c>
      <c r="F12" s="1">
        <v>-44.0</v>
      </c>
      <c r="G12" s="1">
        <v>-45.0</v>
      </c>
      <c r="H12" s="1">
        <v>-103.0</v>
      </c>
      <c r="I12" s="1">
        <v>15.0</v>
      </c>
      <c r="J12" s="1">
        <v>91.0</v>
      </c>
      <c r="K12" s="1">
        <v>-129.0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-24.0</v>
      </c>
      <c r="C13" s="1">
        <v>48.0</v>
      </c>
      <c r="D13" s="1">
        <v>2.0</v>
      </c>
      <c r="E13" s="1">
        <v>-17.0</v>
      </c>
      <c r="F13" s="1">
        <v>20.0</v>
      </c>
      <c r="G13" s="1">
        <v>6.0</v>
      </c>
      <c r="H13" s="1">
        <v>-56.0</v>
      </c>
      <c r="I13" s="1">
        <v>-20.0</v>
      </c>
      <c r="J13" s="1">
        <v>-123.0</v>
      </c>
      <c r="K13" s="1">
        <v>49.0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-158.0</v>
      </c>
      <c r="C14" s="1">
        <v>-149.0</v>
      </c>
      <c r="D14" s="1">
        <v>112.0</v>
      </c>
      <c r="E14" s="1">
        <v>-26.0</v>
      </c>
      <c r="F14" s="1">
        <v>-150.0</v>
      </c>
      <c r="G14" s="1">
        <v>-150.0</v>
      </c>
      <c r="H14" s="1">
        <v>-44.0</v>
      </c>
      <c r="I14" s="1">
        <v>-503.0</v>
      </c>
      <c r="J14" s="1">
        <v>-391.0</v>
      </c>
      <c r="K14" s="1">
        <v>115.0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106.0</v>
      </c>
      <c r="C15" s="1">
        <v>-46.0</v>
      </c>
      <c r="D15" s="1">
        <v>-62.0</v>
      </c>
      <c r="E15" s="1">
        <v>39.0</v>
      </c>
      <c r="F15" s="1">
        <v>-98.0</v>
      </c>
      <c r="G15" s="1">
        <v>104.0</v>
      </c>
      <c r="H15" s="1">
        <v>327.0</v>
      </c>
      <c r="I15" s="1">
        <v>27.0</v>
      </c>
      <c r="J15" s="1">
        <v>71.0</v>
      </c>
      <c r="K15" s="1">
        <v>-144.0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45.0</v>
      </c>
      <c r="C16" s="1">
        <v>-24.0</v>
      </c>
      <c r="D16" s="1">
        <v>-2.0</v>
      </c>
      <c r="E16" s="1">
        <v>23.0</v>
      </c>
      <c r="F16" s="1">
        <v>-4.0</v>
      </c>
      <c r="G16" s="1">
        <v>4.0</v>
      </c>
      <c r="H16" s="1">
        <v>30.0</v>
      </c>
      <c r="I16" s="1">
        <v>-4.0</v>
      </c>
      <c r="J16" s="1">
        <v>18.0</v>
      </c>
      <c r="K16" s="1">
        <v>18.0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15.0</v>
      </c>
      <c r="C17" s="1">
        <v>-9.0</v>
      </c>
      <c r="D17" s="1">
        <v>130.0</v>
      </c>
      <c r="E17" s="1">
        <v>72.0</v>
      </c>
      <c r="F17" s="1">
        <v>-7.0</v>
      </c>
      <c r="G17" s="1">
        <v>92.0</v>
      </c>
      <c r="H17" s="1">
        <v>32.0</v>
      </c>
      <c r="I17" s="1">
        <v>-66.0</v>
      </c>
      <c r="J17" s="1">
        <v>124.0</v>
      </c>
      <c r="K17" s="1">
        <v>197.0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529.0</v>
      </c>
      <c r="C18" s="1">
        <v>440.0</v>
      </c>
      <c r="D18" s="1">
        <v>572.0</v>
      </c>
      <c r="E18" s="1">
        <v>580.0</v>
      </c>
      <c r="F18" s="1">
        <v>477.0</v>
      </c>
      <c r="G18" s="1">
        <v>655.0</v>
      </c>
      <c r="H18" s="1">
        <v>1020.0</v>
      </c>
      <c r="I18" s="1">
        <v>294.0</v>
      </c>
      <c r="J18" s="1">
        <v>509.0</v>
      </c>
      <c r="K18" s="1">
        <v>926.0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-205.0</v>
      </c>
      <c r="C19" s="1">
        <v>-249.0</v>
      </c>
      <c r="D19" s="1">
        <v>-209.0</v>
      </c>
      <c r="E19" s="1">
        <v>-184.0</v>
      </c>
      <c r="F19" s="1">
        <v>-225.0</v>
      </c>
      <c r="G19" s="1">
        <v>-251.0</v>
      </c>
      <c r="H19" s="1">
        <v>-214.0</v>
      </c>
      <c r="I19" s="1">
        <v>-298.0</v>
      </c>
      <c r="J19" s="1">
        <v>-307.0</v>
      </c>
      <c r="K19" s="1">
        <v>-413.0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-28.0</v>
      </c>
      <c r="C20" s="1">
        <v>-41.0</v>
      </c>
      <c r="D20" s="1">
        <v>-724.0</v>
      </c>
      <c r="E20" s="1">
        <v>0.0</v>
      </c>
      <c r="F20" s="1">
        <v>-760.0</v>
      </c>
      <c r="G20" s="1">
        <v>-1.0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1.0</v>
      </c>
      <c r="F21" s="1">
        <v>0.0</v>
      </c>
      <c r="G21" s="1">
        <v>0.0</v>
      </c>
      <c r="H21" s="1">
        <v>0.0</v>
      </c>
      <c r="I21" s="1">
        <v>0.0</v>
      </c>
      <c r="J21" s="1">
        <v>42.0</v>
      </c>
      <c r="K21" s="1">
        <v>-22.0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-13.0</v>
      </c>
      <c r="C22" s="1">
        <v>1.0</v>
      </c>
      <c r="D22" s="1">
        <v>23.0</v>
      </c>
      <c r="E22" s="1">
        <v>31.0</v>
      </c>
      <c r="F22" s="1">
        <v>25.0</v>
      </c>
      <c r="G22" s="1">
        <v>13.0</v>
      </c>
      <c r="H22" s="1">
        <v>63.0</v>
      </c>
      <c r="I22" s="1">
        <v>-5.0</v>
      </c>
      <c r="J22" s="1">
        <v>-54.0</v>
      </c>
      <c r="K22" s="1">
        <v>-26.0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-5.0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-247.0</v>
      </c>
      <c r="C24" s="1">
        <v>-289.0</v>
      </c>
      <c r="D24" s="1">
        <v>-909.0</v>
      </c>
      <c r="E24" s="1">
        <v>-151.0</v>
      </c>
      <c r="F24" s="1">
        <v>-959.0</v>
      </c>
      <c r="G24" s="1">
        <v>-239.0</v>
      </c>
      <c r="H24" s="1">
        <v>-151.0</v>
      </c>
      <c r="I24" s="1">
        <v>-304.0</v>
      </c>
      <c r="J24" s="1">
        <v>-325.0</v>
      </c>
      <c r="K24" s="1">
        <v>-462.0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2150.0</v>
      </c>
      <c r="C25" s="1">
        <v>2630.0</v>
      </c>
      <c r="D25" s="1">
        <v>3230.0</v>
      </c>
      <c r="E25" s="1">
        <v>2190.0</v>
      </c>
      <c r="F25" s="1">
        <v>3550.0</v>
      </c>
      <c r="G25" s="1">
        <v>3370.0</v>
      </c>
      <c r="H25" s="1">
        <v>1370.0</v>
      </c>
      <c r="I25" s="1">
        <v>2420.0</v>
      </c>
      <c r="J25" s="1">
        <v>2990.0</v>
      </c>
      <c r="K25" s="1">
        <v>2770.0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2150.0</v>
      </c>
      <c r="C26" s="1">
        <v>2630.0</v>
      </c>
      <c r="D26" s="1">
        <v>3230.0</v>
      </c>
      <c r="E26" s="1">
        <v>2190.0</v>
      </c>
      <c r="F26" s="1">
        <v>3550.0</v>
      </c>
      <c r="G26" s="1">
        <v>3370.0</v>
      </c>
      <c r="H26" s="1">
        <v>1370.0</v>
      </c>
      <c r="I26" s="1">
        <v>2420.0</v>
      </c>
      <c r="J26" s="1">
        <v>2990.0</v>
      </c>
      <c r="K26" s="1">
        <v>2770.0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-2230.0</v>
      </c>
      <c r="C27" s="1">
        <v>-2390.0</v>
      </c>
      <c r="D27" s="1">
        <v>-2550.0</v>
      </c>
      <c r="E27" s="1">
        <v>-2420.0</v>
      </c>
      <c r="F27" s="1">
        <v>-2580.0</v>
      </c>
      <c r="G27" s="1">
        <v>-3640.0</v>
      </c>
      <c r="H27" s="1">
        <v>-1610.0</v>
      </c>
      <c r="I27" s="1">
        <v>-2070.0</v>
      </c>
      <c r="J27" s="1">
        <v>-2730.0</v>
      </c>
      <c r="K27" s="1">
        <v>-2930.0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-2230.0</v>
      </c>
      <c r="C28" s="1">
        <v>-2390.0</v>
      </c>
      <c r="D28" s="1">
        <v>-2550.0</v>
      </c>
      <c r="E28" s="1">
        <v>-2420.0</v>
      </c>
      <c r="F28" s="1">
        <v>-2580.0</v>
      </c>
      <c r="G28" s="1">
        <v>-3640.0</v>
      </c>
      <c r="H28" s="1">
        <v>-1610.0</v>
      </c>
      <c r="I28" s="1">
        <v>-2070.0</v>
      </c>
      <c r="J28" s="1">
        <v>-2730.0</v>
      </c>
      <c r="K28" s="1">
        <v>-2930.0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31.0</v>
      </c>
      <c r="C29" s="1">
        <v>32.0</v>
      </c>
      <c r="D29" s="1">
        <v>17.0</v>
      </c>
      <c r="E29" s="1">
        <v>42.0</v>
      </c>
      <c r="F29" s="1">
        <v>47.0</v>
      </c>
      <c r="G29" s="1">
        <v>15.0</v>
      </c>
      <c r="H29" s="1">
        <v>33.0</v>
      </c>
      <c r="I29" s="1">
        <v>156.0</v>
      </c>
      <c r="J29" s="1">
        <v>34.0</v>
      </c>
      <c r="K29" s="1">
        <v>52.0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-81.0</v>
      </c>
      <c r="C30" s="1">
        <v>-294.0</v>
      </c>
      <c r="D30" s="1">
        <v>-246.0</v>
      </c>
      <c r="E30" s="1">
        <v>-90.0</v>
      </c>
      <c r="F30" s="1">
        <v>-349.0</v>
      </c>
      <c r="G30" s="1">
        <v>-8.0</v>
      </c>
      <c r="H30" s="1">
        <v>-50.0</v>
      </c>
      <c r="I30" s="1">
        <v>-462.0</v>
      </c>
      <c r="J30" s="1">
        <v>-505.0</v>
      </c>
      <c r="K30" s="1">
        <v>-179.0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-127.0</v>
      </c>
      <c r="C31" s="1">
        <v>-139.0</v>
      </c>
      <c r="D31" s="1">
        <v>-140.0</v>
      </c>
      <c r="E31" s="1">
        <v>-145.0</v>
      </c>
      <c r="F31" s="1">
        <v>-149.0</v>
      </c>
      <c r="G31" s="1">
        <v>-149.0</v>
      </c>
      <c r="H31" s="1">
        <v>-152.0</v>
      </c>
      <c r="I31" s="1">
        <v>-153.0</v>
      </c>
      <c r="J31" s="1">
        <v>-150.0</v>
      </c>
      <c r="K31" s="1">
        <v>-147.0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-127.0</v>
      </c>
      <c r="C32" s="1">
        <v>-139.0</v>
      </c>
      <c r="D32" s="1">
        <v>-140.0</v>
      </c>
      <c r="E32" s="1">
        <v>-145.0</v>
      </c>
      <c r="F32" s="1">
        <v>-149.0</v>
      </c>
      <c r="G32" s="1">
        <v>-149.0</v>
      </c>
      <c r="H32" s="1">
        <v>-152.0</v>
      </c>
      <c r="I32" s="1">
        <v>-153.0</v>
      </c>
      <c r="J32" s="1">
        <v>-150.0</v>
      </c>
      <c r="K32" s="1">
        <v>-147.0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36.0</v>
      </c>
      <c r="C33" s="1">
        <v>34.0</v>
      </c>
      <c r="D33" s="1">
        <v>3.0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-223.0</v>
      </c>
      <c r="C34" s="1">
        <v>-120.0</v>
      </c>
      <c r="D34" s="1">
        <v>314.0</v>
      </c>
      <c r="E34" s="1">
        <v>-428.0</v>
      </c>
      <c r="F34" s="1">
        <v>523.0</v>
      </c>
      <c r="G34" s="1">
        <v>-412.0</v>
      </c>
      <c r="H34" s="1">
        <v>-415.0</v>
      </c>
      <c r="I34" s="1">
        <v>-108.0</v>
      </c>
      <c r="J34" s="1">
        <v>-363.0</v>
      </c>
      <c r="K34" s="1">
        <v>-431.0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-14.0</v>
      </c>
      <c r="C35" s="1">
        <v>-13.0</v>
      </c>
      <c r="D35" s="1">
        <v>-5.0</v>
      </c>
      <c r="E35" s="1">
        <v>9.0</v>
      </c>
      <c r="F35" s="1">
        <v>-9.0</v>
      </c>
      <c r="G35" s="1">
        <v>-75.0</v>
      </c>
      <c r="H35" s="1">
        <v>8.0</v>
      </c>
      <c r="I35" s="1">
        <v>-10.0</v>
      </c>
      <c r="J35" s="1">
        <v>-10.0</v>
      </c>
      <c r="K35" s="1">
        <v>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45.0</v>
      </c>
      <c r="C36" s="1">
        <v>17.0</v>
      </c>
      <c r="D36" s="1">
        <v>-28.0</v>
      </c>
      <c r="E36" s="1">
        <v>11.0</v>
      </c>
      <c r="F36" s="1">
        <v>31.0</v>
      </c>
      <c r="G36" s="1">
        <v>3.0</v>
      </c>
      <c r="H36" s="1">
        <v>461.0</v>
      </c>
      <c r="I36" s="1">
        <v>-128.0</v>
      </c>
      <c r="J36" s="1">
        <v>-189.0</v>
      </c>
      <c r="K36" s="1">
        <v>43.0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11.0</v>
      </c>
      <c r="C38" s="1">
        <v>11.0</v>
      </c>
      <c r="D38" s="1">
        <v>15.0</v>
      </c>
      <c r="E38" s="1">
        <v>30.0</v>
      </c>
      <c r="F38" s="1">
        <v>51.0</v>
      </c>
      <c r="G38" s="1">
        <v>76.0</v>
      </c>
      <c r="H38" s="1">
        <v>67.0</v>
      </c>
      <c r="I38" s="1">
        <v>44.0</v>
      </c>
      <c r="J38" s="1">
        <v>71.0</v>
      </c>
      <c r="K38" s="1">
        <v>121.0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262.0</v>
      </c>
      <c r="C39" s="1">
        <v>244.0</v>
      </c>
      <c r="D39" s="1">
        <v>127.0</v>
      </c>
      <c r="E39" s="1">
        <v>46.0</v>
      </c>
      <c r="F39" s="1">
        <v>74.0</v>
      </c>
      <c r="G39" s="1">
        <v>87.0</v>
      </c>
      <c r="H39" s="1">
        <v>65.0</v>
      </c>
      <c r="I39" s="1">
        <v>124.0</v>
      </c>
      <c r="J39" s="1">
        <v>194.0</v>
      </c>
      <c r="K39" s="1">
        <v>187.0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343.0</v>
      </c>
      <c r="C40" s="1">
        <v>338.0</v>
      </c>
      <c r="D40" s="1">
        <v>299.0</v>
      </c>
      <c r="E40" s="1">
        <v>394.0</v>
      </c>
      <c r="F40" s="1">
        <v>157.0</v>
      </c>
      <c r="G40" s="1">
        <v>362.0</v>
      </c>
      <c r="H40" s="1">
        <v>715.0</v>
      </c>
      <c r="I40" s="1">
        <v>-123.0</v>
      </c>
      <c r="J40" s="1">
        <v>170.0</v>
      </c>
      <c r="K40" s="1">
        <v>479.0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350.0</v>
      </c>
      <c r="C41" s="1">
        <v>345.0</v>
      </c>
      <c r="D41" s="1">
        <v>309.0</v>
      </c>
      <c r="E41" s="1">
        <v>415.0</v>
      </c>
      <c r="F41" s="1">
        <v>192.0</v>
      </c>
      <c r="G41" s="1">
        <v>410.0</v>
      </c>
      <c r="H41" s="1">
        <v>757.0</v>
      </c>
      <c r="I41" s="1">
        <v>-95.0</v>
      </c>
      <c r="J41" s="1">
        <v>215.0</v>
      </c>
      <c r="K41" s="1">
        <v>557.0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82.0</v>
      </c>
      <c r="C42" s="1">
        <v>66.0</v>
      </c>
      <c r="D42" s="1">
        <v>-67.0</v>
      </c>
      <c r="E42" s="1">
        <v>-75.0</v>
      </c>
      <c r="F42" s="1">
        <v>164.0</v>
      </c>
      <c r="G42" s="1">
        <v>-44.0</v>
      </c>
      <c r="H42" s="1">
        <v>-273.0</v>
      </c>
      <c r="I42" s="1">
        <v>542.0</v>
      </c>
      <c r="J42" s="1">
        <v>279.0</v>
      </c>
      <c r="K42" s="1">
        <v>-214.0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-82.0</v>
      </c>
      <c r="C43" s="1">
        <v>246.0</v>
      </c>
      <c r="D43" s="1">
        <v>679.0</v>
      </c>
      <c r="E43" s="1">
        <v>-235.0</v>
      </c>
      <c r="F43" s="1">
        <v>974.0</v>
      </c>
      <c r="G43" s="1">
        <v>-270.0</v>
      </c>
      <c r="H43" s="1">
        <v>-246.0</v>
      </c>
      <c r="I43" s="1">
        <v>351.0</v>
      </c>
      <c r="J43" s="1">
        <v>258.0</v>
      </c>
      <c r="K43" s="1">
        <v>-158.0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138.0</v>
      </c>
      <c r="C3" s="1">
        <v>155.0</v>
      </c>
      <c r="D3" s="1">
        <v>127.0</v>
      </c>
      <c r="E3" s="1">
        <v>138.0</v>
      </c>
      <c r="F3" s="1">
        <v>161.0</v>
      </c>
      <c r="G3" s="1">
        <v>157.0</v>
      </c>
      <c r="H3" s="1">
        <v>635.0</v>
      </c>
      <c r="I3" s="1">
        <v>509.0</v>
      </c>
      <c r="J3" s="1">
        <v>324.0</v>
      </c>
      <c r="K3" s="1">
        <v>368.0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0.0</v>
      </c>
      <c r="C4" s="1">
        <v>18.0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5.0</v>
      </c>
      <c r="K4" s="1">
        <v>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138.0</v>
      </c>
      <c r="C5" s="1">
        <v>156.0</v>
      </c>
      <c r="D5" s="1">
        <v>127.0</v>
      </c>
      <c r="E5" s="1">
        <v>138.0</v>
      </c>
      <c r="F5" s="1">
        <v>161.0</v>
      </c>
      <c r="G5" s="1">
        <v>157.0</v>
      </c>
      <c r="H5" s="1">
        <v>635.0</v>
      </c>
      <c r="I5" s="1">
        <v>509.0</v>
      </c>
      <c r="J5" s="1">
        <v>330.0</v>
      </c>
      <c r="K5" s="1">
        <v>369.0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205.0</v>
      </c>
      <c r="C6" s="1">
        <v>151.0</v>
      </c>
      <c r="D6" s="1">
        <v>175.0</v>
      </c>
      <c r="E6" s="1">
        <v>200.0</v>
      </c>
      <c r="F6" s="1">
        <v>197.0</v>
      </c>
      <c r="G6" s="1">
        <v>190.0</v>
      </c>
      <c r="H6" s="1">
        <v>257.0</v>
      </c>
      <c r="I6" s="1">
        <v>240.0</v>
      </c>
      <c r="J6" s="1">
        <v>343.0</v>
      </c>
      <c r="K6" s="1">
        <v>306.0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2.0</v>
      </c>
      <c r="C7" s="1">
        <v>46.0</v>
      </c>
      <c r="D7" s="1">
        <v>50.0</v>
      </c>
      <c r="E7" s="1">
        <v>29.0</v>
      </c>
      <c r="F7" s="1">
        <v>36.0</v>
      </c>
      <c r="G7" s="1">
        <v>32.0</v>
      </c>
      <c r="H7" s="1">
        <v>3.0</v>
      </c>
      <c r="I7" s="1">
        <v>4.0</v>
      </c>
      <c r="J7" s="1">
        <v>20.0</v>
      </c>
      <c r="K7" s="1">
        <v>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208.0</v>
      </c>
      <c r="C8" s="1">
        <v>197.0</v>
      </c>
      <c r="D8" s="1">
        <v>225.0</v>
      </c>
      <c r="E8" s="1">
        <v>230.0</v>
      </c>
      <c r="F8" s="1">
        <v>234.0</v>
      </c>
      <c r="G8" s="1">
        <v>223.0</v>
      </c>
      <c r="H8" s="1">
        <v>261.0</v>
      </c>
      <c r="I8" s="1">
        <v>244.0</v>
      </c>
      <c r="J8" s="1">
        <v>363.0</v>
      </c>
      <c r="K8" s="1">
        <v>315.0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566.0</v>
      </c>
      <c r="C9" s="1">
        <v>710.0</v>
      </c>
      <c r="D9" s="1">
        <v>747.0</v>
      </c>
      <c r="E9" s="1">
        <v>784.0</v>
      </c>
      <c r="F9" s="1">
        <v>970.0</v>
      </c>
      <c r="G9" s="1">
        <v>1120.0</v>
      </c>
      <c r="H9" s="1">
        <v>1180.0</v>
      </c>
      <c r="I9" s="1">
        <v>1640.0</v>
      </c>
      <c r="J9" s="1">
        <v>1900.0</v>
      </c>
      <c r="K9" s="1">
        <v>1810.0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70.0</v>
      </c>
      <c r="C10" s="1">
        <v>87.0</v>
      </c>
      <c r="D10" s="1">
        <v>89.0</v>
      </c>
      <c r="E10" s="1">
        <v>101.0</v>
      </c>
      <c r="F10" s="1">
        <v>118.0</v>
      </c>
      <c r="G10" s="1">
        <v>125.0</v>
      </c>
      <c r="H10" s="1">
        <v>133.0</v>
      </c>
      <c r="I10" s="1">
        <v>158.0</v>
      </c>
      <c r="J10" s="1">
        <v>169.0</v>
      </c>
      <c r="K10" s="1">
        <v>192.0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114.0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53.0</v>
      </c>
      <c r="C12" s="1">
        <v>5.0</v>
      </c>
      <c r="D12" s="1">
        <v>2.0</v>
      </c>
      <c r="E12" s="1">
        <v>62.0</v>
      </c>
      <c r="F12" s="1">
        <v>3.0</v>
      </c>
      <c r="G12" s="1">
        <v>1.0</v>
      </c>
      <c r="H12" s="1">
        <v>1.0</v>
      </c>
      <c r="I12" s="1">
        <v>2.0</v>
      </c>
      <c r="J12" s="1">
        <v>8.0</v>
      </c>
      <c r="K12" s="1">
        <v>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1100.0</v>
      </c>
      <c r="C13" s="1">
        <v>1150.0</v>
      </c>
      <c r="D13" s="1">
        <v>1190.0</v>
      </c>
      <c r="E13" s="1">
        <v>1250.0</v>
      </c>
      <c r="F13" s="1">
        <v>1490.0</v>
      </c>
      <c r="G13" s="1">
        <v>1630.0</v>
      </c>
      <c r="H13" s="1">
        <v>2210.0</v>
      </c>
      <c r="I13" s="1">
        <v>2560.0</v>
      </c>
      <c r="J13" s="1">
        <v>2770.0</v>
      </c>
      <c r="K13" s="1">
        <v>2690.0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1100.0</v>
      </c>
      <c r="C14" s="1">
        <v>1300.0</v>
      </c>
      <c r="D14" s="1">
        <v>1470.0</v>
      </c>
      <c r="E14" s="1">
        <v>1550.0</v>
      </c>
      <c r="F14" s="1">
        <v>1710.0</v>
      </c>
      <c r="G14" s="1">
        <v>2000.0</v>
      </c>
      <c r="H14" s="1">
        <v>2140.0</v>
      </c>
      <c r="I14" s="1">
        <v>2370.0</v>
      </c>
      <c r="J14" s="1">
        <v>2300.0</v>
      </c>
      <c r="K14" s="1">
        <v>2530.0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-544.0</v>
      </c>
      <c r="C15" s="1">
        <v>-647.0</v>
      </c>
      <c r="D15" s="1">
        <v>-739.0</v>
      </c>
      <c r="E15" s="1">
        <v>-801.0</v>
      </c>
      <c r="F15" s="1">
        <v>-864.0</v>
      </c>
      <c r="G15" s="1">
        <v>-994.0</v>
      </c>
      <c r="H15" s="1">
        <v>-1130.0</v>
      </c>
      <c r="I15" s="1">
        <v>-1230.0</v>
      </c>
      <c r="J15" s="1">
        <v>-1170.0</v>
      </c>
      <c r="K15" s="1">
        <v>-1180.0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555.0</v>
      </c>
      <c r="C16" s="1">
        <v>651.0</v>
      </c>
      <c r="D16" s="1">
        <v>728.0</v>
      </c>
      <c r="E16" s="1">
        <v>747.0</v>
      </c>
      <c r="F16" s="1">
        <v>843.0</v>
      </c>
      <c r="G16" s="1">
        <v>1010.0</v>
      </c>
      <c r="H16" s="1">
        <v>1010.0</v>
      </c>
      <c r="I16" s="1">
        <v>1140.0</v>
      </c>
      <c r="J16" s="1">
        <v>1130.0</v>
      </c>
      <c r="K16" s="1">
        <v>1350.0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14.0</v>
      </c>
      <c r="C17" s="1">
        <v>18.0</v>
      </c>
      <c r="D17" s="1">
        <v>20.0</v>
      </c>
      <c r="E17" s="1">
        <v>18.0</v>
      </c>
      <c r="F17" s="1">
        <v>6.0</v>
      </c>
      <c r="G17" s="1">
        <v>0.0</v>
      </c>
      <c r="H17" s="1">
        <v>7.0</v>
      </c>
      <c r="I17" s="1">
        <v>23.0</v>
      </c>
      <c r="J17" s="1">
        <v>50.0</v>
      </c>
      <c r="K17" s="1">
        <v>71.0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123.0</v>
      </c>
      <c r="C18" s="1">
        <v>131.0</v>
      </c>
      <c r="D18" s="1">
        <v>422.0</v>
      </c>
      <c r="E18" s="1">
        <v>433.0</v>
      </c>
      <c r="F18" s="1">
        <v>647.0</v>
      </c>
      <c r="G18" s="1">
        <v>660.0</v>
      </c>
      <c r="H18" s="1">
        <v>397.0</v>
      </c>
      <c r="I18" s="1">
        <v>391.0</v>
      </c>
      <c r="J18" s="1">
        <v>386.0</v>
      </c>
      <c r="K18" s="1">
        <v>394.0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101.0</v>
      </c>
      <c r="C19" s="1">
        <v>105.0</v>
      </c>
      <c r="D19" s="1">
        <v>371.0</v>
      </c>
      <c r="E19" s="1">
        <v>347.0</v>
      </c>
      <c r="F19" s="1">
        <v>871.0</v>
      </c>
      <c r="G19" s="1">
        <v>830.0</v>
      </c>
      <c r="H19" s="1">
        <v>686.0</v>
      </c>
      <c r="I19" s="1">
        <v>646.0</v>
      </c>
      <c r="J19" s="1">
        <v>524.0</v>
      </c>
      <c r="K19" s="1">
        <v>512.0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89.0</v>
      </c>
      <c r="C20" s="1">
        <v>99.0</v>
      </c>
      <c r="D20" s="1">
        <v>94.0</v>
      </c>
      <c r="E20" s="1">
        <v>88.0</v>
      </c>
      <c r="F20" s="1">
        <v>92.0</v>
      </c>
      <c r="G20" s="1">
        <v>111.0</v>
      </c>
      <c r="H20" s="1">
        <v>59.0</v>
      </c>
      <c r="I20" s="1">
        <v>49.0</v>
      </c>
      <c r="J20" s="1">
        <v>93.0</v>
      </c>
      <c r="K20" s="1">
        <v>141.0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41.0</v>
      </c>
      <c r="C21" s="1">
        <v>167.0</v>
      </c>
      <c r="D21" s="1">
        <v>188.0</v>
      </c>
      <c r="E21" s="1">
        <v>116.0</v>
      </c>
      <c r="F21" s="1">
        <v>87.0</v>
      </c>
      <c r="G21" s="1">
        <v>93.0</v>
      </c>
      <c r="H21" s="1">
        <v>178.0</v>
      </c>
      <c r="I21" s="1">
        <v>164.0</v>
      </c>
      <c r="J21" s="1">
        <v>210.0</v>
      </c>
      <c r="K21" s="1">
        <v>296.0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54.0</v>
      </c>
      <c r="C22" s="1">
        <v>61.0</v>
      </c>
      <c r="D22" s="1">
        <v>85.0</v>
      </c>
      <c r="E22" s="1">
        <v>85.0</v>
      </c>
      <c r="F22" s="1">
        <v>92.0</v>
      </c>
      <c r="G22" s="1">
        <v>99.0</v>
      </c>
      <c r="H22" s="1">
        <v>82.0</v>
      </c>
      <c r="I22" s="1">
        <v>74.0</v>
      </c>
      <c r="J22" s="1">
        <v>56.0</v>
      </c>
      <c r="K22" s="1">
        <v>63.0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1">
        <v>2070.0</v>
      </c>
      <c r="C23" s="1">
        <v>2390.0</v>
      </c>
      <c r="D23" s="1">
        <v>3100.0</v>
      </c>
      <c r="E23" s="1">
        <v>3090.0</v>
      </c>
      <c r="F23" s="1">
        <v>4120.0</v>
      </c>
      <c r="G23" s="1">
        <v>4430.0</v>
      </c>
      <c r="H23" s="1">
        <v>4630.0</v>
      </c>
      <c r="I23" s="1">
        <v>5050.0</v>
      </c>
      <c r="J23" s="1">
        <v>5220.0</v>
      </c>
      <c r="K23" s="1">
        <v>5520.0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343.0</v>
      </c>
      <c r="C25" s="1">
        <v>300.0</v>
      </c>
      <c r="D25" s="1">
        <v>274.0</v>
      </c>
      <c r="E25" s="1">
        <v>317.0</v>
      </c>
      <c r="F25" s="1">
        <v>346.0</v>
      </c>
      <c r="G25" s="1">
        <v>450.0</v>
      </c>
      <c r="H25" s="1">
        <v>782.0</v>
      </c>
      <c r="I25" s="1">
        <v>797.0</v>
      </c>
      <c r="J25" s="1">
        <v>848.0</v>
      </c>
      <c r="K25" s="1">
        <v>713.0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415.0</v>
      </c>
      <c r="C26" s="1">
        <v>436.0</v>
      </c>
      <c r="D26" s="1">
        <v>514.0</v>
      </c>
      <c r="E26" s="1">
        <v>586.0</v>
      </c>
      <c r="F26" s="1">
        <v>603.0</v>
      </c>
      <c r="G26" s="1">
        <v>668.0</v>
      </c>
      <c r="H26" s="1">
        <v>638.0</v>
      </c>
      <c r="I26" s="1">
        <v>565.0</v>
      </c>
      <c r="J26" s="1">
        <v>581.0</v>
      </c>
      <c r="K26" s="1">
        <v>937.0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0.0</v>
      </c>
      <c r="C27" s="1">
        <v>2.0</v>
      </c>
      <c r="D27" s="1">
        <v>2.0</v>
      </c>
      <c r="E27" s="1">
        <v>46.0</v>
      </c>
      <c r="F27" s="1">
        <v>67.0</v>
      </c>
      <c r="G27" s="1">
        <v>173.0</v>
      </c>
      <c r="H27" s="1">
        <v>159.0</v>
      </c>
      <c r="I27" s="1">
        <v>560.0</v>
      </c>
      <c r="J27" s="1">
        <v>552.0</v>
      </c>
      <c r="K27" s="1">
        <v>52.0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2.0</v>
      </c>
      <c r="C28" s="1">
        <v>2.0</v>
      </c>
      <c r="D28" s="1">
        <v>1.0</v>
      </c>
      <c r="E28" s="1">
        <v>1.0</v>
      </c>
      <c r="F28" s="1">
        <v>1.0</v>
      </c>
      <c r="G28" s="1">
        <v>36.0</v>
      </c>
      <c r="H28" s="1">
        <v>36.0</v>
      </c>
      <c r="I28" s="1">
        <v>40.0</v>
      </c>
      <c r="J28" s="1">
        <v>25.0</v>
      </c>
      <c r="K28" s="1">
        <v>31.0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11.0</v>
      </c>
      <c r="C29" s="1">
        <v>6.0</v>
      </c>
      <c r="D29" s="1">
        <v>2.0</v>
      </c>
      <c r="E29" s="1">
        <v>10.0</v>
      </c>
      <c r="F29" s="1">
        <v>4.0</v>
      </c>
      <c r="G29" s="1">
        <v>5.0</v>
      </c>
      <c r="H29" s="1">
        <v>22.0</v>
      </c>
      <c r="I29" s="1">
        <v>17.0</v>
      </c>
      <c r="J29" s="1">
        <v>6.0</v>
      </c>
      <c r="K29" s="1">
        <v>13.0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37.0</v>
      </c>
      <c r="I30" s="1">
        <v>44.0</v>
      </c>
      <c r="J30" s="1">
        <v>35.0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78.0</v>
      </c>
      <c r="C31" s="1">
        <v>79.0</v>
      </c>
      <c r="D31" s="1">
        <v>166.0</v>
      </c>
      <c r="E31" s="1">
        <v>168.0</v>
      </c>
      <c r="F31" s="1">
        <v>175.0</v>
      </c>
      <c r="G31" s="1">
        <v>194.0</v>
      </c>
      <c r="H31" s="1">
        <v>215.0</v>
      </c>
      <c r="I31" s="1">
        <v>206.0</v>
      </c>
      <c r="J31" s="1">
        <v>280.0</v>
      </c>
      <c r="K31" s="1">
        <v>186.0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851.0</v>
      </c>
      <c r="C32" s="1">
        <v>827.0</v>
      </c>
      <c r="D32" s="1">
        <v>960.0</v>
      </c>
      <c r="E32" s="1">
        <v>1130.0</v>
      </c>
      <c r="F32" s="1">
        <v>1200.0</v>
      </c>
      <c r="G32" s="1">
        <v>1530.0</v>
      </c>
      <c r="H32" s="1">
        <v>1890.0</v>
      </c>
      <c r="I32" s="1">
        <v>2230.0</v>
      </c>
      <c r="J32" s="1">
        <v>2330.0</v>
      </c>
      <c r="K32" s="1">
        <v>1930.0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200.0</v>
      </c>
      <c r="C33" s="1">
        <v>439.0</v>
      </c>
      <c r="D33" s="1">
        <v>1120.0</v>
      </c>
      <c r="E33" s="1">
        <v>847.0</v>
      </c>
      <c r="F33" s="1">
        <v>1880.0</v>
      </c>
      <c r="G33" s="1">
        <v>1510.0</v>
      </c>
      <c r="H33" s="1">
        <v>1290.0</v>
      </c>
      <c r="I33" s="1">
        <v>1240.0</v>
      </c>
      <c r="J33" s="1">
        <v>1490.0</v>
      </c>
      <c r="K33" s="1">
        <v>1850.0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23.0</v>
      </c>
      <c r="C34" s="1">
        <v>19.0</v>
      </c>
      <c r="D34" s="1">
        <v>17.0</v>
      </c>
      <c r="E34" s="1">
        <v>18.0</v>
      </c>
      <c r="F34" s="1">
        <v>16.0</v>
      </c>
      <c r="G34" s="1">
        <v>92.0</v>
      </c>
      <c r="H34" s="1">
        <v>107.0</v>
      </c>
      <c r="I34" s="1">
        <v>141.0</v>
      </c>
      <c r="J34" s="1">
        <v>96.0</v>
      </c>
      <c r="K34" s="1">
        <v>124.0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0.0</v>
      </c>
      <c r="C35" s="1">
        <v>0.0</v>
      </c>
      <c r="D35" s="1">
        <v>15.0</v>
      </c>
      <c r="E35" s="1">
        <v>27.0</v>
      </c>
      <c r="F35" s="1">
        <v>34.0</v>
      </c>
      <c r="G35" s="1">
        <v>47.0</v>
      </c>
      <c r="H35" s="1">
        <v>69.0</v>
      </c>
      <c r="I35" s="1">
        <v>82.0</v>
      </c>
      <c r="J35" s="1">
        <v>75.0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0.0</v>
      </c>
      <c r="C36" s="1">
        <v>48.0</v>
      </c>
      <c r="D36" s="1">
        <v>49.0</v>
      </c>
      <c r="E36" s="1">
        <v>54.0</v>
      </c>
      <c r="F36" s="1">
        <v>48.0</v>
      </c>
      <c r="G36" s="1">
        <v>48.0</v>
      </c>
      <c r="H36" s="1">
        <v>48.0</v>
      </c>
      <c r="I36" s="1">
        <v>52.0</v>
      </c>
      <c r="J36" s="1">
        <v>39.0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18.0</v>
      </c>
      <c r="C37" s="1">
        <v>13.0</v>
      </c>
      <c r="D37" s="1">
        <v>9.0</v>
      </c>
      <c r="E37" s="1">
        <v>10.0</v>
      </c>
      <c r="F37" s="1">
        <v>6.0</v>
      </c>
      <c r="G37" s="1">
        <v>3.0</v>
      </c>
      <c r="H37" s="1">
        <v>4.0</v>
      </c>
      <c r="I37" s="1">
        <v>5.0</v>
      </c>
      <c r="J37" s="1">
        <v>4.0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121.0</v>
      </c>
      <c r="C38" s="1">
        <v>59.0</v>
      </c>
      <c r="D38" s="1">
        <v>61.0</v>
      </c>
      <c r="E38" s="1">
        <v>70.0</v>
      </c>
      <c r="F38" s="1">
        <v>75.0</v>
      </c>
      <c r="G38" s="1">
        <v>89.0</v>
      </c>
      <c r="H38" s="1">
        <v>75.0</v>
      </c>
      <c r="I38" s="1">
        <v>75.0</v>
      </c>
      <c r="J38" s="1">
        <v>76.0</v>
      </c>
      <c r="K38" s="1">
        <v>190.0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1210.0</v>
      </c>
      <c r="C39" s="1">
        <v>1410.0</v>
      </c>
      <c r="D39" s="1">
        <v>2230.0</v>
      </c>
      <c r="E39" s="1">
        <v>2160.0</v>
      </c>
      <c r="F39" s="1">
        <v>3260.0</v>
      </c>
      <c r="G39" s="1">
        <v>3320.0</v>
      </c>
      <c r="H39" s="1">
        <v>3490.0</v>
      </c>
      <c r="I39" s="1">
        <v>3820.0</v>
      </c>
      <c r="J39" s="1">
        <v>4120.0</v>
      </c>
      <c r="K39" s="1">
        <v>4100.0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66.0</v>
      </c>
      <c r="C40" s="1">
        <v>65.0</v>
      </c>
      <c r="D40" s="1">
        <v>63.0</v>
      </c>
      <c r="E40" s="1">
        <v>63.0</v>
      </c>
      <c r="F40" s="1">
        <v>60.0</v>
      </c>
      <c r="G40" s="1">
        <v>61.0</v>
      </c>
      <c r="H40" s="1">
        <v>60.0</v>
      </c>
      <c r="I40" s="1">
        <v>60.0</v>
      </c>
      <c r="J40" s="1">
        <v>60.0</v>
      </c>
      <c r="K40" s="1">
        <v>60.0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486.0</v>
      </c>
      <c r="C41" s="1">
        <v>596.0</v>
      </c>
      <c r="D41" s="1">
        <v>650.0</v>
      </c>
      <c r="E41" s="1">
        <v>734.0</v>
      </c>
      <c r="F41" s="1">
        <v>808.0</v>
      </c>
      <c r="G41" s="1">
        <v>893.0</v>
      </c>
      <c r="H41" s="1">
        <v>984.0</v>
      </c>
      <c r="I41" s="1">
        <v>1140.0</v>
      </c>
      <c r="J41" s="1">
        <v>1150.0</v>
      </c>
      <c r="K41" s="1">
        <v>1230.0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402.0</v>
      </c>
      <c r="C42" s="1">
        <v>447.0</v>
      </c>
      <c r="D42" s="1">
        <v>300.0</v>
      </c>
      <c r="E42" s="1">
        <v>243.0</v>
      </c>
      <c r="F42" s="1">
        <v>121.0</v>
      </c>
      <c r="G42" s="1">
        <v>287.0</v>
      </c>
      <c r="H42" s="1">
        <v>218.0</v>
      </c>
      <c r="I42" s="1">
        <v>157.0</v>
      </c>
      <c r="J42" s="1">
        <v>33.0</v>
      </c>
      <c r="K42" s="1">
        <v>244.0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>
        <v>-27.0</v>
      </c>
      <c r="C43" s="1">
        <v>-62.0</v>
      </c>
      <c r="D43" s="1">
        <v>-83.0</v>
      </c>
      <c r="E43" s="1">
        <v>-45.0</v>
      </c>
      <c r="F43" s="1">
        <v>-62.0</v>
      </c>
      <c r="G43" s="1">
        <v>-72.0</v>
      </c>
      <c r="H43" s="1">
        <v>-58.0</v>
      </c>
      <c r="I43" s="1">
        <v>-77.0</v>
      </c>
      <c r="J43" s="1">
        <v>-87.0</v>
      </c>
      <c r="K43" s="1">
        <v>-57.0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>
        <v>861.0</v>
      </c>
      <c r="C44" s="1">
        <v>981.0</v>
      </c>
      <c r="D44" s="1">
        <v>867.0</v>
      </c>
      <c r="E44" s="1">
        <v>932.0</v>
      </c>
      <c r="F44" s="1">
        <v>867.0</v>
      </c>
      <c r="G44" s="1">
        <v>1110.0</v>
      </c>
      <c r="H44" s="1">
        <v>1140.0</v>
      </c>
      <c r="I44" s="1">
        <v>1220.0</v>
      </c>
      <c r="J44" s="1">
        <v>1100.0</v>
      </c>
      <c r="K44" s="1">
        <v>1420.0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20.0</v>
      </c>
      <c r="H45" s="1">
        <v>30.0</v>
      </c>
      <c r="I45" s="1">
        <v>2.0</v>
      </c>
      <c r="J45" s="1">
        <v>2.0</v>
      </c>
      <c r="K45" s="1">
        <v>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861.0</v>
      </c>
      <c r="C46" s="1">
        <v>981.0</v>
      </c>
      <c r="D46" s="1">
        <v>867.0</v>
      </c>
      <c r="E46" s="1">
        <v>932.0</v>
      </c>
      <c r="F46" s="1">
        <v>867.0</v>
      </c>
      <c r="G46" s="1">
        <v>1110.0</v>
      </c>
      <c r="H46" s="1">
        <v>1140.0</v>
      </c>
      <c r="I46" s="1">
        <v>1230.0</v>
      </c>
      <c r="J46" s="1">
        <v>1100.0</v>
      </c>
      <c r="K46" s="1">
        <v>1420.0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>
        <v>2070.0</v>
      </c>
      <c r="C47" s="1">
        <v>2390.0</v>
      </c>
      <c r="D47" s="1">
        <v>3100.0</v>
      </c>
      <c r="E47" s="1">
        <v>3090.0</v>
      </c>
      <c r="F47" s="1">
        <v>4120.0</v>
      </c>
      <c r="G47" s="1">
        <v>4430.0</v>
      </c>
      <c r="H47" s="1">
        <v>4630.0</v>
      </c>
      <c r="I47" s="1">
        <v>5050.0</v>
      </c>
      <c r="J47" s="1">
        <v>5220.0</v>
      </c>
      <c r="K47" s="1">
        <v>5520.0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66.0</v>
      </c>
      <c r="C49" s="1">
        <v>64.0</v>
      </c>
      <c r="D49" s="1">
        <v>62.0</v>
      </c>
      <c r="E49" s="1">
        <v>63.0</v>
      </c>
      <c r="F49" s="1">
        <v>60.0</v>
      </c>
      <c r="G49" s="1">
        <v>61.0</v>
      </c>
      <c r="H49" s="1">
        <v>61.0</v>
      </c>
      <c r="I49" s="1">
        <v>60.0</v>
      </c>
      <c r="J49" s="1">
        <v>57.0</v>
      </c>
      <c r="K49" s="1">
        <v>56.0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66.0</v>
      </c>
      <c r="C50" s="1">
        <v>65.0</v>
      </c>
      <c r="D50" s="1">
        <v>63.0</v>
      </c>
      <c r="E50" s="1">
        <v>63.0</v>
      </c>
      <c r="F50" s="1">
        <v>60.0</v>
      </c>
      <c r="G50" s="1">
        <v>61.0</v>
      </c>
      <c r="H50" s="1">
        <v>61.0</v>
      </c>
      <c r="I50" s="1">
        <v>60.0</v>
      </c>
      <c r="J50" s="1">
        <v>57.0</v>
      </c>
      <c r="K50" s="1">
        <v>56.0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 t="s">
        <v>117</v>
      </c>
      <c r="C51" s="1" t="s">
        <v>118</v>
      </c>
      <c r="D51" s="1" t="s">
        <v>119</v>
      </c>
      <c r="E51" s="1" t="s">
        <v>120</v>
      </c>
      <c r="F51" s="1" t="s">
        <v>121</v>
      </c>
      <c r="G51" s="1" t="s">
        <v>122</v>
      </c>
      <c r="H51" s="1" t="s">
        <v>123</v>
      </c>
      <c r="I51" s="1" t="s">
        <v>124</v>
      </c>
      <c r="J51" s="1" t="s">
        <v>125</v>
      </c>
      <c r="K51" s="1" t="s">
        <v>126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637.0</v>
      </c>
      <c r="C52" s="1">
        <v>745.0</v>
      </c>
      <c r="D52" s="1">
        <v>74.0</v>
      </c>
      <c r="E52" s="1">
        <v>151.0</v>
      </c>
      <c r="F52" s="1">
        <v>-651.0</v>
      </c>
      <c r="G52" s="1">
        <v>-382.0</v>
      </c>
      <c r="H52" s="1">
        <v>60.0</v>
      </c>
      <c r="I52" s="1">
        <v>187.0</v>
      </c>
      <c r="J52" s="1">
        <v>188.0</v>
      </c>
      <c r="K52" s="1">
        <v>512.0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 t="s">
        <v>129</v>
      </c>
      <c r="C53" s="1" t="s">
        <v>130</v>
      </c>
      <c r="D53" s="1" t="s">
        <v>131</v>
      </c>
      <c r="E53" s="1" t="s">
        <v>132</v>
      </c>
      <c r="F53" s="1" t="s">
        <v>133</v>
      </c>
      <c r="G53" s="1" t="s">
        <v>134</v>
      </c>
      <c r="H53" s="1" t="s">
        <v>135</v>
      </c>
      <c r="I53" s="1" t="s">
        <v>136</v>
      </c>
      <c r="J53" s="1" t="s">
        <v>137</v>
      </c>
      <c r="K53" s="1" t="s">
        <v>138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139</v>
      </c>
      <c r="B54" s="1">
        <v>226.0</v>
      </c>
      <c r="C54" s="1">
        <v>463.0</v>
      </c>
      <c r="D54" s="1">
        <v>1140.0</v>
      </c>
      <c r="E54" s="1">
        <v>913.0</v>
      </c>
      <c r="F54" s="1">
        <v>1970.0</v>
      </c>
      <c r="G54" s="1">
        <v>1810.0</v>
      </c>
      <c r="H54" s="1">
        <v>1600.0</v>
      </c>
      <c r="I54" s="1">
        <v>1980.0</v>
      </c>
      <c r="J54" s="1">
        <v>2170.0</v>
      </c>
      <c r="K54" s="1">
        <v>2050.0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140</v>
      </c>
      <c r="B55" s="1">
        <v>88.0</v>
      </c>
      <c r="C55" s="1">
        <v>308.0</v>
      </c>
      <c r="D55" s="1">
        <v>1010.0</v>
      </c>
      <c r="E55" s="1">
        <v>775.0</v>
      </c>
      <c r="F55" s="1">
        <v>1800.0</v>
      </c>
      <c r="G55" s="1">
        <v>1660.0</v>
      </c>
      <c r="H55" s="1">
        <v>961.0</v>
      </c>
      <c r="I55" s="1">
        <v>1470.0</v>
      </c>
      <c r="J55" s="1">
        <v>1840.0</v>
      </c>
      <c r="K55" s="1">
        <v>1680.0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141</v>
      </c>
      <c r="B56" s="1">
        <v>41.0</v>
      </c>
      <c r="C56" s="1">
        <v>48.0</v>
      </c>
      <c r="D56" s="1">
        <v>49.0</v>
      </c>
      <c r="E56" s="1">
        <v>54.0</v>
      </c>
      <c r="F56" s="1">
        <v>48.0</v>
      </c>
      <c r="G56" s="1">
        <v>48.0</v>
      </c>
      <c r="H56" s="1">
        <v>48.0</v>
      </c>
      <c r="I56" s="1">
        <v>52.0</v>
      </c>
      <c r="J56" s="1">
        <v>39.0</v>
      </c>
      <c r="K56" s="1">
        <v>46.0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142</v>
      </c>
      <c r="B57" s="1">
        <v>110.0</v>
      </c>
      <c r="C57" s="1">
        <v>135.0</v>
      </c>
      <c r="D57" s="1">
        <v>180.0</v>
      </c>
      <c r="E57" s="1">
        <v>292.0</v>
      </c>
      <c r="F57" s="1">
        <v>305.0</v>
      </c>
      <c r="G57" s="1">
        <v>321.0</v>
      </c>
      <c r="H57" s="1">
        <v>342.0</v>
      </c>
      <c r="I57" s="1">
        <v>407.0</v>
      </c>
      <c r="J57" s="1">
        <v>320.0</v>
      </c>
      <c r="K57" s="1">
        <v>368.0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143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20.0</v>
      </c>
      <c r="H58" s="1">
        <v>30.0</v>
      </c>
      <c r="I58" s="1">
        <v>2.0</v>
      </c>
      <c r="J58" s="1">
        <v>2.0</v>
      </c>
      <c r="K58" s="1">
        <v>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144</v>
      </c>
      <c r="B59" s="1">
        <v>14.0</v>
      </c>
      <c r="C59" s="1">
        <v>18.0</v>
      </c>
      <c r="D59" s="1">
        <v>20.0</v>
      </c>
      <c r="E59" s="1">
        <v>18.0</v>
      </c>
      <c r="F59" s="1">
        <v>6.0</v>
      </c>
      <c r="G59" s="1">
        <v>0.0</v>
      </c>
      <c r="H59" s="1">
        <v>7.0</v>
      </c>
      <c r="I59" s="1">
        <v>23.0</v>
      </c>
      <c r="J59" s="1">
        <v>50.0</v>
      </c>
      <c r="K59" s="1">
        <v>71.0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145</v>
      </c>
      <c r="B60" s="1">
        <v>5.0</v>
      </c>
      <c r="C60" s="1">
        <v>5.0</v>
      </c>
      <c r="D60" s="1">
        <v>5.0</v>
      </c>
      <c r="E60" s="1">
        <v>5.0</v>
      </c>
      <c r="F60" s="1">
        <v>5.0</v>
      </c>
      <c r="G60" s="1">
        <v>5.0</v>
      </c>
      <c r="H60" s="1">
        <v>5.0</v>
      </c>
      <c r="I60" s="1">
        <v>0.0</v>
      </c>
      <c r="J60" s="1">
        <v>5.0</v>
      </c>
      <c r="K60" s="1">
        <v>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146</v>
      </c>
      <c r="B61" s="1">
        <v>166.0</v>
      </c>
      <c r="C61" s="1">
        <v>168.0</v>
      </c>
      <c r="D61" s="1">
        <v>142.0</v>
      </c>
      <c r="E61" s="1">
        <v>194.0</v>
      </c>
      <c r="F61" s="1">
        <v>233.0</v>
      </c>
      <c r="G61" s="1">
        <v>345.0</v>
      </c>
      <c r="H61" s="1">
        <v>534.0</v>
      </c>
      <c r="I61" s="1">
        <v>720.0</v>
      </c>
      <c r="J61" s="1">
        <v>844.0</v>
      </c>
      <c r="K61" s="1">
        <v>779.0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147</v>
      </c>
      <c r="B62" s="1">
        <v>426.0</v>
      </c>
      <c r="C62" s="1">
        <v>579.0</v>
      </c>
      <c r="D62" s="1">
        <v>650.0</v>
      </c>
      <c r="E62" s="1">
        <v>637.0</v>
      </c>
      <c r="F62" s="1">
        <v>785.0</v>
      </c>
      <c r="G62" s="1">
        <v>833.0</v>
      </c>
      <c r="H62" s="1">
        <v>712.0</v>
      </c>
      <c r="I62" s="1">
        <v>1010.0</v>
      </c>
      <c r="J62" s="1">
        <v>1140.0</v>
      </c>
      <c r="K62" s="1">
        <v>1130.0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148</v>
      </c>
      <c r="B63" s="1">
        <v>273.0</v>
      </c>
      <c r="C63" s="1">
        <v>302.0</v>
      </c>
      <c r="D63" s="1">
        <v>386.0</v>
      </c>
      <c r="E63" s="1">
        <v>411.0</v>
      </c>
      <c r="F63" s="1">
        <v>462.0</v>
      </c>
      <c r="G63" s="1">
        <v>503.0</v>
      </c>
      <c r="H63" s="1">
        <v>517.0</v>
      </c>
      <c r="I63" s="1">
        <v>532.0</v>
      </c>
      <c r="J63" s="1">
        <v>539.0</v>
      </c>
      <c r="K63" s="1">
        <v>653.0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149</v>
      </c>
      <c r="B64" s="1">
        <v>827.0</v>
      </c>
      <c r="C64" s="1">
        <v>995.0</v>
      </c>
      <c r="D64" s="1">
        <v>1080.0</v>
      </c>
      <c r="E64" s="1">
        <v>1140.0</v>
      </c>
      <c r="F64" s="1">
        <v>1250.0</v>
      </c>
      <c r="G64" s="1">
        <v>1390.0</v>
      </c>
      <c r="H64" s="1">
        <v>1500.0</v>
      </c>
      <c r="I64" s="1">
        <v>1670.0</v>
      </c>
      <c r="J64" s="1">
        <v>1640.0</v>
      </c>
      <c r="K64" s="1">
        <v>1730.0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150</v>
      </c>
      <c r="B65" s="1">
        <v>0.0</v>
      </c>
      <c r="C65" s="1">
        <v>0.0</v>
      </c>
      <c r="D65" s="1">
        <v>1.0</v>
      </c>
      <c r="E65" s="1">
        <v>1.0</v>
      </c>
      <c r="F65" s="1">
        <v>1.0</v>
      </c>
      <c r="G65" s="1">
        <v>1.0</v>
      </c>
      <c r="H65" s="1">
        <v>1.0</v>
      </c>
      <c r="I65" s="1">
        <v>1.0</v>
      </c>
      <c r="J65" s="1">
        <v>1.0</v>
      </c>
      <c r="K65" s="1">
        <v>1.0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151</v>
      </c>
      <c r="B66" s="1">
        <v>7.0</v>
      </c>
      <c r="C66" s="1">
        <v>8.0</v>
      </c>
      <c r="D66" s="1">
        <v>19.0</v>
      </c>
      <c r="E66" s="1">
        <v>10.0</v>
      </c>
      <c r="F66" s="1">
        <v>9.0</v>
      </c>
      <c r="G66" s="1">
        <v>9.0</v>
      </c>
      <c r="H66" s="1">
        <v>5.0</v>
      </c>
      <c r="I66" s="1">
        <v>5.0</v>
      </c>
      <c r="J66" s="1">
        <v>8.0</v>
      </c>
      <c r="K66" s="1">
        <v>9.0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152</v>
      </c>
      <c r="B2" s="1">
        <v>4480.0</v>
      </c>
      <c r="C2" s="1">
        <v>4720.0</v>
      </c>
      <c r="D2" s="1">
        <v>4520.0</v>
      </c>
      <c r="E2" s="1">
        <v>5430.0</v>
      </c>
      <c r="F2" s="1">
        <v>6080.0</v>
      </c>
      <c r="G2" s="1">
        <v>6780.0</v>
      </c>
      <c r="H2" s="1">
        <v>7030.0</v>
      </c>
      <c r="I2" s="1">
        <v>8200.0</v>
      </c>
      <c r="J2" s="1">
        <v>8590.0</v>
      </c>
      <c r="K2" s="1">
        <v>8930.0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153</v>
      </c>
      <c r="B3" s="1">
        <v>61.0</v>
      </c>
      <c r="C3" s="1">
        <v>69.0</v>
      </c>
      <c r="D3" s="1">
        <v>78.0</v>
      </c>
      <c r="E3" s="1">
        <v>76.0</v>
      </c>
      <c r="F3" s="1">
        <v>87.0</v>
      </c>
      <c r="G3" s="1">
        <v>80.0</v>
      </c>
      <c r="H3" s="1">
        <v>80.0</v>
      </c>
      <c r="I3" s="1">
        <v>53.0</v>
      </c>
      <c r="J3" s="1">
        <v>48.0</v>
      </c>
      <c r="K3" s="1">
        <v>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154</v>
      </c>
      <c r="B4" s="1">
        <v>4540.0</v>
      </c>
      <c r="C4" s="1">
        <v>4790.0</v>
      </c>
      <c r="D4" s="1">
        <v>4600.0</v>
      </c>
      <c r="E4" s="1">
        <v>5500.0</v>
      </c>
      <c r="F4" s="1">
        <v>6170.0</v>
      </c>
      <c r="G4" s="1">
        <v>6860.0</v>
      </c>
      <c r="H4" s="1">
        <v>7110.0</v>
      </c>
      <c r="I4" s="1">
        <v>8250.0</v>
      </c>
      <c r="J4" s="1">
        <v>8640.0</v>
      </c>
      <c r="K4" s="1">
        <v>9010.0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155</v>
      </c>
      <c r="B5" s="1">
        <v>3160.0</v>
      </c>
      <c r="C5" s="1">
        <v>3380.0</v>
      </c>
      <c r="D5" s="1">
        <v>3400.0</v>
      </c>
      <c r="E5" s="1">
        <v>4019.0</v>
      </c>
      <c r="F5" s="1">
        <v>4570.0</v>
      </c>
      <c r="G5" s="1">
        <v>5130.0</v>
      </c>
      <c r="H5" s="1">
        <v>5320.0</v>
      </c>
      <c r="I5" s="1">
        <v>6260.0</v>
      </c>
      <c r="J5" s="1">
        <v>6630.0</v>
      </c>
      <c r="K5" s="1">
        <v>6970.0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156</v>
      </c>
      <c r="B6" s="1">
        <v>1380.0</v>
      </c>
      <c r="C6" s="1">
        <v>1410.0</v>
      </c>
      <c r="D6" s="1">
        <v>1190.0</v>
      </c>
      <c r="E6" s="1">
        <v>1480.0</v>
      </c>
      <c r="F6" s="1">
        <v>1590.0</v>
      </c>
      <c r="G6" s="1">
        <v>1730.0</v>
      </c>
      <c r="H6" s="1">
        <v>1790.0</v>
      </c>
      <c r="I6" s="1">
        <v>2000.0</v>
      </c>
      <c r="J6" s="1">
        <v>2009.0</v>
      </c>
      <c r="K6" s="1">
        <v>2040.0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157</v>
      </c>
      <c r="B7" s="1">
        <v>518.0</v>
      </c>
      <c r="C7" s="1">
        <v>526.0</v>
      </c>
      <c r="D7" s="1">
        <v>649.0</v>
      </c>
      <c r="E7" s="1">
        <v>803.0</v>
      </c>
      <c r="F7" s="1">
        <v>842.0</v>
      </c>
      <c r="G7" s="1">
        <v>953.0</v>
      </c>
      <c r="H7" s="1">
        <v>904.0</v>
      </c>
      <c r="I7" s="1">
        <v>951.0</v>
      </c>
      <c r="J7" s="1">
        <v>837.0</v>
      </c>
      <c r="K7" s="1">
        <v>965.0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158</v>
      </c>
      <c r="B8" s="1">
        <v>148.0</v>
      </c>
      <c r="C8" s="1">
        <v>166.0</v>
      </c>
      <c r="D8" s="1">
        <v>185.0</v>
      </c>
      <c r="E8" s="1">
        <v>238.0</v>
      </c>
      <c r="F8" s="1">
        <v>260.0</v>
      </c>
      <c r="G8" s="1">
        <v>293.0</v>
      </c>
      <c r="H8" s="1">
        <v>296.0</v>
      </c>
      <c r="I8" s="1">
        <v>337.0</v>
      </c>
      <c r="J8" s="1">
        <v>367.0</v>
      </c>
      <c r="K8" s="1">
        <v>374.0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159</v>
      </c>
      <c r="B9" s="1">
        <v>666.0</v>
      </c>
      <c r="C9" s="1">
        <v>692.0</v>
      </c>
      <c r="D9" s="1">
        <v>834.0</v>
      </c>
      <c r="E9" s="1">
        <v>1040.0</v>
      </c>
      <c r="F9" s="1">
        <v>1100.0</v>
      </c>
      <c r="G9" s="1">
        <v>1250.0</v>
      </c>
      <c r="H9" s="1">
        <v>1200.0</v>
      </c>
      <c r="I9" s="1">
        <v>1290.0</v>
      </c>
      <c r="J9" s="1">
        <v>1200.0</v>
      </c>
      <c r="K9" s="1">
        <v>1340.0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160</v>
      </c>
      <c r="B10" s="1">
        <v>715.0</v>
      </c>
      <c r="C10" s="1">
        <v>716.0</v>
      </c>
      <c r="D10" s="1">
        <v>359.0</v>
      </c>
      <c r="E10" s="1">
        <v>443.0</v>
      </c>
      <c r="F10" s="1">
        <v>491.0</v>
      </c>
      <c r="G10" s="1">
        <v>484.0</v>
      </c>
      <c r="H10" s="1">
        <v>592.0</v>
      </c>
      <c r="I10" s="1">
        <v>709.0</v>
      </c>
      <c r="J10" s="1">
        <v>804.0</v>
      </c>
      <c r="K10" s="1">
        <v>701.0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161</v>
      </c>
      <c r="B11" s="1">
        <v>-11.0</v>
      </c>
      <c r="C11" s="1">
        <v>-11.0</v>
      </c>
      <c r="D11" s="1">
        <v>-16.0</v>
      </c>
      <c r="E11" s="1">
        <v>-32.0</v>
      </c>
      <c r="F11" s="1">
        <v>-56.0</v>
      </c>
      <c r="G11" s="1">
        <v>-77.0</v>
      </c>
      <c r="H11" s="1">
        <v>-66.0</v>
      </c>
      <c r="I11" s="1">
        <v>-44.0</v>
      </c>
      <c r="J11" s="1">
        <v>-71.0</v>
      </c>
      <c r="K11" s="1">
        <v>-125.0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162</v>
      </c>
      <c r="B12" s="1">
        <v>-11.0</v>
      </c>
      <c r="C12" s="1">
        <v>-11.0</v>
      </c>
      <c r="D12" s="1">
        <v>-16.0</v>
      </c>
      <c r="E12" s="1">
        <v>-32.0</v>
      </c>
      <c r="F12" s="1">
        <v>-56.0</v>
      </c>
      <c r="G12" s="1">
        <v>-77.0</v>
      </c>
      <c r="H12" s="1">
        <v>-66.0</v>
      </c>
      <c r="I12" s="1">
        <v>-44.0</v>
      </c>
      <c r="J12" s="1">
        <v>-71.0</v>
      </c>
      <c r="K12" s="1">
        <v>-125.0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163</v>
      </c>
      <c r="B13" s="1">
        <v>-4.0</v>
      </c>
      <c r="C13" s="1">
        <v>-6.0</v>
      </c>
      <c r="D13" s="1">
        <v>-6.0</v>
      </c>
      <c r="E13" s="1">
        <v>-6.0</v>
      </c>
      <c r="F13" s="1">
        <v>-29.0</v>
      </c>
      <c r="G13" s="1">
        <v>-5.0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164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-4.0</v>
      </c>
      <c r="I14" s="1">
        <v>30.0</v>
      </c>
      <c r="J14" s="1">
        <v>-12.0</v>
      </c>
      <c r="K14" s="1">
        <v>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165</v>
      </c>
      <c r="B15" s="1">
        <v>-1.0</v>
      </c>
      <c r="C15" s="1">
        <v>-12.0</v>
      </c>
      <c r="D15" s="1">
        <v>-13.0</v>
      </c>
      <c r="E15" s="1">
        <v>15.0</v>
      </c>
      <c r="F15" s="1">
        <v>11.0</v>
      </c>
      <c r="G15" s="1">
        <v>6.0</v>
      </c>
      <c r="H15" s="1">
        <v>0.0</v>
      </c>
      <c r="I15" s="1">
        <v>5.0</v>
      </c>
      <c r="J15" s="1">
        <v>48.0</v>
      </c>
      <c r="K15" s="1">
        <v>40.0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166</v>
      </c>
      <c r="B16" s="1">
        <v>699.0</v>
      </c>
      <c r="C16" s="1">
        <v>686.0</v>
      </c>
      <c r="D16" s="1">
        <v>322.0</v>
      </c>
      <c r="E16" s="1">
        <v>420.0</v>
      </c>
      <c r="F16" s="1">
        <v>416.0</v>
      </c>
      <c r="G16" s="1">
        <v>408.0</v>
      </c>
      <c r="H16" s="1">
        <v>521.0</v>
      </c>
      <c r="I16" s="1">
        <v>670.0</v>
      </c>
      <c r="J16" s="1">
        <v>769.0</v>
      </c>
      <c r="K16" s="1">
        <v>620.0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167</v>
      </c>
      <c r="B17" s="1">
        <v>0.0</v>
      </c>
      <c r="C17" s="1">
        <v>0.0</v>
      </c>
      <c r="D17" s="1">
        <v>0.0</v>
      </c>
      <c r="E17" s="1">
        <v>-88.0</v>
      </c>
      <c r="F17" s="1">
        <v>2.0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168</v>
      </c>
      <c r="B18" s="1">
        <v>0.0</v>
      </c>
      <c r="C18" s="1">
        <v>0.0</v>
      </c>
      <c r="D18" s="1">
        <v>-9.0</v>
      </c>
      <c r="E18" s="1">
        <v>-13.0</v>
      </c>
      <c r="F18" s="1">
        <v>-3.0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169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-270.0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170</v>
      </c>
      <c r="B20" s="1">
        <v>0.0</v>
      </c>
      <c r="C20" s="1">
        <v>0.0</v>
      </c>
      <c r="D20" s="1">
        <v>0.0</v>
      </c>
      <c r="E20" s="1">
        <v>0.0</v>
      </c>
      <c r="F20" s="1">
        <v>13.0</v>
      </c>
      <c r="G20" s="1">
        <v>0.0</v>
      </c>
      <c r="H20" s="1">
        <v>0.0</v>
      </c>
      <c r="I20" s="1">
        <v>-7.0</v>
      </c>
      <c r="J20" s="1">
        <v>-7.0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171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-36.0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172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-109.0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173</v>
      </c>
      <c r="B23" s="1">
        <v>699.0</v>
      </c>
      <c r="C23" s="1">
        <v>686.0</v>
      </c>
      <c r="D23" s="1">
        <v>313.0</v>
      </c>
      <c r="E23" s="1">
        <v>319.0</v>
      </c>
      <c r="F23" s="1">
        <v>429.0</v>
      </c>
      <c r="G23" s="1">
        <v>408.0</v>
      </c>
      <c r="H23" s="1">
        <v>141.0</v>
      </c>
      <c r="I23" s="1">
        <v>626.0</v>
      </c>
      <c r="J23" s="1">
        <v>761.0</v>
      </c>
      <c r="K23" s="1">
        <v>620.0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174</v>
      </c>
      <c r="B24" s="1">
        <v>245.0</v>
      </c>
      <c r="C24" s="1">
        <v>230.0</v>
      </c>
      <c r="D24" s="1">
        <v>100.0</v>
      </c>
      <c r="E24" s="1">
        <v>146.0</v>
      </c>
      <c r="F24" s="1">
        <v>93.0</v>
      </c>
      <c r="G24" s="1">
        <v>83.0</v>
      </c>
      <c r="H24" s="1">
        <v>16.0</v>
      </c>
      <c r="I24" s="1">
        <v>131.0</v>
      </c>
      <c r="J24" s="1">
        <v>158.0</v>
      </c>
      <c r="K24" s="1">
        <v>118.0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175</v>
      </c>
      <c r="B25" s="1">
        <v>454.0</v>
      </c>
      <c r="C25" s="1">
        <v>455.0</v>
      </c>
      <c r="D25" s="1">
        <v>213.0</v>
      </c>
      <c r="E25" s="1">
        <v>172.0</v>
      </c>
      <c r="F25" s="1">
        <v>335.0</v>
      </c>
      <c r="G25" s="1">
        <v>324.0</v>
      </c>
      <c r="H25" s="1">
        <v>125.0</v>
      </c>
      <c r="I25" s="1">
        <v>494.0</v>
      </c>
      <c r="J25" s="1">
        <v>603.0</v>
      </c>
      <c r="K25" s="1">
        <v>503.0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176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-156.0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177</v>
      </c>
      <c r="B27" s="1">
        <v>454.0</v>
      </c>
      <c r="C27" s="1">
        <v>455.0</v>
      </c>
      <c r="D27" s="1">
        <v>213.0</v>
      </c>
      <c r="E27" s="1">
        <v>172.0</v>
      </c>
      <c r="F27" s="1">
        <v>335.0</v>
      </c>
      <c r="G27" s="1">
        <v>324.0</v>
      </c>
      <c r="H27" s="1">
        <v>125.0</v>
      </c>
      <c r="I27" s="1">
        <v>494.0</v>
      </c>
      <c r="J27" s="1">
        <v>448.0</v>
      </c>
      <c r="K27" s="1">
        <v>503.0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111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7.0</v>
      </c>
      <c r="H28" s="1">
        <v>-10.0</v>
      </c>
      <c r="I28" s="1">
        <v>-40.0</v>
      </c>
      <c r="J28" s="1">
        <v>-50.0</v>
      </c>
      <c r="K28" s="1">
        <v>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178</v>
      </c>
      <c r="B29" s="1">
        <v>454.0</v>
      </c>
      <c r="C29" s="1">
        <v>455.0</v>
      </c>
      <c r="D29" s="1">
        <v>213.0</v>
      </c>
      <c r="E29" s="1">
        <v>172.0</v>
      </c>
      <c r="F29" s="1">
        <v>335.0</v>
      </c>
      <c r="G29" s="1">
        <v>324.0</v>
      </c>
      <c r="H29" s="1">
        <v>125.0</v>
      </c>
      <c r="I29" s="1">
        <v>494.0</v>
      </c>
      <c r="J29" s="1">
        <v>447.0</v>
      </c>
      <c r="K29" s="1">
        <v>503.0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179</v>
      </c>
      <c r="B30" s="1">
        <v>454.0</v>
      </c>
      <c r="C30" s="1">
        <v>455.0</v>
      </c>
      <c r="D30" s="1">
        <v>213.0</v>
      </c>
      <c r="E30" s="1">
        <v>172.0</v>
      </c>
      <c r="F30" s="1">
        <v>335.0</v>
      </c>
      <c r="G30" s="1">
        <v>324.0</v>
      </c>
      <c r="H30" s="1">
        <v>125.0</v>
      </c>
      <c r="I30" s="1">
        <v>494.0</v>
      </c>
      <c r="J30" s="1">
        <v>447.0</v>
      </c>
      <c r="K30" s="1">
        <v>503.0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180</v>
      </c>
      <c r="B31" s="1">
        <v>454.0</v>
      </c>
      <c r="C31" s="1">
        <v>455.0</v>
      </c>
      <c r="D31" s="1">
        <v>213.0</v>
      </c>
      <c r="E31" s="1">
        <v>172.0</v>
      </c>
      <c r="F31" s="1">
        <v>335.0</v>
      </c>
      <c r="G31" s="1">
        <v>324.0</v>
      </c>
      <c r="H31" s="1">
        <v>125.0</v>
      </c>
      <c r="I31" s="1">
        <v>494.0</v>
      </c>
      <c r="J31" s="1">
        <v>603.0</v>
      </c>
      <c r="K31" s="1">
        <v>503.0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182</v>
      </c>
      <c r="B33" s="1" t="s">
        <v>183</v>
      </c>
      <c r="C33" s="1" t="s">
        <v>184</v>
      </c>
      <c r="D33" s="1" t="s">
        <v>137</v>
      </c>
      <c r="E33" s="1" t="s">
        <v>185</v>
      </c>
      <c r="F33" s="1" t="s">
        <v>186</v>
      </c>
      <c r="G33" s="1" t="s">
        <v>187</v>
      </c>
      <c r="H33" s="1" t="s">
        <v>188</v>
      </c>
      <c r="I33" s="1" t="s">
        <v>189</v>
      </c>
      <c r="J33" s="1" t="s">
        <v>190</v>
      </c>
      <c r="K33" s="1" t="s">
        <v>191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192</v>
      </c>
      <c r="B34" s="1" t="s">
        <v>183</v>
      </c>
      <c r="C34" s="1" t="s">
        <v>184</v>
      </c>
      <c r="D34" s="1" t="s">
        <v>137</v>
      </c>
      <c r="E34" s="1" t="s">
        <v>185</v>
      </c>
      <c r="F34" s="1" t="s">
        <v>186</v>
      </c>
      <c r="G34" s="1" t="s">
        <v>187</v>
      </c>
      <c r="H34" s="1" t="s">
        <v>188</v>
      </c>
      <c r="I34" s="1" t="s">
        <v>189</v>
      </c>
      <c r="J34" s="1" t="s">
        <v>193</v>
      </c>
      <c r="K34" s="1" t="s">
        <v>191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194</v>
      </c>
      <c r="B35" s="1">
        <v>66.0</v>
      </c>
      <c r="C35" s="1">
        <v>66.0</v>
      </c>
      <c r="D35" s="1">
        <v>64.0</v>
      </c>
      <c r="E35" s="1">
        <v>62.0</v>
      </c>
      <c r="F35" s="1">
        <v>62.0</v>
      </c>
      <c r="G35" s="1">
        <v>61.0</v>
      </c>
      <c r="H35" s="1">
        <v>61.0</v>
      </c>
      <c r="I35" s="1">
        <v>61.0</v>
      </c>
      <c r="J35" s="1">
        <v>59.0</v>
      </c>
      <c r="K35" s="1">
        <v>57.0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195</v>
      </c>
      <c r="B36" s="1" t="s">
        <v>196</v>
      </c>
      <c r="C36" s="1" t="s">
        <v>197</v>
      </c>
      <c r="D36" s="1" t="s">
        <v>198</v>
      </c>
      <c r="E36" s="1" t="s">
        <v>199</v>
      </c>
      <c r="F36" s="1" t="s">
        <v>200</v>
      </c>
      <c r="G36" s="1" t="s">
        <v>201</v>
      </c>
      <c r="H36" s="1" t="s">
        <v>202</v>
      </c>
      <c r="I36" s="1" t="s">
        <v>203</v>
      </c>
      <c r="J36" s="1" t="s">
        <v>204</v>
      </c>
      <c r="K36" s="1" t="s">
        <v>205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206</v>
      </c>
      <c r="B37" s="1" t="s">
        <v>196</v>
      </c>
      <c r="C37" s="1" t="s">
        <v>197</v>
      </c>
      <c r="D37" s="1" t="s">
        <v>198</v>
      </c>
      <c r="E37" s="1" t="s">
        <v>199</v>
      </c>
      <c r="F37" s="1" t="s">
        <v>200</v>
      </c>
      <c r="G37" s="1" t="s">
        <v>201</v>
      </c>
      <c r="H37" s="1" t="s">
        <v>202</v>
      </c>
      <c r="I37" s="1" t="s">
        <v>203</v>
      </c>
      <c r="J37" s="1" t="s">
        <v>207</v>
      </c>
      <c r="K37" s="1" t="s">
        <v>205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208</v>
      </c>
      <c r="B38" s="1">
        <v>68.0</v>
      </c>
      <c r="C38" s="1">
        <v>67.0</v>
      </c>
      <c r="D38" s="1">
        <v>65.0</v>
      </c>
      <c r="E38" s="1">
        <v>64.0</v>
      </c>
      <c r="F38" s="1">
        <v>63.0</v>
      </c>
      <c r="G38" s="1">
        <v>62.0</v>
      </c>
      <c r="H38" s="1">
        <v>62.0</v>
      </c>
      <c r="I38" s="1">
        <v>62.0</v>
      </c>
      <c r="J38" s="1">
        <v>60.0</v>
      </c>
      <c r="K38" s="1">
        <v>57.0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209</v>
      </c>
      <c r="B39" s="1" t="s">
        <v>210</v>
      </c>
      <c r="C39" s="1" t="s">
        <v>211</v>
      </c>
      <c r="D39" s="1" t="s">
        <v>212</v>
      </c>
      <c r="E39" s="1" t="s">
        <v>213</v>
      </c>
      <c r="F39" s="1" t="s">
        <v>214</v>
      </c>
      <c r="G39" s="1" t="s">
        <v>215</v>
      </c>
      <c r="H39" s="1" t="s">
        <v>216</v>
      </c>
      <c r="I39" s="1" t="s">
        <v>217</v>
      </c>
      <c r="J39" s="1" t="s">
        <v>218</v>
      </c>
      <c r="K39" s="1" t="s">
        <v>219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220</v>
      </c>
      <c r="B40" s="1" t="s">
        <v>221</v>
      </c>
      <c r="C40" s="1" t="s">
        <v>222</v>
      </c>
      <c r="D40" s="1" t="s">
        <v>136</v>
      </c>
      <c r="E40" s="1" t="s">
        <v>223</v>
      </c>
      <c r="F40" s="1" t="s">
        <v>224</v>
      </c>
      <c r="G40" s="1" t="s">
        <v>223</v>
      </c>
      <c r="H40" s="1" t="s">
        <v>201</v>
      </c>
      <c r="I40" s="1" t="s">
        <v>225</v>
      </c>
      <c r="J40" s="1" t="s">
        <v>226</v>
      </c>
      <c r="K40" s="1" t="s">
        <v>227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228</v>
      </c>
      <c r="B41" s="1" t="s">
        <v>229</v>
      </c>
      <c r="C41" s="1" t="s">
        <v>230</v>
      </c>
      <c r="D41" s="1" t="s">
        <v>231</v>
      </c>
      <c r="E41" s="1" t="s">
        <v>232</v>
      </c>
      <c r="F41" s="1" t="s">
        <v>132</v>
      </c>
      <c r="G41" s="1" t="s">
        <v>233</v>
      </c>
      <c r="H41" s="1" t="s">
        <v>234</v>
      </c>
      <c r="I41" s="1" t="s">
        <v>235</v>
      </c>
      <c r="J41" s="1" t="s">
        <v>236</v>
      </c>
      <c r="K41" s="1" t="s">
        <v>237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238</v>
      </c>
      <c r="B42" s="1" t="s">
        <v>239</v>
      </c>
      <c r="C42" s="1" t="s">
        <v>240</v>
      </c>
      <c r="D42" s="1" t="s">
        <v>241</v>
      </c>
      <c r="E42" s="1" t="s">
        <v>242</v>
      </c>
      <c r="F42" s="1" t="s">
        <v>243</v>
      </c>
      <c r="G42" s="1" t="s">
        <v>244</v>
      </c>
      <c r="H42" s="1" t="s">
        <v>245</v>
      </c>
      <c r="I42" s="1" t="s">
        <v>246</v>
      </c>
      <c r="J42" s="1" t="s">
        <v>247</v>
      </c>
      <c r="K42" s="1" t="s">
        <v>248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61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249</v>
      </c>
      <c r="B44" s="1">
        <v>842.0</v>
      </c>
      <c r="C44" s="1">
        <v>868.0</v>
      </c>
      <c r="D44" s="1">
        <v>527.0</v>
      </c>
      <c r="E44" s="1">
        <v>635.0</v>
      </c>
      <c r="F44" s="1">
        <v>702.0</v>
      </c>
      <c r="G44" s="1">
        <v>718.0</v>
      </c>
      <c r="H44" s="1">
        <v>852.0</v>
      </c>
      <c r="I44" s="1">
        <v>946.0</v>
      </c>
      <c r="J44" s="1">
        <v>1040.0</v>
      </c>
      <c r="K44" s="1">
        <v>960.0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250</v>
      </c>
      <c r="B45" s="1">
        <v>726.0</v>
      </c>
      <c r="C45" s="1">
        <v>728.0</v>
      </c>
      <c r="D45" s="1">
        <v>376.0</v>
      </c>
      <c r="E45" s="1">
        <v>469.0</v>
      </c>
      <c r="F45" s="1">
        <v>523.0</v>
      </c>
      <c r="G45" s="1">
        <v>525.0</v>
      </c>
      <c r="H45" s="1">
        <v>628.0</v>
      </c>
      <c r="I45" s="1">
        <v>743.0</v>
      </c>
      <c r="J45" s="1">
        <v>823.0</v>
      </c>
      <c r="K45" s="1">
        <v>719.0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251</v>
      </c>
      <c r="B46" s="1">
        <v>715.0</v>
      </c>
      <c r="C46" s="1">
        <v>716.0</v>
      </c>
      <c r="D46" s="1">
        <v>359.0</v>
      </c>
      <c r="E46" s="1">
        <v>443.0</v>
      </c>
      <c r="F46" s="1">
        <v>491.0</v>
      </c>
      <c r="G46" s="1">
        <v>484.0</v>
      </c>
      <c r="H46" s="1">
        <v>592.0</v>
      </c>
      <c r="I46" s="1">
        <v>709.0</v>
      </c>
      <c r="J46" s="1">
        <v>804.0</v>
      </c>
      <c r="K46" s="1">
        <v>701.0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252</v>
      </c>
      <c r="B47" s="1">
        <v>856.0</v>
      </c>
      <c r="C47" s="1">
        <v>885.0</v>
      </c>
      <c r="D47" s="1">
        <v>549.0</v>
      </c>
      <c r="E47" s="1">
        <v>671.0</v>
      </c>
      <c r="F47" s="1">
        <v>740.0</v>
      </c>
      <c r="G47" s="1">
        <v>758.0</v>
      </c>
      <c r="H47" s="1">
        <v>895.0</v>
      </c>
      <c r="I47" s="1">
        <v>997.0</v>
      </c>
      <c r="J47" s="1">
        <v>1080.0</v>
      </c>
      <c r="K47" s="1">
        <v>1010.0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253</v>
      </c>
      <c r="B48" s="1" t="s">
        <v>254</v>
      </c>
      <c r="C48" s="1" t="s">
        <v>255</v>
      </c>
      <c r="D48" s="1" t="s">
        <v>256</v>
      </c>
      <c r="E48" s="1" t="s">
        <v>257</v>
      </c>
      <c r="F48" s="1" t="s">
        <v>258</v>
      </c>
      <c r="G48" s="1" t="s">
        <v>259</v>
      </c>
      <c r="H48" s="1" t="s">
        <v>260</v>
      </c>
      <c r="I48" s="1">
        <v>21.0</v>
      </c>
      <c r="J48" s="1" t="s">
        <v>261</v>
      </c>
      <c r="K48" s="1" t="s">
        <v>262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263</v>
      </c>
      <c r="B49" s="1">
        <v>276.0</v>
      </c>
      <c r="C49" s="1">
        <v>228.0</v>
      </c>
      <c r="D49" s="1">
        <v>108.0</v>
      </c>
      <c r="E49" s="1">
        <v>48.0</v>
      </c>
      <c r="F49" s="1">
        <v>42.0</v>
      </c>
      <c r="G49" s="1">
        <v>64.0</v>
      </c>
      <c r="H49" s="1">
        <v>69.0</v>
      </c>
      <c r="I49" s="1">
        <v>89.0</v>
      </c>
      <c r="J49" s="1">
        <v>171.0</v>
      </c>
      <c r="K49" s="1">
        <v>162.0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264</v>
      </c>
      <c r="B50" s="1">
        <v>21.0</v>
      </c>
      <c r="C50" s="1">
        <v>20.0</v>
      </c>
      <c r="D50" s="1">
        <v>17.0</v>
      </c>
      <c r="E50" s="1">
        <v>22.0</v>
      </c>
      <c r="F50" s="1">
        <v>27.0</v>
      </c>
      <c r="G50" s="1">
        <v>26.0</v>
      </c>
      <c r="H50" s="1">
        <v>27.0</v>
      </c>
      <c r="I50" s="1">
        <v>29.0</v>
      </c>
      <c r="J50" s="1">
        <v>41.0</v>
      </c>
      <c r="K50" s="1">
        <v>44.0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265</v>
      </c>
      <c r="B51" s="1">
        <v>297.0</v>
      </c>
      <c r="C51" s="1">
        <v>248.0</v>
      </c>
      <c r="D51" s="1">
        <v>126.0</v>
      </c>
      <c r="E51" s="1">
        <v>70.0</v>
      </c>
      <c r="F51" s="1">
        <v>70.0</v>
      </c>
      <c r="G51" s="1">
        <v>91.0</v>
      </c>
      <c r="H51" s="1">
        <v>97.0</v>
      </c>
      <c r="I51" s="1">
        <v>120.0</v>
      </c>
      <c r="J51" s="1">
        <v>213.0</v>
      </c>
      <c r="K51" s="1">
        <v>206.0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266</v>
      </c>
      <c r="B52" s="1">
        <v>-52.0</v>
      </c>
      <c r="C52" s="1">
        <v>-17.0</v>
      </c>
      <c r="D52" s="1">
        <v>-25.0</v>
      </c>
      <c r="E52" s="1">
        <v>75.0</v>
      </c>
      <c r="F52" s="1">
        <v>23.0</v>
      </c>
      <c r="G52" s="1">
        <v>-7.0</v>
      </c>
      <c r="H52" s="1">
        <v>-80.0</v>
      </c>
      <c r="I52" s="1">
        <v>11.0</v>
      </c>
      <c r="J52" s="1">
        <v>-54.0</v>
      </c>
      <c r="K52" s="1">
        <v>-88.0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267</v>
      </c>
      <c r="B53" s="1">
        <v>437.0</v>
      </c>
      <c r="C53" s="1">
        <v>429.0</v>
      </c>
      <c r="D53" s="1">
        <v>201.0</v>
      </c>
      <c r="E53" s="1">
        <v>263.0</v>
      </c>
      <c r="F53" s="1">
        <v>260.0</v>
      </c>
      <c r="G53" s="1">
        <v>255.0</v>
      </c>
      <c r="H53" s="1">
        <v>325.0</v>
      </c>
      <c r="I53" s="1">
        <v>418.0</v>
      </c>
      <c r="J53" s="1">
        <v>480.0</v>
      </c>
      <c r="K53" s="1">
        <v>388.0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268</v>
      </c>
      <c r="B54" s="1">
        <v>11.0</v>
      </c>
      <c r="C54" s="1">
        <v>11.0</v>
      </c>
      <c r="D54" s="1">
        <v>16.0</v>
      </c>
      <c r="E54" s="1">
        <v>32.0</v>
      </c>
      <c r="F54" s="1">
        <v>56.0</v>
      </c>
      <c r="G54" s="1">
        <v>77.0</v>
      </c>
      <c r="H54" s="1">
        <v>66.0</v>
      </c>
      <c r="I54" s="1">
        <v>44.0</v>
      </c>
      <c r="J54" s="1">
        <v>71.0</v>
      </c>
      <c r="K54" s="1">
        <v>125.0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269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270</v>
      </c>
      <c r="B56" s="1">
        <v>82.0</v>
      </c>
      <c r="C56" s="1">
        <v>80.0</v>
      </c>
      <c r="D56" s="1">
        <v>85.0</v>
      </c>
      <c r="E56" s="1">
        <v>75.0</v>
      </c>
      <c r="F56" s="1">
        <v>65.0</v>
      </c>
      <c r="G56" s="1">
        <v>77.0</v>
      </c>
      <c r="H56" s="1">
        <v>95.0</v>
      </c>
      <c r="I56" s="1">
        <v>90.0</v>
      </c>
      <c r="J56" s="1">
        <v>87.0</v>
      </c>
      <c r="K56" s="1">
        <v>94.0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271</v>
      </c>
      <c r="B57" s="1">
        <v>314.0</v>
      </c>
      <c r="C57" s="1">
        <v>317.0</v>
      </c>
      <c r="D57" s="1">
        <v>342.0</v>
      </c>
      <c r="E57" s="1">
        <v>472.0</v>
      </c>
      <c r="F57" s="1">
        <v>492.0</v>
      </c>
      <c r="G57" s="1">
        <v>559.0</v>
      </c>
      <c r="H57" s="1">
        <v>544.0</v>
      </c>
      <c r="I57" s="1">
        <v>585.0</v>
      </c>
      <c r="J57" s="1">
        <v>481.0</v>
      </c>
      <c r="K57" s="1">
        <v>542.0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272</v>
      </c>
      <c r="B58" s="1">
        <v>203.0</v>
      </c>
      <c r="C58" s="1">
        <v>209.0</v>
      </c>
      <c r="D58" s="1">
        <v>306.0</v>
      </c>
      <c r="E58" s="1">
        <v>331.0</v>
      </c>
      <c r="F58" s="1">
        <v>350.0</v>
      </c>
      <c r="G58" s="1">
        <v>394.0</v>
      </c>
      <c r="H58" s="1">
        <v>359.0</v>
      </c>
      <c r="I58" s="1">
        <v>366.0</v>
      </c>
      <c r="J58" s="1">
        <v>356.0</v>
      </c>
      <c r="K58" s="1">
        <v>423.0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273</v>
      </c>
      <c r="B59" s="1">
        <v>148.0</v>
      </c>
      <c r="C59" s="1">
        <v>166.0</v>
      </c>
      <c r="D59" s="1">
        <v>185.0</v>
      </c>
      <c r="E59" s="1">
        <v>238.0</v>
      </c>
      <c r="F59" s="1">
        <v>260.0</v>
      </c>
      <c r="G59" s="1">
        <v>293.0</v>
      </c>
      <c r="H59" s="1">
        <v>296.0</v>
      </c>
      <c r="I59" s="1">
        <v>337.0</v>
      </c>
      <c r="J59" s="1">
        <v>367.0</v>
      </c>
      <c r="K59" s="1">
        <v>374.0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274</v>
      </c>
      <c r="B60" s="1">
        <v>13.0</v>
      </c>
      <c r="C60" s="1">
        <v>16.0</v>
      </c>
      <c r="D60" s="1">
        <v>22.0</v>
      </c>
      <c r="E60" s="1">
        <v>36.0</v>
      </c>
      <c r="F60" s="1">
        <v>38.0</v>
      </c>
      <c r="G60" s="1">
        <v>40.0</v>
      </c>
      <c r="H60" s="1">
        <v>42.0</v>
      </c>
      <c r="I60" s="1">
        <v>50.0</v>
      </c>
      <c r="J60" s="1">
        <v>40.0</v>
      </c>
      <c r="K60" s="1">
        <v>46.0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275</v>
      </c>
      <c r="B61" s="1">
        <v>4.0</v>
      </c>
      <c r="C61" s="1">
        <v>4.0</v>
      </c>
      <c r="D61" s="1">
        <v>3.0</v>
      </c>
      <c r="E61" s="1">
        <v>9.0</v>
      </c>
      <c r="F61" s="1">
        <v>12.0</v>
      </c>
      <c r="G61" s="1">
        <v>13.0</v>
      </c>
      <c r="H61" s="1">
        <v>13.0</v>
      </c>
      <c r="I61" s="1">
        <v>10.0</v>
      </c>
      <c r="J61" s="1">
        <v>11.0</v>
      </c>
      <c r="K61" s="1">
        <v>21.0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276</v>
      </c>
      <c r="B62" s="1">
        <v>8.0</v>
      </c>
      <c r="C62" s="1">
        <v>12.0</v>
      </c>
      <c r="D62" s="1">
        <v>18.0</v>
      </c>
      <c r="E62" s="1">
        <v>27.0</v>
      </c>
      <c r="F62" s="1">
        <v>26.0</v>
      </c>
      <c r="G62" s="1">
        <v>26.0</v>
      </c>
      <c r="H62" s="1">
        <v>29.0</v>
      </c>
      <c r="I62" s="1">
        <v>40.0</v>
      </c>
      <c r="J62" s="1">
        <v>28.0</v>
      </c>
      <c r="K62" s="1">
        <v>24.0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277</v>
      </c>
      <c r="B63" s="1">
        <v>63.0</v>
      </c>
      <c r="C63" s="1">
        <v>61.0</v>
      </c>
      <c r="D63" s="1">
        <v>57.0</v>
      </c>
      <c r="E63" s="1">
        <v>55.0</v>
      </c>
      <c r="F63" s="1">
        <v>63.0</v>
      </c>
      <c r="G63" s="1">
        <v>80.0</v>
      </c>
      <c r="H63" s="1">
        <v>67.0</v>
      </c>
      <c r="I63" s="1">
        <v>64.0</v>
      </c>
      <c r="J63" s="1">
        <v>65.0</v>
      </c>
      <c r="K63" s="1">
        <v>59.0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278</v>
      </c>
      <c r="B64" s="1">
        <v>63.0</v>
      </c>
      <c r="C64" s="1">
        <v>61.0</v>
      </c>
      <c r="D64" s="1">
        <v>57.0</v>
      </c>
      <c r="E64" s="1">
        <v>55.0</v>
      </c>
      <c r="F64" s="1">
        <v>63.0</v>
      </c>
      <c r="G64" s="1">
        <v>80.0</v>
      </c>
      <c r="H64" s="1">
        <v>67.0</v>
      </c>
      <c r="I64" s="1">
        <v>64.0</v>
      </c>
      <c r="J64" s="1">
        <v>65.0</v>
      </c>
      <c r="K64" s="1">
        <v>59.0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280</v>
      </c>
      <c r="B3" s="1" t="s">
        <v>281</v>
      </c>
      <c r="C3" s="1" t="s">
        <v>282</v>
      </c>
      <c r="D3" s="1" t="s">
        <v>283</v>
      </c>
      <c r="E3" s="1" t="s">
        <v>284</v>
      </c>
      <c r="F3" s="1" t="s">
        <v>285</v>
      </c>
      <c r="G3" s="1" t="s">
        <v>286</v>
      </c>
      <c r="H3" s="1" t="s">
        <v>287</v>
      </c>
      <c r="I3" s="1" t="s">
        <v>288</v>
      </c>
      <c r="J3" s="1" t="s">
        <v>289</v>
      </c>
      <c r="K3" s="1" t="s">
        <v>287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290</v>
      </c>
      <c r="B4" s="1" t="s">
        <v>291</v>
      </c>
      <c r="C4" s="1" t="s">
        <v>292</v>
      </c>
      <c r="D4" s="1" t="s">
        <v>293</v>
      </c>
      <c r="E4" s="1" t="s">
        <v>294</v>
      </c>
      <c r="F4" s="1" t="s">
        <v>295</v>
      </c>
      <c r="G4" s="1" t="s">
        <v>296</v>
      </c>
      <c r="H4" s="1" t="s">
        <v>297</v>
      </c>
      <c r="I4" s="1" t="s">
        <v>298</v>
      </c>
      <c r="J4" s="1" t="s">
        <v>299</v>
      </c>
      <c r="K4" s="1" t="s">
        <v>117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300</v>
      </c>
      <c r="B5" s="1" t="s">
        <v>301</v>
      </c>
      <c r="C5" s="1" t="s">
        <v>302</v>
      </c>
      <c r="D5" s="1" t="s">
        <v>303</v>
      </c>
      <c r="E5" s="1" t="s">
        <v>304</v>
      </c>
      <c r="F5" s="1" t="s">
        <v>305</v>
      </c>
      <c r="G5" s="1" t="s">
        <v>306</v>
      </c>
      <c r="H5" s="1" t="s">
        <v>307</v>
      </c>
      <c r="I5" s="1" t="s">
        <v>308</v>
      </c>
      <c r="J5" s="1" t="s">
        <v>309</v>
      </c>
      <c r="K5" s="1" t="s">
        <v>310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311</v>
      </c>
      <c r="B6" s="1" t="s">
        <v>301</v>
      </c>
      <c r="C6" s="1" t="s">
        <v>302</v>
      </c>
      <c r="D6" s="1" t="s">
        <v>303</v>
      </c>
      <c r="E6" s="1" t="s">
        <v>304</v>
      </c>
      <c r="F6" s="1" t="s">
        <v>305</v>
      </c>
      <c r="G6" s="1" t="s">
        <v>312</v>
      </c>
      <c r="H6" s="1" t="s">
        <v>313</v>
      </c>
      <c r="I6" s="1" t="s">
        <v>314</v>
      </c>
      <c r="J6" s="1" t="s">
        <v>315</v>
      </c>
      <c r="K6" s="1" t="s">
        <v>316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318</v>
      </c>
      <c r="B8" s="1" t="s">
        <v>319</v>
      </c>
      <c r="C8" s="1" t="s">
        <v>320</v>
      </c>
      <c r="D8" s="1" t="s">
        <v>321</v>
      </c>
      <c r="E8" s="1" t="s">
        <v>322</v>
      </c>
      <c r="F8" s="1" t="s">
        <v>323</v>
      </c>
      <c r="G8" s="1" t="s">
        <v>324</v>
      </c>
      <c r="H8" s="1" t="s">
        <v>325</v>
      </c>
      <c r="I8" s="1" t="s">
        <v>326</v>
      </c>
      <c r="J8" s="1" t="s">
        <v>327</v>
      </c>
      <c r="K8" s="1" t="s">
        <v>328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329</v>
      </c>
      <c r="B9" s="1" t="s">
        <v>330</v>
      </c>
      <c r="C9" s="1" t="s">
        <v>331</v>
      </c>
      <c r="D9" s="1" t="s">
        <v>332</v>
      </c>
      <c r="E9" s="1" t="s">
        <v>333</v>
      </c>
      <c r="F9" s="1" t="s">
        <v>334</v>
      </c>
      <c r="G9" s="1" t="s">
        <v>335</v>
      </c>
      <c r="H9" s="1" t="s">
        <v>336</v>
      </c>
      <c r="I9" s="1" t="s">
        <v>337</v>
      </c>
      <c r="J9" s="1" t="s">
        <v>338</v>
      </c>
      <c r="K9" s="1" t="s">
        <v>339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340</v>
      </c>
      <c r="B10" s="1" t="s">
        <v>341</v>
      </c>
      <c r="C10" s="1" t="s">
        <v>342</v>
      </c>
      <c r="D10" s="1" t="s">
        <v>343</v>
      </c>
      <c r="E10" s="1" t="s">
        <v>344</v>
      </c>
      <c r="F10" s="1" t="s">
        <v>345</v>
      </c>
      <c r="G10" s="1" t="s">
        <v>346</v>
      </c>
      <c r="H10" s="1" t="s">
        <v>347</v>
      </c>
      <c r="I10" s="1" t="s">
        <v>343</v>
      </c>
      <c r="J10" s="1" t="s">
        <v>348</v>
      </c>
      <c r="K10" s="1" t="s">
        <v>349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350</v>
      </c>
      <c r="B11" s="1" t="s">
        <v>351</v>
      </c>
      <c r="C11" s="1" t="s">
        <v>352</v>
      </c>
      <c r="D11" s="1" t="s">
        <v>353</v>
      </c>
      <c r="E11" s="1" t="s">
        <v>354</v>
      </c>
      <c r="F11" s="1" t="s">
        <v>355</v>
      </c>
      <c r="G11" s="1" t="s">
        <v>356</v>
      </c>
      <c r="H11" s="1" t="s">
        <v>357</v>
      </c>
      <c r="I11" s="1">
        <v>9.0</v>
      </c>
      <c r="J11" s="1" t="s">
        <v>358</v>
      </c>
      <c r="K11" s="1" t="s">
        <v>359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360</v>
      </c>
      <c r="B12" s="1" t="s">
        <v>361</v>
      </c>
      <c r="C12" s="1" t="s">
        <v>362</v>
      </c>
      <c r="D12" s="1" t="s">
        <v>363</v>
      </c>
      <c r="E12" s="1" t="s">
        <v>189</v>
      </c>
      <c r="F12" s="1" t="s">
        <v>364</v>
      </c>
      <c r="G12" s="1" t="s">
        <v>365</v>
      </c>
      <c r="H12" s="1" t="s">
        <v>366</v>
      </c>
      <c r="I12" s="1" t="s">
        <v>367</v>
      </c>
      <c r="J12" s="1" t="s">
        <v>368</v>
      </c>
      <c r="K12" s="1" t="s">
        <v>369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370</v>
      </c>
      <c r="B13" s="1">
        <v>10.0</v>
      </c>
      <c r="C13" s="1" t="s">
        <v>371</v>
      </c>
      <c r="D13" s="1" t="s">
        <v>372</v>
      </c>
      <c r="E13" s="1" t="s">
        <v>212</v>
      </c>
      <c r="F13" s="1" t="s">
        <v>373</v>
      </c>
      <c r="G13" s="1" t="s">
        <v>374</v>
      </c>
      <c r="H13" s="1" t="s">
        <v>375</v>
      </c>
      <c r="I13" s="1" t="s">
        <v>376</v>
      </c>
      <c r="J13" s="1" t="s">
        <v>377</v>
      </c>
      <c r="K13" s="1" t="s">
        <v>378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379</v>
      </c>
      <c r="B14" s="1">
        <v>10.0</v>
      </c>
      <c r="C14" s="1" t="s">
        <v>371</v>
      </c>
      <c r="D14" s="1" t="s">
        <v>372</v>
      </c>
      <c r="E14" s="1" t="s">
        <v>212</v>
      </c>
      <c r="F14" s="1" t="s">
        <v>373</v>
      </c>
      <c r="G14" s="1" t="s">
        <v>374</v>
      </c>
      <c r="H14" s="1" t="s">
        <v>375</v>
      </c>
      <c r="I14" s="1" t="s">
        <v>376</v>
      </c>
      <c r="J14" s="1" t="s">
        <v>380</v>
      </c>
      <c r="K14" s="1" t="s">
        <v>378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381</v>
      </c>
      <c r="B15" s="1">
        <v>10.0</v>
      </c>
      <c r="C15" s="1" t="s">
        <v>371</v>
      </c>
      <c r="D15" s="1" t="s">
        <v>372</v>
      </c>
      <c r="E15" s="1" t="s">
        <v>212</v>
      </c>
      <c r="F15" s="1" t="s">
        <v>373</v>
      </c>
      <c r="G15" s="1" t="s">
        <v>374</v>
      </c>
      <c r="H15" s="1" t="s">
        <v>375</v>
      </c>
      <c r="I15" s="1" t="s">
        <v>376</v>
      </c>
      <c r="J15" s="1" t="s">
        <v>382</v>
      </c>
      <c r="K15" s="1" t="s">
        <v>378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383</v>
      </c>
      <c r="B16" s="1" t="s">
        <v>384</v>
      </c>
      <c r="C16" s="1" t="s">
        <v>385</v>
      </c>
      <c r="D16" s="1" t="s">
        <v>386</v>
      </c>
      <c r="E16" s="1" t="s">
        <v>387</v>
      </c>
      <c r="F16" s="1" t="s">
        <v>388</v>
      </c>
      <c r="G16" s="1" t="s">
        <v>389</v>
      </c>
      <c r="H16" s="1" t="s">
        <v>390</v>
      </c>
      <c r="I16" s="1" t="s">
        <v>391</v>
      </c>
      <c r="J16" s="1" t="s">
        <v>392</v>
      </c>
      <c r="K16" s="1" t="s">
        <v>393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394</v>
      </c>
      <c r="B17" s="1" t="s">
        <v>395</v>
      </c>
      <c r="C17" s="1" t="s">
        <v>396</v>
      </c>
      <c r="D17" s="1" t="s">
        <v>397</v>
      </c>
      <c r="E17" s="1" t="s">
        <v>398</v>
      </c>
      <c r="F17" s="1" t="s">
        <v>399</v>
      </c>
      <c r="G17" s="1" t="s">
        <v>187</v>
      </c>
      <c r="H17" s="1" t="s">
        <v>400</v>
      </c>
      <c r="I17" s="1" t="s">
        <v>401</v>
      </c>
      <c r="J17" s="1" t="s">
        <v>402</v>
      </c>
      <c r="K17" s="1" t="s">
        <v>403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404</v>
      </c>
      <c r="B18" s="1" t="s">
        <v>405</v>
      </c>
      <c r="C18" s="1" t="s">
        <v>406</v>
      </c>
      <c r="D18" s="1" t="s">
        <v>227</v>
      </c>
      <c r="E18" s="1" t="s">
        <v>407</v>
      </c>
      <c r="F18" s="1" t="s">
        <v>408</v>
      </c>
      <c r="G18" s="1" t="s">
        <v>409</v>
      </c>
      <c r="H18" s="1" t="s">
        <v>349</v>
      </c>
      <c r="I18" s="1" t="s">
        <v>410</v>
      </c>
      <c r="J18" s="1" t="s">
        <v>411</v>
      </c>
      <c r="K18" s="1" t="s">
        <v>412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413</v>
      </c>
      <c r="B20" s="1" t="s">
        <v>414</v>
      </c>
      <c r="C20" s="1" t="s">
        <v>415</v>
      </c>
      <c r="D20" s="1" t="s">
        <v>416</v>
      </c>
      <c r="E20" s="1" t="s">
        <v>417</v>
      </c>
      <c r="F20" s="1" t="s">
        <v>418</v>
      </c>
      <c r="G20" s="1" t="s">
        <v>419</v>
      </c>
      <c r="H20" s="1" t="s">
        <v>420</v>
      </c>
      <c r="I20" s="1" t="s">
        <v>421</v>
      </c>
      <c r="J20" s="1" t="s">
        <v>416</v>
      </c>
      <c r="K20" s="1" t="s">
        <v>416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422</v>
      </c>
      <c r="B21" s="1" t="s">
        <v>423</v>
      </c>
      <c r="C21" s="1" t="s">
        <v>424</v>
      </c>
      <c r="D21" s="1" t="s">
        <v>225</v>
      </c>
      <c r="E21" s="1" t="s">
        <v>425</v>
      </c>
      <c r="F21" s="1" t="s">
        <v>426</v>
      </c>
      <c r="G21" s="1" t="s">
        <v>427</v>
      </c>
      <c r="H21" s="1" t="s">
        <v>428</v>
      </c>
      <c r="I21" s="1" t="s">
        <v>429</v>
      </c>
      <c r="J21" s="1" t="s">
        <v>430</v>
      </c>
      <c r="K21" s="1" t="s">
        <v>431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432</v>
      </c>
      <c r="B22" s="1" t="s">
        <v>433</v>
      </c>
      <c r="C22" s="1" t="s">
        <v>434</v>
      </c>
      <c r="D22" s="1" t="s">
        <v>435</v>
      </c>
      <c r="E22" s="1" t="s">
        <v>436</v>
      </c>
      <c r="F22" s="1" t="s">
        <v>437</v>
      </c>
      <c r="G22" s="1" t="s">
        <v>438</v>
      </c>
      <c r="H22" s="1" t="s">
        <v>439</v>
      </c>
      <c r="I22" s="1" t="s">
        <v>440</v>
      </c>
      <c r="J22" s="1" t="s">
        <v>441</v>
      </c>
      <c r="K22" s="1" t="s">
        <v>442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443</v>
      </c>
      <c r="B23" s="1" t="s">
        <v>444</v>
      </c>
      <c r="C23" s="1" t="s">
        <v>445</v>
      </c>
      <c r="D23" s="1" t="s">
        <v>446</v>
      </c>
      <c r="E23" s="1" t="s">
        <v>216</v>
      </c>
      <c r="F23" s="1" t="s">
        <v>447</v>
      </c>
      <c r="G23" s="1" t="s">
        <v>448</v>
      </c>
      <c r="H23" s="1" t="s">
        <v>372</v>
      </c>
      <c r="I23" s="1" t="s">
        <v>449</v>
      </c>
      <c r="J23" s="1" t="s">
        <v>450</v>
      </c>
      <c r="K23" s="1" t="s">
        <v>451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453</v>
      </c>
      <c r="B25" s="1" t="s">
        <v>454</v>
      </c>
      <c r="C25" s="1" t="s">
        <v>455</v>
      </c>
      <c r="D25" s="1" t="s">
        <v>456</v>
      </c>
      <c r="E25" s="1" t="s">
        <v>457</v>
      </c>
      <c r="F25" s="1" t="s">
        <v>456</v>
      </c>
      <c r="G25" s="1" t="s">
        <v>458</v>
      </c>
      <c r="H25" s="1" t="s">
        <v>131</v>
      </c>
      <c r="I25" s="1" t="s">
        <v>459</v>
      </c>
      <c r="J25" s="1" t="s">
        <v>460</v>
      </c>
      <c r="K25" s="1" t="s">
        <v>461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462</v>
      </c>
      <c r="B26" s="1" t="s">
        <v>463</v>
      </c>
      <c r="C26" s="1" t="s">
        <v>464</v>
      </c>
      <c r="D26" s="1" t="s">
        <v>465</v>
      </c>
      <c r="E26" s="1" t="s">
        <v>466</v>
      </c>
      <c r="F26" s="1" t="s">
        <v>466</v>
      </c>
      <c r="G26" s="1" t="s">
        <v>467</v>
      </c>
      <c r="H26" s="1" t="s">
        <v>468</v>
      </c>
      <c r="I26" s="1" t="s">
        <v>469</v>
      </c>
      <c r="J26" s="1" t="s">
        <v>470</v>
      </c>
      <c r="K26" s="1" t="s">
        <v>471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472</v>
      </c>
      <c r="B27" s="1" t="s">
        <v>473</v>
      </c>
      <c r="C27" s="1" t="s">
        <v>474</v>
      </c>
      <c r="D27" s="1" t="s">
        <v>475</v>
      </c>
      <c r="E27" s="1" t="s">
        <v>476</v>
      </c>
      <c r="F27" s="1" t="s">
        <v>477</v>
      </c>
      <c r="G27" s="1" t="s">
        <v>464</v>
      </c>
      <c r="H27" s="1" t="s">
        <v>478</v>
      </c>
      <c r="I27" s="1" t="s">
        <v>479</v>
      </c>
      <c r="J27" s="1" t="s">
        <v>480</v>
      </c>
      <c r="K27" s="1" t="s">
        <v>481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482</v>
      </c>
      <c r="B28" s="1" t="s">
        <v>483</v>
      </c>
      <c r="C28" s="1" t="s">
        <v>484</v>
      </c>
      <c r="D28" s="1" t="s">
        <v>485</v>
      </c>
      <c r="E28" s="1" t="s">
        <v>486</v>
      </c>
      <c r="F28" s="1" t="s">
        <v>487</v>
      </c>
      <c r="G28" s="1" t="s">
        <v>488</v>
      </c>
      <c r="H28" s="1" t="s">
        <v>489</v>
      </c>
      <c r="I28" s="1" t="s">
        <v>313</v>
      </c>
      <c r="J28" s="1" t="s">
        <v>490</v>
      </c>
      <c r="K28" s="1" t="s">
        <v>491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492</v>
      </c>
      <c r="B29" s="1" t="s">
        <v>493</v>
      </c>
      <c r="C29" s="1" t="s">
        <v>494</v>
      </c>
      <c r="D29" s="1" t="s">
        <v>495</v>
      </c>
      <c r="E29" s="1" t="s">
        <v>496</v>
      </c>
      <c r="F29" s="1" t="s">
        <v>497</v>
      </c>
      <c r="G29" s="1" t="s">
        <v>498</v>
      </c>
      <c r="H29" s="1" t="s">
        <v>499</v>
      </c>
      <c r="I29" s="1" t="s">
        <v>500</v>
      </c>
      <c r="J29" s="1" t="s">
        <v>501</v>
      </c>
      <c r="K29" s="1" t="s">
        <v>502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503</v>
      </c>
      <c r="B30" s="1" t="s">
        <v>504</v>
      </c>
      <c r="C30" s="1" t="s">
        <v>505</v>
      </c>
      <c r="D30" s="1" t="s">
        <v>506</v>
      </c>
      <c r="E30" s="1" t="s">
        <v>507</v>
      </c>
      <c r="F30" s="1" t="s">
        <v>508</v>
      </c>
      <c r="G30" s="1" t="s">
        <v>509</v>
      </c>
      <c r="H30" s="1" t="s">
        <v>510</v>
      </c>
      <c r="I30" s="1" t="s">
        <v>511</v>
      </c>
      <c r="J30" s="1" t="s">
        <v>512</v>
      </c>
      <c r="K30" s="1" t="s">
        <v>513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514</v>
      </c>
      <c r="B31" s="1" t="s">
        <v>515</v>
      </c>
      <c r="C31" s="1" t="s">
        <v>516</v>
      </c>
      <c r="D31" s="1" t="s">
        <v>517</v>
      </c>
      <c r="E31" s="1" t="s">
        <v>518</v>
      </c>
      <c r="F31" s="1" t="s">
        <v>519</v>
      </c>
      <c r="G31" s="1" t="s">
        <v>520</v>
      </c>
      <c r="H31" s="1" t="s">
        <v>521</v>
      </c>
      <c r="I31" s="1" t="s">
        <v>522</v>
      </c>
      <c r="J31" s="1" t="s">
        <v>523</v>
      </c>
      <c r="K31" s="1" t="s">
        <v>524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526</v>
      </c>
      <c r="B33" s="1" t="s">
        <v>527</v>
      </c>
      <c r="C33" s="1" t="s">
        <v>528</v>
      </c>
      <c r="D33" s="1" t="s">
        <v>529</v>
      </c>
      <c r="E33" s="1">
        <v>98.0</v>
      </c>
      <c r="F33" s="1" t="s">
        <v>530</v>
      </c>
      <c r="G33" s="1" t="s">
        <v>531</v>
      </c>
      <c r="H33" s="1" t="s">
        <v>532</v>
      </c>
      <c r="I33" s="1" t="s">
        <v>533</v>
      </c>
      <c r="J33" s="1" t="s">
        <v>534</v>
      </c>
      <c r="K33" s="1" t="s">
        <v>535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536</v>
      </c>
      <c r="B34" s="1" t="s">
        <v>537</v>
      </c>
      <c r="C34" s="1" t="s">
        <v>538</v>
      </c>
      <c r="D34" s="1" t="s">
        <v>539</v>
      </c>
      <c r="E34" s="1" t="s">
        <v>540</v>
      </c>
      <c r="F34" s="1" t="s">
        <v>541</v>
      </c>
      <c r="G34" s="1" t="s">
        <v>542</v>
      </c>
      <c r="H34" s="1" t="s">
        <v>543</v>
      </c>
      <c r="I34" s="1" t="s">
        <v>544</v>
      </c>
      <c r="J34" s="1" t="s">
        <v>545</v>
      </c>
      <c r="K34" s="1" t="s">
        <v>546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547</v>
      </c>
      <c r="B35" s="1" t="s">
        <v>321</v>
      </c>
      <c r="C35" s="1" t="s">
        <v>548</v>
      </c>
      <c r="D35" s="1" t="s">
        <v>549</v>
      </c>
      <c r="E35" s="1" t="s">
        <v>550</v>
      </c>
      <c r="F35" s="1" t="s">
        <v>551</v>
      </c>
      <c r="G35" s="1" t="s">
        <v>552</v>
      </c>
      <c r="H35" s="1" t="s">
        <v>553</v>
      </c>
      <c r="I35" s="1" t="s">
        <v>554</v>
      </c>
      <c r="J35" s="1" t="s">
        <v>555</v>
      </c>
      <c r="K35" s="1" t="s">
        <v>556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557</v>
      </c>
      <c r="B36" s="1" t="s">
        <v>558</v>
      </c>
      <c r="C36" s="1" t="s">
        <v>559</v>
      </c>
      <c r="D36" s="1" t="s">
        <v>560</v>
      </c>
      <c r="E36" s="1" t="s">
        <v>561</v>
      </c>
      <c r="F36" s="1" t="s">
        <v>562</v>
      </c>
      <c r="G36" s="1" t="s">
        <v>563</v>
      </c>
      <c r="H36" s="1" t="s">
        <v>564</v>
      </c>
      <c r="I36" s="1" t="s">
        <v>565</v>
      </c>
      <c r="J36" s="1" t="s">
        <v>566</v>
      </c>
      <c r="K36" s="1" t="s">
        <v>567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568</v>
      </c>
      <c r="B37" s="1" t="s">
        <v>569</v>
      </c>
      <c r="C37" s="1" t="s">
        <v>570</v>
      </c>
      <c r="D37" s="1" t="s">
        <v>571</v>
      </c>
      <c r="E37" s="1" t="s">
        <v>572</v>
      </c>
      <c r="F37" s="1" t="s">
        <v>573</v>
      </c>
      <c r="G37" s="1" t="s">
        <v>574</v>
      </c>
      <c r="H37" s="1" t="s">
        <v>575</v>
      </c>
      <c r="I37" s="1" t="s">
        <v>576</v>
      </c>
      <c r="J37" s="1" t="s">
        <v>577</v>
      </c>
      <c r="K37" s="1" t="s">
        <v>578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579</v>
      </c>
      <c r="B38" s="1" t="s">
        <v>580</v>
      </c>
      <c r="C38" s="1" t="s">
        <v>581</v>
      </c>
      <c r="D38" s="1" t="s">
        <v>582</v>
      </c>
      <c r="E38" s="1" t="s">
        <v>583</v>
      </c>
      <c r="F38" s="1" t="s">
        <v>584</v>
      </c>
      <c r="G38" s="1" t="s">
        <v>585</v>
      </c>
      <c r="H38" s="1" t="s">
        <v>586</v>
      </c>
      <c r="I38" s="1" t="s">
        <v>587</v>
      </c>
      <c r="J38" s="1" t="s">
        <v>588</v>
      </c>
      <c r="K38" s="1" t="s">
        <v>589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590</v>
      </c>
      <c r="B39" s="1" t="s">
        <v>591</v>
      </c>
      <c r="C39" s="1" t="s">
        <v>592</v>
      </c>
      <c r="D39" s="1" t="s">
        <v>593</v>
      </c>
      <c r="E39" s="1" t="s">
        <v>594</v>
      </c>
      <c r="F39" s="1" t="s">
        <v>595</v>
      </c>
      <c r="G39" s="1" t="s">
        <v>596</v>
      </c>
      <c r="H39" s="1" t="s">
        <v>597</v>
      </c>
      <c r="I39" s="1" t="s">
        <v>598</v>
      </c>
      <c r="J39" s="1" t="s">
        <v>118</v>
      </c>
      <c r="K39" s="1" t="s">
        <v>599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600</v>
      </c>
      <c r="B40" s="1" t="s">
        <v>601</v>
      </c>
      <c r="C40" s="1" t="s">
        <v>602</v>
      </c>
      <c r="D40" s="1" t="s">
        <v>603</v>
      </c>
      <c r="E40" s="1">
        <v>14.0</v>
      </c>
      <c r="F40" s="1" t="s">
        <v>604</v>
      </c>
      <c r="G40" s="1" t="s">
        <v>605</v>
      </c>
      <c r="H40" s="1" t="s">
        <v>606</v>
      </c>
      <c r="I40" s="1" t="s">
        <v>607</v>
      </c>
      <c r="J40" s="1" t="s">
        <v>608</v>
      </c>
      <c r="K40" s="1" t="s">
        <v>609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610</v>
      </c>
      <c r="B41" s="1" t="s">
        <v>611</v>
      </c>
      <c r="C41" s="1" t="s">
        <v>474</v>
      </c>
      <c r="D41" s="1" t="s">
        <v>612</v>
      </c>
      <c r="E41" s="1" t="s">
        <v>613</v>
      </c>
      <c r="F41" s="1" t="s">
        <v>614</v>
      </c>
      <c r="G41" s="1" t="s">
        <v>615</v>
      </c>
      <c r="H41" s="1" t="s">
        <v>417</v>
      </c>
      <c r="I41" s="1" t="s">
        <v>616</v>
      </c>
      <c r="J41" s="1" t="s">
        <v>617</v>
      </c>
      <c r="K41" s="1" t="s">
        <v>618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619</v>
      </c>
      <c r="B42" s="1" t="s">
        <v>620</v>
      </c>
      <c r="C42" s="1" t="s">
        <v>471</v>
      </c>
      <c r="D42" s="1" t="s">
        <v>621</v>
      </c>
      <c r="E42" s="1" t="s">
        <v>622</v>
      </c>
      <c r="F42" s="1" t="s">
        <v>623</v>
      </c>
      <c r="G42" s="1" t="s">
        <v>624</v>
      </c>
      <c r="H42" s="1" t="s">
        <v>625</v>
      </c>
      <c r="I42" s="1" t="s">
        <v>626</v>
      </c>
      <c r="J42" s="1" t="s">
        <v>418</v>
      </c>
      <c r="K42" s="1" t="s">
        <v>627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628</v>
      </c>
      <c r="B43" s="1" t="s">
        <v>471</v>
      </c>
      <c r="C43" s="1" t="s">
        <v>629</v>
      </c>
      <c r="D43" s="1" t="s">
        <v>630</v>
      </c>
      <c r="E43" s="1" t="s">
        <v>631</v>
      </c>
      <c r="F43" s="1" t="s">
        <v>632</v>
      </c>
      <c r="G43" s="1" t="s">
        <v>633</v>
      </c>
      <c r="H43" s="1" t="s">
        <v>634</v>
      </c>
      <c r="I43" s="1" t="s">
        <v>635</v>
      </c>
      <c r="J43" s="1" t="s">
        <v>636</v>
      </c>
      <c r="K43" s="1" t="s">
        <v>637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638</v>
      </c>
      <c r="B44" s="1" t="s">
        <v>639</v>
      </c>
      <c r="C44" s="1" t="s">
        <v>640</v>
      </c>
      <c r="D44" s="1" t="s">
        <v>641</v>
      </c>
      <c r="E44" s="1" t="s">
        <v>642</v>
      </c>
      <c r="F44" s="1" t="s">
        <v>643</v>
      </c>
      <c r="G44" s="1" t="s">
        <v>198</v>
      </c>
      <c r="H44" s="1" t="s">
        <v>644</v>
      </c>
      <c r="I44" s="1" t="s">
        <v>645</v>
      </c>
      <c r="J44" s="1" t="s">
        <v>615</v>
      </c>
      <c r="K44" s="1" t="s">
        <v>646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647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648</v>
      </c>
      <c r="B46" s="1" t="s">
        <v>649</v>
      </c>
      <c r="C46" s="1" t="s">
        <v>373</v>
      </c>
      <c r="D46" s="1" t="s">
        <v>650</v>
      </c>
      <c r="E46" s="1" t="s">
        <v>651</v>
      </c>
      <c r="F46" s="1" t="s">
        <v>348</v>
      </c>
      <c r="G46" s="1" t="s">
        <v>652</v>
      </c>
      <c r="H46" s="1" t="s">
        <v>653</v>
      </c>
      <c r="I46" s="1" t="s">
        <v>654</v>
      </c>
      <c r="J46" s="1" t="s">
        <v>655</v>
      </c>
      <c r="K46" s="1" t="s">
        <v>656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657</v>
      </c>
      <c r="B47" s="1" t="s">
        <v>658</v>
      </c>
      <c r="C47" s="1" t="s">
        <v>202</v>
      </c>
      <c r="D47" s="1" t="s">
        <v>659</v>
      </c>
      <c r="E47" s="1" t="s">
        <v>660</v>
      </c>
      <c r="F47" s="1" t="s">
        <v>661</v>
      </c>
      <c r="G47" s="1" t="s">
        <v>662</v>
      </c>
      <c r="H47" s="1" t="s">
        <v>663</v>
      </c>
      <c r="I47" s="1" t="s">
        <v>664</v>
      </c>
      <c r="J47" s="1" t="s">
        <v>665</v>
      </c>
      <c r="K47" s="1" t="s">
        <v>666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667</v>
      </c>
      <c r="B48" s="1" t="s">
        <v>668</v>
      </c>
      <c r="C48" s="1" t="s">
        <v>669</v>
      </c>
      <c r="D48" s="1" t="s">
        <v>670</v>
      </c>
      <c r="E48" s="1" t="s">
        <v>671</v>
      </c>
      <c r="F48" s="1" t="s">
        <v>672</v>
      </c>
      <c r="G48" s="1" t="s">
        <v>635</v>
      </c>
      <c r="H48" s="1" t="s">
        <v>673</v>
      </c>
      <c r="I48" s="1" t="s">
        <v>674</v>
      </c>
      <c r="J48" s="1" t="s">
        <v>675</v>
      </c>
      <c r="K48" s="1" t="s">
        <v>676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677</v>
      </c>
      <c r="B49" s="1" t="s">
        <v>678</v>
      </c>
      <c r="C49" s="1" t="s">
        <v>611</v>
      </c>
      <c r="D49" s="1" t="s">
        <v>679</v>
      </c>
      <c r="E49" s="1" t="s">
        <v>680</v>
      </c>
      <c r="F49" s="1" t="s">
        <v>344</v>
      </c>
      <c r="G49" s="1" t="s">
        <v>681</v>
      </c>
      <c r="H49" s="1" t="s">
        <v>682</v>
      </c>
      <c r="I49" s="1" t="s">
        <v>683</v>
      </c>
      <c r="J49" s="1" t="s">
        <v>684</v>
      </c>
      <c r="K49" s="1" t="s">
        <v>685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686</v>
      </c>
      <c r="B50" s="1" t="s">
        <v>687</v>
      </c>
      <c r="C50" s="1" t="s">
        <v>688</v>
      </c>
      <c r="D50" s="1" t="s">
        <v>689</v>
      </c>
      <c r="E50" s="1" t="s">
        <v>690</v>
      </c>
      <c r="F50" s="1" t="s">
        <v>691</v>
      </c>
      <c r="G50" s="1" t="s">
        <v>692</v>
      </c>
      <c r="H50" s="1" t="s">
        <v>693</v>
      </c>
      <c r="I50" s="1" t="s">
        <v>694</v>
      </c>
      <c r="J50" s="1" t="s">
        <v>117</v>
      </c>
      <c r="K50" s="1" t="s">
        <v>695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696</v>
      </c>
      <c r="B51" s="1" t="s">
        <v>697</v>
      </c>
      <c r="C51" s="1" t="s">
        <v>698</v>
      </c>
      <c r="D51" s="1" t="s">
        <v>699</v>
      </c>
      <c r="E51" s="1">
        <v>-19.0</v>
      </c>
      <c r="F51" s="1" t="s">
        <v>700</v>
      </c>
      <c r="G51" s="1" t="s">
        <v>701</v>
      </c>
      <c r="H51" s="1" t="s">
        <v>702</v>
      </c>
      <c r="I51" s="1" t="s">
        <v>703</v>
      </c>
      <c r="J51" s="1" t="s">
        <v>704</v>
      </c>
      <c r="K51" s="1" t="s">
        <v>705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706</v>
      </c>
      <c r="B52" s="1" t="s">
        <v>707</v>
      </c>
      <c r="C52" s="1" t="s">
        <v>698</v>
      </c>
      <c r="D52" s="1" t="s">
        <v>699</v>
      </c>
      <c r="E52" s="1">
        <v>-19.0</v>
      </c>
      <c r="F52" s="1" t="s">
        <v>700</v>
      </c>
      <c r="G52" s="1" t="s">
        <v>708</v>
      </c>
      <c r="H52" s="1" t="s">
        <v>709</v>
      </c>
      <c r="I52" s="1" t="s">
        <v>710</v>
      </c>
      <c r="J52" s="1" t="s">
        <v>711</v>
      </c>
      <c r="K52" s="1" t="s">
        <v>712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713</v>
      </c>
      <c r="B53" s="1" t="s">
        <v>714</v>
      </c>
      <c r="C53" s="1" t="s">
        <v>715</v>
      </c>
      <c r="D53" s="1" t="s">
        <v>716</v>
      </c>
      <c r="E53" s="1" t="s">
        <v>717</v>
      </c>
      <c r="F53" s="1" t="s">
        <v>718</v>
      </c>
      <c r="G53" s="1" t="s">
        <v>719</v>
      </c>
      <c r="H53" s="1" t="s">
        <v>720</v>
      </c>
      <c r="I53" s="1" t="s">
        <v>721</v>
      </c>
      <c r="J53" s="1" t="s">
        <v>722</v>
      </c>
      <c r="K53" s="1" t="s">
        <v>723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724</v>
      </c>
      <c r="B54" s="1" t="s">
        <v>725</v>
      </c>
      <c r="C54" s="1" t="s">
        <v>726</v>
      </c>
      <c r="D54" s="1" t="s">
        <v>727</v>
      </c>
      <c r="E54" s="1" t="s">
        <v>728</v>
      </c>
      <c r="F54" s="1" t="s">
        <v>729</v>
      </c>
      <c r="G54" s="1" t="s">
        <v>730</v>
      </c>
      <c r="H54" s="1" t="s">
        <v>731</v>
      </c>
      <c r="I54" s="1" t="s">
        <v>732</v>
      </c>
      <c r="J54" s="1" t="s">
        <v>733</v>
      </c>
      <c r="K54" s="1" t="s">
        <v>734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735</v>
      </c>
      <c r="B55" s="1" t="s">
        <v>736</v>
      </c>
      <c r="C55" s="1" t="s">
        <v>737</v>
      </c>
      <c r="D55" s="1" t="s">
        <v>738</v>
      </c>
      <c r="E55" s="1" t="s">
        <v>739</v>
      </c>
      <c r="F55" s="1" t="s">
        <v>740</v>
      </c>
      <c r="G55" s="1" t="s">
        <v>741</v>
      </c>
      <c r="H55" s="1" t="s">
        <v>254</v>
      </c>
      <c r="I55" s="1" t="s">
        <v>742</v>
      </c>
      <c r="J55" s="1" t="s">
        <v>743</v>
      </c>
      <c r="K55" s="1" t="s">
        <v>744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745</v>
      </c>
      <c r="B56" s="1" t="s">
        <v>292</v>
      </c>
      <c r="C56" s="1" t="s">
        <v>746</v>
      </c>
      <c r="D56" s="1" t="s">
        <v>747</v>
      </c>
      <c r="E56" s="1" t="s">
        <v>748</v>
      </c>
      <c r="F56" s="1" t="s">
        <v>687</v>
      </c>
      <c r="G56" s="1" t="s">
        <v>749</v>
      </c>
      <c r="H56" s="1" t="s">
        <v>750</v>
      </c>
      <c r="I56" s="1" t="s">
        <v>751</v>
      </c>
      <c r="J56" s="1" t="s">
        <v>746</v>
      </c>
      <c r="K56" s="1" t="s">
        <v>752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753</v>
      </c>
      <c r="B57" s="1" t="s">
        <v>754</v>
      </c>
      <c r="C57" s="1" t="s">
        <v>755</v>
      </c>
      <c r="D57" s="1" t="s">
        <v>756</v>
      </c>
      <c r="E57" s="1" t="s">
        <v>199</v>
      </c>
      <c r="F57" s="1" t="s">
        <v>757</v>
      </c>
      <c r="G57" s="1" t="s">
        <v>758</v>
      </c>
      <c r="H57" s="1" t="s">
        <v>759</v>
      </c>
      <c r="I57" s="1" t="s">
        <v>712</v>
      </c>
      <c r="J57" s="1" t="s">
        <v>760</v>
      </c>
      <c r="K57" s="1" t="s">
        <v>761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762</v>
      </c>
      <c r="B58" s="1" t="s">
        <v>763</v>
      </c>
      <c r="C58" s="1" t="s">
        <v>764</v>
      </c>
      <c r="D58" s="1" t="s">
        <v>765</v>
      </c>
      <c r="E58" s="1" t="s">
        <v>766</v>
      </c>
      <c r="F58" s="1" t="s">
        <v>767</v>
      </c>
      <c r="G58" s="1" t="s">
        <v>427</v>
      </c>
      <c r="H58" s="1" t="s">
        <v>768</v>
      </c>
      <c r="I58" s="1" t="s">
        <v>284</v>
      </c>
      <c r="J58" s="1" t="s">
        <v>769</v>
      </c>
      <c r="K58" s="1" t="s">
        <v>770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771</v>
      </c>
      <c r="B59" s="1" t="s">
        <v>772</v>
      </c>
      <c r="C59" s="1" t="s">
        <v>773</v>
      </c>
      <c r="D59" s="1" t="s">
        <v>774</v>
      </c>
      <c r="E59" s="1" t="s">
        <v>775</v>
      </c>
      <c r="F59" s="1" t="s">
        <v>776</v>
      </c>
      <c r="G59" s="1" t="s">
        <v>777</v>
      </c>
      <c r="H59" s="1" t="s">
        <v>778</v>
      </c>
      <c r="I59" s="1" t="s">
        <v>779</v>
      </c>
      <c r="J59" s="1" t="s">
        <v>780</v>
      </c>
      <c r="K59" s="1" t="s">
        <v>781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782</v>
      </c>
      <c r="B60" s="1" t="s">
        <v>783</v>
      </c>
      <c r="C60" s="1" t="s">
        <v>784</v>
      </c>
      <c r="D60" s="1" t="s">
        <v>785</v>
      </c>
      <c r="E60" s="1" t="s">
        <v>204</v>
      </c>
      <c r="F60" s="1" t="s">
        <v>786</v>
      </c>
      <c r="G60" s="1" t="s">
        <v>787</v>
      </c>
      <c r="H60" s="1" t="s">
        <v>788</v>
      </c>
      <c r="I60" s="1" t="s">
        <v>789</v>
      </c>
      <c r="J60" s="1" t="s">
        <v>790</v>
      </c>
      <c r="K60" s="1" t="s">
        <v>791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792</v>
      </c>
      <c r="B61" s="1" t="s">
        <v>793</v>
      </c>
      <c r="C61" s="1" t="s">
        <v>794</v>
      </c>
      <c r="D61" s="1" t="s">
        <v>795</v>
      </c>
      <c r="E61" s="1" t="s">
        <v>796</v>
      </c>
      <c r="F61" s="1" t="s">
        <v>797</v>
      </c>
      <c r="G61" s="1" t="s">
        <v>798</v>
      </c>
      <c r="H61" s="1" t="s">
        <v>799</v>
      </c>
      <c r="I61" s="1" t="s">
        <v>800</v>
      </c>
      <c r="J61" s="1" t="s">
        <v>801</v>
      </c>
      <c r="K61" s="1" t="s">
        <v>802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803</v>
      </c>
      <c r="B62" s="1" t="s">
        <v>804</v>
      </c>
      <c r="C62" s="1" t="s">
        <v>805</v>
      </c>
      <c r="D62" s="1" t="s">
        <v>806</v>
      </c>
      <c r="E62" s="1" t="s">
        <v>807</v>
      </c>
      <c r="F62" s="1" t="s">
        <v>808</v>
      </c>
      <c r="G62" s="1" t="s">
        <v>337</v>
      </c>
      <c r="H62" s="1" t="s">
        <v>809</v>
      </c>
      <c r="I62" s="1" t="s">
        <v>810</v>
      </c>
      <c r="J62" s="1" t="s">
        <v>811</v>
      </c>
      <c r="K62" s="1" t="s">
        <v>812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813</v>
      </c>
      <c r="B63" s="1" t="s">
        <v>814</v>
      </c>
      <c r="C63" s="1" t="s">
        <v>815</v>
      </c>
      <c r="D63" s="1" t="s">
        <v>816</v>
      </c>
      <c r="E63" s="1" t="s">
        <v>817</v>
      </c>
      <c r="F63" s="1" t="s">
        <v>818</v>
      </c>
      <c r="G63" s="1" t="s">
        <v>819</v>
      </c>
      <c r="H63" s="1" t="s">
        <v>820</v>
      </c>
      <c r="I63" s="1" t="s">
        <v>821</v>
      </c>
      <c r="J63" s="1" t="s">
        <v>822</v>
      </c>
      <c r="K63" s="1" t="s">
        <v>823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824</v>
      </c>
      <c r="B64" s="1" t="s">
        <v>825</v>
      </c>
      <c r="C64" s="1" t="s">
        <v>826</v>
      </c>
      <c r="D64" s="1" t="s">
        <v>827</v>
      </c>
      <c r="E64" s="1" t="s">
        <v>828</v>
      </c>
      <c r="F64" s="1" t="s">
        <v>829</v>
      </c>
      <c r="G64" s="1" t="s">
        <v>830</v>
      </c>
      <c r="H64" s="1" t="s">
        <v>831</v>
      </c>
      <c r="I64" s="1" t="s">
        <v>832</v>
      </c>
      <c r="J64" s="1" t="s">
        <v>833</v>
      </c>
      <c r="K64" s="1" t="s">
        <v>834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835</v>
      </c>
      <c r="B65" s="1" t="s">
        <v>836</v>
      </c>
      <c r="C65" s="1" t="s">
        <v>837</v>
      </c>
      <c r="D65" s="1" t="s">
        <v>838</v>
      </c>
      <c r="E65" s="1" t="s">
        <v>839</v>
      </c>
      <c r="F65" s="1" t="s">
        <v>840</v>
      </c>
      <c r="G65" s="1" t="s">
        <v>627</v>
      </c>
      <c r="H65" s="1" t="s">
        <v>841</v>
      </c>
      <c r="I65" s="1" t="s">
        <v>666</v>
      </c>
      <c r="J65" s="1" t="s">
        <v>842</v>
      </c>
      <c r="K65" s="1" t="s">
        <v>843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844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845</v>
      </c>
      <c r="B67" s="1" t="s">
        <v>846</v>
      </c>
      <c r="C67" s="1" t="s">
        <v>847</v>
      </c>
      <c r="D67" s="1" t="s">
        <v>848</v>
      </c>
      <c r="E67" s="1" t="s">
        <v>849</v>
      </c>
      <c r="F67" s="1" t="s">
        <v>850</v>
      </c>
      <c r="G67" s="1" t="s">
        <v>851</v>
      </c>
      <c r="H67" s="1" t="s">
        <v>852</v>
      </c>
      <c r="I67" s="1" t="s">
        <v>853</v>
      </c>
      <c r="J67" s="1" t="s">
        <v>854</v>
      </c>
      <c r="K67" s="1" t="s">
        <v>338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855</v>
      </c>
      <c r="B68" s="1" t="s">
        <v>856</v>
      </c>
      <c r="C68" s="1" t="s">
        <v>857</v>
      </c>
      <c r="D68" s="1" t="s">
        <v>858</v>
      </c>
      <c r="E68" s="1" t="s">
        <v>859</v>
      </c>
      <c r="F68" s="1" t="s">
        <v>860</v>
      </c>
      <c r="G68" s="1" t="s">
        <v>861</v>
      </c>
      <c r="H68" s="1" t="s">
        <v>862</v>
      </c>
      <c r="I68" s="1" t="s">
        <v>863</v>
      </c>
      <c r="J68" s="1" t="s">
        <v>343</v>
      </c>
      <c r="K68" s="1" t="s">
        <v>864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865</v>
      </c>
      <c r="B69" s="1" t="s">
        <v>866</v>
      </c>
      <c r="C69" s="1" t="s">
        <v>867</v>
      </c>
      <c r="D69" s="1" t="s">
        <v>868</v>
      </c>
      <c r="E69" s="1" t="s">
        <v>869</v>
      </c>
      <c r="F69" s="1" t="s">
        <v>870</v>
      </c>
      <c r="G69" s="1" t="s">
        <v>871</v>
      </c>
      <c r="H69" s="1" t="s">
        <v>346</v>
      </c>
      <c r="I69" s="1" t="s">
        <v>120</v>
      </c>
      <c r="J69" s="1" t="s">
        <v>665</v>
      </c>
      <c r="K69" s="1" t="s">
        <v>416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872</v>
      </c>
      <c r="B70" s="1" t="s">
        <v>873</v>
      </c>
      <c r="C70" s="1" t="s">
        <v>874</v>
      </c>
      <c r="D70" s="1" t="s">
        <v>875</v>
      </c>
      <c r="E70" s="1" t="s">
        <v>876</v>
      </c>
      <c r="F70" s="1" t="s">
        <v>877</v>
      </c>
      <c r="G70" s="1" t="s">
        <v>878</v>
      </c>
      <c r="H70" s="1" t="s">
        <v>879</v>
      </c>
      <c r="I70" s="1" t="s">
        <v>880</v>
      </c>
      <c r="J70" s="1" t="s">
        <v>881</v>
      </c>
      <c r="K70" s="1" t="s">
        <v>882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883</v>
      </c>
      <c r="B71" s="1" t="s">
        <v>884</v>
      </c>
      <c r="C71" s="1" t="s">
        <v>885</v>
      </c>
      <c r="D71" s="1" t="s">
        <v>886</v>
      </c>
      <c r="E71" s="1" t="s">
        <v>887</v>
      </c>
      <c r="F71" s="1" t="s">
        <v>888</v>
      </c>
      <c r="G71" s="1" t="s">
        <v>889</v>
      </c>
      <c r="H71" s="1" t="s">
        <v>890</v>
      </c>
      <c r="I71" s="1" t="s">
        <v>891</v>
      </c>
      <c r="J71" s="1" t="s">
        <v>892</v>
      </c>
      <c r="K71" s="1" t="s">
        <v>893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894</v>
      </c>
      <c r="B72" s="1" t="s">
        <v>895</v>
      </c>
      <c r="C72" s="1" t="s">
        <v>368</v>
      </c>
      <c r="D72" s="1" t="s">
        <v>896</v>
      </c>
      <c r="E72" s="1" t="s">
        <v>897</v>
      </c>
      <c r="F72" s="1" t="s">
        <v>898</v>
      </c>
      <c r="G72" s="1" t="s">
        <v>899</v>
      </c>
      <c r="H72" s="1" t="s">
        <v>900</v>
      </c>
      <c r="I72" s="1" t="s">
        <v>901</v>
      </c>
      <c r="J72" s="1" t="s">
        <v>902</v>
      </c>
      <c r="K72" s="1" t="s">
        <v>903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904</v>
      </c>
      <c r="B73" s="1" t="s">
        <v>895</v>
      </c>
      <c r="C73" s="1" t="s">
        <v>905</v>
      </c>
      <c r="D73" s="1" t="s">
        <v>896</v>
      </c>
      <c r="E73" s="1" t="s">
        <v>897</v>
      </c>
      <c r="F73" s="1" t="s">
        <v>898</v>
      </c>
      <c r="G73" s="1" t="s">
        <v>906</v>
      </c>
      <c r="H73" s="1" t="s">
        <v>907</v>
      </c>
      <c r="I73" s="1" t="s">
        <v>908</v>
      </c>
      <c r="J73" s="1" t="s">
        <v>909</v>
      </c>
      <c r="K73" s="1" t="s">
        <v>910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911</v>
      </c>
      <c r="B74" s="1" t="s">
        <v>912</v>
      </c>
      <c r="C74" s="1" t="s">
        <v>913</v>
      </c>
      <c r="D74" s="1" t="s">
        <v>914</v>
      </c>
      <c r="E74" s="1" t="s">
        <v>915</v>
      </c>
      <c r="F74" s="1" t="s">
        <v>655</v>
      </c>
      <c r="G74" s="1" t="s">
        <v>916</v>
      </c>
      <c r="H74" s="1" t="s">
        <v>917</v>
      </c>
      <c r="I74" s="1" t="s">
        <v>918</v>
      </c>
      <c r="J74" s="1" t="s">
        <v>919</v>
      </c>
      <c r="K74" s="1" t="s">
        <v>701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920</v>
      </c>
      <c r="B75" s="1" t="s">
        <v>921</v>
      </c>
      <c r="C75" s="1" t="s">
        <v>922</v>
      </c>
      <c r="D75" s="1" t="s">
        <v>923</v>
      </c>
      <c r="E75" s="1" t="s">
        <v>924</v>
      </c>
      <c r="F75" s="1" t="s">
        <v>507</v>
      </c>
      <c r="G75" s="1" t="s">
        <v>925</v>
      </c>
      <c r="H75" s="1" t="s">
        <v>926</v>
      </c>
      <c r="I75" s="1" t="s">
        <v>927</v>
      </c>
      <c r="J75" s="1" t="s">
        <v>928</v>
      </c>
      <c r="K75" s="1" t="s">
        <v>929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930</v>
      </c>
      <c r="B76" s="1" t="s">
        <v>931</v>
      </c>
      <c r="C76" s="1" t="s">
        <v>932</v>
      </c>
      <c r="D76" s="1" t="s">
        <v>933</v>
      </c>
      <c r="E76" s="1" t="s">
        <v>352</v>
      </c>
      <c r="F76" s="1" t="s">
        <v>862</v>
      </c>
      <c r="G76" s="1" t="s">
        <v>934</v>
      </c>
      <c r="H76" s="1" t="s">
        <v>121</v>
      </c>
      <c r="I76" s="1" t="s">
        <v>935</v>
      </c>
      <c r="J76" s="1" t="s">
        <v>936</v>
      </c>
      <c r="K76" s="1" t="s">
        <v>738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937</v>
      </c>
      <c r="B77" s="1" t="s">
        <v>938</v>
      </c>
      <c r="C77" s="1" t="s">
        <v>939</v>
      </c>
      <c r="D77" s="1" t="s">
        <v>940</v>
      </c>
      <c r="E77" s="1" t="s">
        <v>941</v>
      </c>
      <c r="F77" s="1" t="s">
        <v>784</v>
      </c>
      <c r="G77" s="1" t="s">
        <v>942</v>
      </c>
      <c r="H77" s="1" t="s">
        <v>606</v>
      </c>
      <c r="I77" s="1" t="s">
        <v>943</v>
      </c>
      <c r="J77" s="1" t="s">
        <v>944</v>
      </c>
      <c r="K77" s="1" t="s">
        <v>945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946</v>
      </c>
      <c r="B78" s="1" t="s">
        <v>947</v>
      </c>
      <c r="C78" s="1" t="s">
        <v>948</v>
      </c>
      <c r="D78" s="1" t="s">
        <v>949</v>
      </c>
      <c r="E78" s="1" t="s">
        <v>950</v>
      </c>
      <c r="F78" s="1" t="s">
        <v>951</v>
      </c>
      <c r="G78" s="1" t="s">
        <v>952</v>
      </c>
      <c r="H78" s="1" t="s">
        <v>953</v>
      </c>
      <c r="I78" s="1" t="s">
        <v>954</v>
      </c>
      <c r="J78" s="1" t="s">
        <v>955</v>
      </c>
      <c r="K78" s="1" t="s">
        <v>956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957</v>
      </c>
      <c r="B79" s="1" t="s">
        <v>958</v>
      </c>
      <c r="C79" s="1" t="s">
        <v>959</v>
      </c>
      <c r="D79" s="1" t="s">
        <v>884</v>
      </c>
      <c r="E79" s="1" t="s">
        <v>960</v>
      </c>
      <c r="F79" s="1" t="s">
        <v>961</v>
      </c>
      <c r="G79" s="1" t="s">
        <v>962</v>
      </c>
      <c r="H79" s="1" t="s">
        <v>409</v>
      </c>
      <c r="I79" s="1" t="s">
        <v>963</v>
      </c>
      <c r="J79" s="1" t="s">
        <v>964</v>
      </c>
      <c r="K79" s="1" t="s">
        <v>965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966</v>
      </c>
      <c r="B80" s="1" t="s">
        <v>967</v>
      </c>
      <c r="C80" s="1" t="s">
        <v>968</v>
      </c>
      <c r="D80" s="1" t="s">
        <v>969</v>
      </c>
      <c r="E80" s="1" t="s">
        <v>970</v>
      </c>
      <c r="F80" s="1" t="s">
        <v>971</v>
      </c>
      <c r="G80" s="1" t="s">
        <v>972</v>
      </c>
      <c r="H80" s="1" t="s">
        <v>973</v>
      </c>
      <c r="I80" s="1" t="s">
        <v>974</v>
      </c>
      <c r="J80" s="1" t="s">
        <v>975</v>
      </c>
      <c r="K80" s="1" t="s">
        <v>976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977</v>
      </c>
      <c r="B81" s="1" t="s">
        <v>978</v>
      </c>
      <c r="C81" s="1" t="s">
        <v>979</v>
      </c>
      <c r="D81" s="1" t="s">
        <v>466</v>
      </c>
      <c r="E81" s="1" t="s">
        <v>980</v>
      </c>
      <c r="F81" s="1">
        <v>0.0</v>
      </c>
      <c r="G81" s="1" t="s">
        <v>981</v>
      </c>
      <c r="H81" s="1" t="s">
        <v>298</v>
      </c>
      <c r="I81" s="1" t="s">
        <v>982</v>
      </c>
      <c r="J81" s="1" t="s">
        <v>983</v>
      </c>
      <c r="K81" s="1" t="s">
        <v>356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984</v>
      </c>
      <c r="B82" s="1" t="s">
        <v>985</v>
      </c>
      <c r="C82" s="1" t="s">
        <v>986</v>
      </c>
      <c r="D82" s="1" t="s">
        <v>987</v>
      </c>
      <c r="E82" s="1" t="s">
        <v>988</v>
      </c>
      <c r="F82" s="1" t="s">
        <v>989</v>
      </c>
      <c r="G82" s="1" t="s">
        <v>990</v>
      </c>
      <c r="H82" s="1" t="s">
        <v>991</v>
      </c>
      <c r="I82" s="1" t="s">
        <v>992</v>
      </c>
      <c r="J82" s="1" t="s">
        <v>993</v>
      </c>
      <c r="K82" s="1" t="s">
        <v>994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995</v>
      </c>
      <c r="B83" s="1" t="s">
        <v>996</v>
      </c>
      <c r="C83" s="1" t="s">
        <v>997</v>
      </c>
      <c r="D83" s="1" t="s">
        <v>135</v>
      </c>
      <c r="E83" s="1" t="s">
        <v>998</v>
      </c>
      <c r="F83" s="1" t="s">
        <v>999</v>
      </c>
      <c r="G83" s="1" t="s">
        <v>1000</v>
      </c>
      <c r="H83" s="1" t="s">
        <v>1001</v>
      </c>
      <c r="I83" s="1" t="s">
        <v>1002</v>
      </c>
      <c r="J83" s="1" t="s">
        <v>1003</v>
      </c>
      <c r="K83" s="1" t="s">
        <v>1004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1005</v>
      </c>
      <c r="B84" s="1" t="s">
        <v>1006</v>
      </c>
      <c r="C84" s="1" t="s">
        <v>1007</v>
      </c>
      <c r="D84" s="1" t="s">
        <v>1008</v>
      </c>
      <c r="E84" s="1" t="s">
        <v>405</v>
      </c>
      <c r="F84" s="1" t="s">
        <v>1009</v>
      </c>
      <c r="G84" s="1" t="s">
        <v>1010</v>
      </c>
      <c r="H84" s="1" t="s">
        <v>1011</v>
      </c>
      <c r="I84" s="1" t="s">
        <v>1012</v>
      </c>
      <c r="J84" s="1" t="s">
        <v>1013</v>
      </c>
      <c r="K84" s="1" t="s">
        <v>1014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1015</v>
      </c>
      <c r="B85" s="1" t="s">
        <v>796</v>
      </c>
      <c r="C85" s="1" t="s">
        <v>1016</v>
      </c>
      <c r="D85" s="1" t="s">
        <v>1017</v>
      </c>
      <c r="E85" s="1" t="s">
        <v>1018</v>
      </c>
      <c r="F85" s="1" t="s">
        <v>1019</v>
      </c>
      <c r="G85" s="1" t="s">
        <v>1020</v>
      </c>
      <c r="H85" s="1" t="s">
        <v>1021</v>
      </c>
      <c r="I85" s="1" t="s">
        <v>1022</v>
      </c>
      <c r="J85" s="1" t="s">
        <v>1023</v>
      </c>
      <c r="K85" s="1" t="s">
        <v>1024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1025</v>
      </c>
      <c r="B86" s="1" t="s">
        <v>1026</v>
      </c>
      <c r="C86" s="1" t="s">
        <v>1027</v>
      </c>
      <c r="D86" s="1" t="s">
        <v>1028</v>
      </c>
      <c r="E86" s="1" t="s">
        <v>1029</v>
      </c>
      <c r="F86" s="1" t="s">
        <v>1030</v>
      </c>
      <c r="G86" s="1" t="s">
        <v>1031</v>
      </c>
      <c r="H86" s="1" t="s">
        <v>1032</v>
      </c>
      <c r="I86" s="1" t="s">
        <v>1033</v>
      </c>
      <c r="J86" s="1" t="s">
        <v>419</v>
      </c>
      <c r="K86" s="1" t="s">
        <v>420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1034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1035</v>
      </c>
      <c r="B88" s="1" t="s">
        <v>1036</v>
      </c>
      <c r="C88" s="1" t="s">
        <v>1037</v>
      </c>
      <c r="D88" s="1" t="s">
        <v>1038</v>
      </c>
      <c r="E88" s="1" t="s">
        <v>1039</v>
      </c>
      <c r="F88" s="1" t="s">
        <v>1040</v>
      </c>
      <c r="G88" s="1" t="s">
        <v>1041</v>
      </c>
      <c r="H88" s="1" t="s">
        <v>1042</v>
      </c>
      <c r="I88" s="1" t="s">
        <v>1043</v>
      </c>
      <c r="J88" s="1" t="s">
        <v>364</v>
      </c>
      <c r="K88" s="1" t="s">
        <v>1044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1045</v>
      </c>
      <c r="B89" s="1" t="s">
        <v>1046</v>
      </c>
      <c r="C89" s="1" t="s">
        <v>1047</v>
      </c>
      <c r="D89" s="1" t="s">
        <v>629</v>
      </c>
      <c r="E89" s="1" t="s">
        <v>1048</v>
      </c>
      <c r="F89" s="1" t="s">
        <v>214</v>
      </c>
      <c r="G89" s="1" t="s">
        <v>1049</v>
      </c>
      <c r="H89" s="1" t="s">
        <v>1050</v>
      </c>
      <c r="I89" s="1" t="s">
        <v>1051</v>
      </c>
      <c r="J89" s="1" t="s">
        <v>1052</v>
      </c>
      <c r="K89" s="1" t="s">
        <v>1053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1054</v>
      </c>
      <c r="B90" s="1" t="s">
        <v>1055</v>
      </c>
      <c r="C90" s="1" t="s">
        <v>1056</v>
      </c>
      <c r="D90" s="1" t="s">
        <v>1057</v>
      </c>
      <c r="E90" s="1">
        <v>-9.0</v>
      </c>
      <c r="F90" s="1" t="s">
        <v>1058</v>
      </c>
      <c r="G90" s="1" t="s">
        <v>337</v>
      </c>
      <c r="H90" s="1" t="s">
        <v>1059</v>
      </c>
      <c r="I90" s="1" t="s">
        <v>349</v>
      </c>
      <c r="J90" s="1" t="s">
        <v>1060</v>
      </c>
      <c r="K90" s="1" t="s">
        <v>372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1061</v>
      </c>
      <c r="B91" s="1" t="s">
        <v>1062</v>
      </c>
      <c r="C91" s="1" t="s">
        <v>118</v>
      </c>
      <c r="D91" s="1" t="s">
        <v>1063</v>
      </c>
      <c r="E91" s="1" t="s">
        <v>1064</v>
      </c>
      <c r="F91" s="1" t="s">
        <v>1065</v>
      </c>
      <c r="G91" s="1" t="s">
        <v>1066</v>
      </c>
      <c r="H91" s="1" t="s">
        <v>1067</v>
      </c>
      <c r="I91" s="1" t="s">
        <v>1068</v>
      </c>
      <c r="J91" s="1" t="s">
        <v>1069</v>
      </c>
      <c r="K91" s="1" t="s">
        <v>1070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1071</v>
      </c>
      <c r="B92" s="1" t="s">
        <v>1072</v>
      </c>
      <c r="C92" s="1" t="s">
        <v>1073</v>
      </c>
      <c r="D92" s="1" t="s">
        <v>1074</v>
      </c>
      <c r="E92" s="1" t="s">
        <v>1075</v>
      </c>
      <c r="F92" s="1" t="s">
        <v>1076</v>
      </c>
      <c r="G92" s="1" t="s">
        <v>1077</v>
      </c>
      <c r="H92" s="1" t="s">
        <v>122</v>
      </c>
      <c r="I92" s="1" t="s">
        <v>1078</v>
      </c>
      <c r="J92" s="1" t="s">
        <v>1079</v>
      </c>
      <c r="K92" s="1" t="s">
        <v>201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1080</v>
      </c>
      <c r="B93" s="1" t="s">
        <v>1081</v>
      </c>
      <c r="C93" s="1" t="s">
        <v>1082</v>
      </c>
      <c r="D93" s="1" t="s">
        <v>1083</v>
      </c>
      <c r="E93" s="1" t="s">
        <v>1084</v>
      </c>
      <c r="F93" s="1" t="s">
        <v>1085</v>
      </c>
      <c r="G93" s="1">
        <v>15.0</v>
      </c>
      <c r="H93" s="1" t="s">
        <v>1086</v>
      </c>
      <c r="I93" s="1" t="s">
        <v>1087</v>
      </c>
      <c r="J93" s="1" t="s">
        <v>1088</v>
      </c>
      <c r="K93" s="1" t="s">
        <v>1089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1090</v>
      </c>
      <c r="B94" s="1" t="s">
        <v>1081</v>
      </c>
      <c r="C94" s="1" t="s">
        <v>1082</v>
      </c>
      <c r="D94" s="1" t="s">
        <v>1091</v>
      </c>
      <c r="E94" s="1" t="s">
        <v>1084</v>
      </c>
      <c r="F94" s="1" t="s">
        <v>1085</v>
      </c>
      <c r="G94" s="1" t="s">
        <v>1092</v>
      </c>
      <c r="H94" s="1" t="s">
        <v>790</v>
      </c>
      <c r="I94" s="1" t="s">
        <v>1093</v>
      </c>
      <c r="J94" s="1" t="s">
        <v>1094</v>
      </c>
      <c r="K94" s="1" t="s">
        <v>1095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1096</v>
      </c>
      <c r="B95" s="1" t="s">
        <v>1097</v>
      </c>
      <c r="C95" s="1" t="s">
        <v>1098</v>
      </c>
      <c r="D95" s="1" t="s">
        <v>1099</v>
      </c>
      <c r="E95" s="1" t="s">
        <v>1100</v>
      </c>
      <c r="F95" s="1" t="s">
        <v>1101</v>
      </c>
      <c r="G95" s="1" t="s">
        <v>1102</v>
      </c>
      <c r="H95" s="1" t="s">
        <v>1059</v>
      </c>
      <c r="I95" s="1" t="s">
        <v>1103</v>
      </c>
      <c r="J95" s="1" t="s">
        <v>1104</v>
      </c>
      <c r="K95" s="1" t="s">
        <v>1105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1106</v>
      </c>
      <c r="B96" s="1" t="s">
        <v>1107</v>
      </c>
      <c r="C96" s="1" t="s">
        <v>1108</v>
      </c>
      <c r="D96" s="1" t="s">
        <v>1109</v>
      </c>
      <c r="E96" s="1" t="s">
        <v>1110</v>
      </c>
      <c r="F96" s="1" t="s">
        <v>1111</v>
      </c>
      <c r="G96" s="1" t="s">
        <v>1112</v>
      </c>
      <c r="H96" s="1" t="s">
        <v>1113</v>
      </c>
      <c r="I96" s="1" t="s">
        <v>1114</v>
      </c>
      <c r="J96" s="1" t="s">
        <v>1115</v>
      </c>
      <c r="K96" s="1" t="s">
        <v>1116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1117</v>
      </c>
      <c r="B97" s="1" t="s">
        <v>1118</v>
      </c>
      <c r="C97" s="1" t="s">
        <v>1119</v>
      </c>
      <c r="D97" s="1" t="s">
        <v>1120</v>
      </c>
      <c r="E97" s="1" t="s">
        <v>893</v>
      </c>
      <c r="F97" s="1" t="s">
        <v>1121</v>
      </c>
      <c r="G97" s="1" t="s">
        <v>1122</v>
      </c>
      <c r="H97" s="1" t="s">
        <v>1123</v>
      </c>
      <c r="I97" s="1" t="s">
        <v>183</v>
      </c>
      <c r="J97" s="1" t="s">
        <v>1124</v>
      </c>
      <c r="K97" s="1" t="s">
        <v>1125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1126</v>
      </c>
      <c r="B98" s="1" t="s">
        <v>1127</v>
      </c>
      <c r="C98" s="1" t="s">
        <v>1128</v>
      </c>
      <c r="D98" s="1" t="s">
        <v>1129</v>
      </c>
      <c r="E98" s="1" t="s">
        <v>1130</v>
      </c>
      <c r="F98" s="1" t="s">
        <v>1131</v>
      </c>
      <c r="G98" s="1" t="s">
        <v>1132</v>
      </c>
      <c r="H98" s="1" t="s">
        <v>1133</v>
      </c>
      <c r="I98" s="1" t="s">
        <v>1134</v>
      </c>
      <c r="J98" s="1" t="s">
        <v>1135</v>
      </c>
      <c r="K98" s="1" t="s">
        <v>1136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1137</v>
      </c>
      <c r="B99" s="1" t="s">
        <v>1138</v>
      </c>
      <c r="C99" s="1" t="s">
        <v>1139</v>
      </c>
      <c r="D99" s="1" t="s">
        <v>1140</v>
      </c>
      <c r="E99" s="1" t="s">
        <v>1141</v>
      </c>
      <c r="F99" s="1" t="s">
        <v>1142</v>
      </c>
      <c r="G99" s="1" t="s">
        <v>1143</v>
      </c>
      <c r="H99" s="1" t="s">
        <v>1144</v>
      </c>
      <c r="I99" s="1" t="s">
        <v>1145</v>
      </c>
      <c r="J99" s="1" t="s">
        <v>643</v>
      </c>
      <c r="K99" s="1" t="s">
        <v>1146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1147</v>
      </c>
      <c r="B100" s="1" t="s">
        <v>1148</v>
      </c>
      <c r="C100" s="1" t="s">
        <v>1149</v>
      </c>
      <c r="D100" s="1" t="s">
        <v>1150</v>
      </c>
      <c r="E100" s="1" t="s">
        <v>871</v>
      </c>
      <c r="F100" s="1" t="s">
        <v>1151</v>
      </c>
      <c r="G100" s="1" t="s">
        <v>1152</v>
      </c>
      <c r="H100" s="1" t="s">
        <v>1153</v>
      </c>
      <c r="I100" s="1" t="s">
        <v>1154</v>
      </c>
      <c r="J100" s="1" t="s">
        <v>1155</v>
      </c>
      <c r="K100" s="1" t="s">
        <v>376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1156</v>
      </c>
      <c r="B101" s="1" t="s">
        <v>1157</v>
      </c>
      <c r="C101" s="1" t="s">
        <v>1158</v>
      </c>
      <c r="D101" s="1" t="s">
        <v>1159</v>
      </c>
      <c r="E101" s="1" t="s">
        <v>1160</v>
      </c>
      <c r="F101" s="1" t="s">
        <v>1161</v>
      </c>
      <c r="G101" s="1" t="s">
        <v>1162</v>
      </c>
      <c r="H101" s="1" t="s">
        <v>1163</v>
      </c>
      <c r="I101" s="1" t="s">
        <v>1164</v>
      </c>
      <c r="J101" s="1" t="s">
        <v>1165</v>
      </c>
      <c r="K101" s="1" t="s">
        <v>1166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1167</v>
      </c>
      <c r="B102" s="1" t="s">
        <v>1168</v>
      </c>
      <c r="C102" s="1" t="s">
        <v>1169</v>
      </c>
      <c r="D102" s="1" t="s">
        <v>1170</v>
      </c>
      <c r="E102" s="1" t="s">
        <v>1171</v>
      </c>
      <c r="F102" s="1" t="s">
        <v>1172</v>
      </c>
      <c r="G102" s="1" t="s">
        <v>1050</v>
      </c>
      <c r="H102" s="1" t="s">
        <v>1173</v>
      </c>
      <c r="I102" s="1" t="s">
        <v>1174</v>
      </c>
      <c r="J102" s="1" t="s">
        <v>1175</v>
      </c>
      <c r="K102" s="1" t="s">
        <v>427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1176</v>
      </c>
      <c r="B103" s="1" t="s">
        <v>1177</v>
      </c>
      <c r="C103" s="1" t="s">
        <v>1178</v>
      </c>
      <c r="D103" s="1" t="s">
        <v>982</v>
      </c>
      <c r="E103" s="1" t="s">
        <v>669</v>
      </c>
      <c r="F103" s="1" t="s">
        <v>1179</v>
      </c>
      <c r="G103" s="1" t="s">
        <v>653</v>
      </c>
      <c r="H103" s="1" t="s">
        <v>1180</v>
      </c>
      <c r="I103" s="1" t="s">
        <v>1181</v>
      </c>
      <c r="J103" s="1" t="s">
        <v>1111</v>
      </c>
      <c r="K103" s="1" t="s">
        <v>1182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1183</v>
      </c>
      <c r="B104" s="1" t="s">
        <v>1184</v>
      </c>
      <c r="C104" s="1" t="s">
        <v>1185</v>
      </c>
      <c r="D104" s="1" t="s">
        <v>1186</v>
      </c>
      <c r="E104" s="1" t="s">
        <v>1187</v>
      </c>
      <c r="F104" s="1" t="s">
        <v>1188</v>
      </c>
      <c r="G104" s="1" t="s">
        <v>1038</v>
      </c>
      <c r="H104" s="1" t="s">
        <v>391</v>
      </c>
      <c r="I104" s="1" t="s">
        <v>1189</v>
      </c>
      <c r="J104" s="1" t="s">
        <v>1190</v>
      </c>
      <c r="K104" s="1" t="s">
        <v>1191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1192</v>
      </c>
      <c r="B105" s="1" t="s">
        <v>1193</v>
      </c>
      <c r="C105" s="1" t="s">
        <v>639</v>
      </c>
      <c r="D105" s="1" t="s">
        <v>1042</v>
      </c>
      <c r="E105" s="1" t="s">
        <v>1194</v>
      </c>
      <c r="F105" s="1" t="s">
        <v>1195</v>
      </c>
      <c r="G105" s="1" t="s">
        <v>1196</v>
      </c>
      <c r="H105" s="1" t="s">
        <v>1197</v>
      </c>
      <c r="I105" s="1" t="s">
        <v>1198</v>
      </c>
      <c r="J105" s="1" t="s">
        <v>1199</v>
      </c>
      <c r="K105" s="1" t="s">
        <v>1200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1201</v>
      </c>
      <c r="B106" s="1" t="s">
        <v>1202</v>
      </c>
      <c r="C106" s="1" t="s">
        <v>481</v>
      </c>
      <c r="D106" s="1" t="s">
        <v>1203</v>
      </c>
      <c r="E106" s="1" t="s">
        <v>990</v>
      </c>
      <c r="F106" s="1" t="s">
        <v>1204</v>
      </c>
      <c r="G106" s="1" t="s">
        <v>1205</v>
      </c>
      <c r="H106" s="1" t="s">
        <v>787</v>
      </c>
      <c r="I106" s="1" t="s">
        <v>1206</v>
      </c>
      <c r="J106" s="1" t="s">
        <v>1207</v>
      </c>
      <c r="K106" s="1" t="s">
        <v>1208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1209</v>
      </c>
      <c r="B107" s="1" t="s">
        <v>1210</v>
      </c>
      <c r="C107" s="1" t="s">
        <v>1211</v>
      </c>
      <c r="D107" s="1" t="s">
        <v>1212</v>
      </c>
      <c r="E107" s="1" t="s">
        <v>1213</v>
      </c>
      <c r="F107" s="1" t="s">
        <v>388</v>
      </c>
      <c r="G107" s="1" t="s">
        <v>1214</v>
      </c>
      <c r="H107" s="1" t="s">
        <v>1215</v>
      </c>
      <c r="I107" s="1" t="s">
        <v>841</v>
      </c>
      <c r="J107" s="1" t="s">
        <v>666</v>
      </c>
      <c r="K107" s="1" t="s">
        <v>842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1216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1217</v>
      </c>
      <c r="B109" s="1" t="s">
        <v>1218</v>
      </c>
      <c r="C109" s="1" t="s">
        <v>1219</v>
      </c>
      <c r="D109" s="1" t="s">
        <v>345</v>
      </c>
      <c r="E109" s="1" t="s">
        <v>1220</v>
      </c>
      <c r="F109" s="1" t="s">
        <v>1221</v>
      </c>
      <c r="G109" s="1" t="s">
        <v>584</v>
      </c>
      <c r="H109" s="1" t="s">
        <v>1222</v>
      </c>
      <c r="I109" s="1" t="s">
        <v>1223</v>
      </c>
      <c r="J109" s="1" t="s">
        <v>1224</v>
      </c>
      <c r="K109" s="1" t="s">
        <v>1225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1226</v>
      </c>
      <c r="B110" s="1" t="s">
        <v>1227</v>
      </c>
      <c r="C110" s="1" t="s">
        <v>259</v>
      </c>
      <c r="D110" s="1" t="s">
        <v>1228</v>
      </c>
      <c r="E110" s="1" t="s">
        <v>1229</v>
      </c>
      <c r="F110" s="1" t="s">
        <v>221</v>
      </c>
      <c r="G110" s="1" t="s">
        <v>1029</v>
      </c>
      <c r="H110" s="1" t="s">
        <v>1230</v>
      </c>
      <c r="I110" s="1" t="s">
        <v>1231</v>
      </c>
      <c r="J110" s="1" t="s">
        <v>1232</v>
      </c>
      <c r="K110" s="1" t="s">
        <v>1233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1234</v>
      </c>
      <c r="B111" s="1" t="s">
        <v>1235</v>
      </c>
      <c r="C111" s="1" t="s">
        <v>1236</v>
      </c>
      <c r="D111" s="1" t="s">
        <v>1237</v>
      </c>
      <c r="E111" s="1" t="s">
        <v>1238</v>
      </c>
      <c r="F111" s="1" t="s">
        <v>1239</v>
      </c>
      <c r="G111" s="1" t="s">
        <v>1240</v>
      </c>
      <c r="H111" s="1" t="s">
        <v>1241</v>
      </c>
      <c r="I111" s="1" t="s">
        <v>1242</v>
      </c>
      <c r="J111" s="1" t="s">
        <v>1243</v>
      </c>
      <c r="K111" s="1" t="s">
        <v>1244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1245</v>
      </c>
      <c r="B112" s="1" t="s">
        <v>1246</v>
      </c>
      <c r="C112" s="1" t="s">
        <v>1247</v>
      </c>
      <c r="D112" s="1" t="s">
        <v>613</v>
      </c>
      <c r="E112" s="1" t="s">
        <v>997</v>
      </c>
      <c r="F112" s="1" t="s">
        <v>1248</v>
      </c>
      <c r="G112" s="1">
        <v>-6.0</v>
      </c>
      <c r="H112" s="1" t="s">
        <v>1249</v>
      </c>
      <c r="I112" s="1" t="s">
        <v>1250</v>
      </c>
      <c r="J112" s="1" t="s">
        <v>1251</v>
      </c>
      <c r="K112" s="1" t="s">
        <v>1252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1253</v>
      </c>
      <c r="B113" s="1" t="s">
        <v>1254</v>
      </c>
      <c r="C113" s="1" t="s">
        <v>1255</v>
      </c>
      <c r="D113" s="1" t="s">
        <v>474</v>
      </c>
      <c r="E113" s="1" t="s">
        <v>1256</v>
      </c>
      <c r="F113" s="1" t="s">
        <v>1257</v>
      </c>
      <c r="G113" s="1" t="s">
        <v>1258</v>
      </c>
      <c r="H113" s="1" t="s">
        <v>1259</v>
      </c>
      <c r="I113" s="1" t="s">
        <v>1260</v>
      </c>
      <c r="J113" s="1" t="s">
        <v>1261</v>
      </c>
      <c r="K113" s="1" t="s">
        <v>190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1262</v>
      </c>
      <c r="B114" s="1" t="s">
        <v>1263</v>
      </c>
      <c r="C114" s="1" t="s">
        <v>1264</v>
      </c>
      <c r="D114" s="1" t="s">
        <v>1265</v>
      </c>
      <c r="E114" s="1" t="s">
        <v>1266</v>
      </c>
      <c r="F114" s="1" t="s">
        <v>1267</v>
      </c>
      <c r="G114" s="1" t="s">
        <v>1268</v>
      </c>
      <c r="H114" s="1" t="s">
        <v>1269</v>
      </c>
      <c r="I114" s="1" t="s">
        <v>888</v>
      </c>
      <c r="J114" s="1" t="s">
        <v>1270</v>
      </c>
      <c r="K114" s="1" t="s">
        <v>1271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1272</v>
      </c>
      <c r="B115" s="1" t="s">
        <v>1263</v>
      </c>
      <c r="C115" s="1" t="s">
        <v>1264</v>
      </c>
      <c r="D115" s="1" t="s">
        <v>1265</v>
      </c>
      <c r="E115" s="1" t="s">
        <v>1266</v>
      </c>
      <c r="F115" s="1" t="s">
        <v>1273</v>
      </c>
      <c r="G115" s="1" t="s">
        <v>1268</v>
      </c>
      <c r="H115" s="1" t="s">
        <v>1274</v>
      </c>
      <c r="I115" s="1" t="s">
        <v>846</v>
      </c>
      <c r="J115" s="1" t="s">
        <v>1275</v>
      </c>
      <c r="K115" s="1" t="s">
        <v>1271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1276</v>
      </c>
      <c r="B116" s="1" t="s">
        <v>1277</v>
      </c>
      <c r="C116" s="1" t="s">
        <v>1278</v>
      </c>
      <c r="D116" s="1" t="s">
        <v>1279</v>
      </c>
      <c r="E116" s="1" t="s">
        <v>1280</v>
      </c>
      <c r="F116" s="1" t="s">
        <v>1281</v>
      </c>
      <c r="G116" s="1" t="s">
        <v>1282</v>
      </c>
      <c r="H116" s="1" t="s">
        <v>1283</v>
      </c>
      <c r="I116" s="1" t="s">
        <v>1284</v>
      </c>
      <c r="J116" s="1" t="s">
        <v>1285</v>
      </c>
      <c r="K116" s="1" t="s">
        <v>1286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1287</v>
      </c>
      <c r="B117" s="1" t="s">
        <v>1288</v>
      </c>
      <c r="C117" s="1" t="s">
        <v>1289</v>
      </c>
      <c r="D117" s="1" t="s">
        <v>464</v>
      </c>
      <c r="E117" s="1" t="s">
        <v>1290</v>
      </c>
      <c r="F117" s="1" t="s">
        <v>1291</v>
      </c>
      <c r="G117" s="1" t="s">
        <v>1292</v>
      </c>
      <c r="H117" s="1" t="s">
        <v>1293</v>
      </c>
      <c r="I117" s="1" t="s">
        <v>1294</v>
      </c>
      <c r="J117" s="1" t="s">
        <v>1295</v>
      </c>
      <c r="K117" s="1" t="s">
        <v>1296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1297</v>
      </c>
      <c r="B118" s="1" t="s">
        <v>1298</v>
      </c>
      <c r="C118" s="1" t="s">
        <v>1299</v>
      </c>
      <c r="D118" s="1" t="s">
        <v>1300</v>
      </c>
      <c r="E118" s="1" t="s">
        <v>1301</v>
      </c>
      <c r="F118" s="1" t="s">
        <v>1302</v>
      </c>
      <c r="G118" s="1" t="s">
        <v>1279</v>
      </c>
      <c r="H118" s="1" t="s">
        <v>1303</v>
      </c>
      <c r="I118" s="1" t="s">
        <v>1304</v>
      </c>
      <c r="J118" s="1" t="s">
        <v>345</v>
      </c>
      <c r="K118" s="1" t="s">
        <v>1305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1306</v>
      </c>
      <c r="B119" s="1" t="s">
        <v>1289</v>
      </c>
      <c r="C119" s="1" t="s">
        <v>1307</v>
      </c>
      <c r="D119" s="1" t="s">
        <v>1308</v>
      </c>
      <c r="E119" s="1" t="s">
        <v>1309</v>
      </c>
      <c r="F119" s="1" t="s">
        <v>1310</v>
      </c>
      <c r="G119" s="1" t="s">
        <v>1311</v>
      </c>
      <c r="H119" s="1" t="s">
        <v>349</v>
      </c>
      <c r="I119" s="1" t="s">
        <v>1312</v>
      </c>
      <c r="J119" s="1" t="s">
        <v>1313</v>
      </c>
      <c r="K119" s="1" t="s">
        <v>1314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1315</v>
      </c>
      <c r="B120" s="1" t="s">
        <v>1316</v>
      </c>
      <c r="C120" s="1" t="s">
        <v>1317</v>
      </c>
      <c r="D120" s="1" t="s">
        <v>1318</v>
      </c>
      <c r="E120" s="1" t="s">
        <v>1319</v>
      </c>
      <c r="F120" s="1" t="s">
        <v>1320</v>
      </c>
      <c r="G120" s="1" t="s">
        <v>1321</v>
      </c>
      <c r="H120" s="1" t="s">
        <v>1322</v>
      </c>
      <c r="I120" s="1" t="s">
        <v>1212</v>
      </c>
      <c r="J120" s="1" t="s">
        <v>584</v>
      </c>
      <c r="K120" s="1" t="s">
        <v>289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1323</v>
      </c>
      <c r="B121" s="1" t="s">
        <v>1324</v>
      </c>
      <c r="C121" s="1" t="s">
        <v>1325</v>
      </c>
      <c r="D121" s="1" t="s">
        <v>707</v>
      </c>
      <c r="E121" s="1" t="s">
        <v>1326</v>
      </c>
      <c r="F121" s="1" t="s">
        <v>1327</v>
      </c>
      <c r="G121" s="1" t="s">
        <v>1328</v>
      </c>
      <c r="H121" s="1" t="s">
        <v>871</v>
      </c>
      <c r="I121" s="1" t="s">
        <v>1329</v>
      </c>
      <c r="J121" s="1" t="s">
        <v>1299</v>
      </c>
      <c r="K121" s="1" t="s">
        <v>376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1330</v>
      </c>
      <c r="B122" s="1" t="s">
        <v>1331</v>
      </c>
      <c r="C122" s="1" t="s">
        <v>1332</v>
      </c>
      <c r="D122" s="1" t="s">
        <v>1333</v>
      </c>
      <c r="E122" s="1" t="s">
        <v>1334</v>
      </c>
      <c r="F122" s="1" t="s">
        <v>1335</v>
      </c>
      <c r="G122" s="1" t="s">
        <v>1336</v>
      </c>
      <c r="H122" s="1" t="s">
        <v>1337</v>
      </c>
      <c r="I122" s="1" t="s">
        <v>1338</v>
      </c>
      <c r="J122" s="1" t="s">
        <v>1339</v>
      </c>
      <c r="K122" s="1" t="s">
        <v>1340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1341</v>
      </c>
      <c r="B123" s="1" t="s">
        <v>1342</v>
      </c>
      <c r="C123" s="1" t="s">
        <v>1343</v>
      </c>
      <c r="D123" s="1" t="s">
        <v>1344</v>
      </c>
      <c r="E123" s="1" t="s">
        <v>862</v>
      </c>
      <c r="F123" s="1" t="s">
        <v>1345</v>
      </c>
      <c r="G123" s="1" t="s">
        <v>1346</v>
      </c>
      <c r="H123" s="1" t="s">
        <v>408</v>
      </c>
      <c r="I123" s="1" t="s">
        <v>1347</v>
      </c>
      <c r="J123" s="1" t="s">
        <v>1348</v>
      </c>
      <c r="K123" s="1" t="s">
        <v>1349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1350</v>
      </c>
      <c r="B124" s="1" t="s">
        <v>1351</v>
      </c>
      <c r="C124" s="1" t="s">
        <v>1352</v>
      </c>
      <c r="D124" s="1" t="s">
        <v>1353</v>
      </c>
      <c r="E124" s="1" t="s">
        <v>1354</v>
      </c>
      <c r="F124" s="1" t="s">
        <v>1355</v>
      </c>
      <c r="G124" s="1" t="s">
        <v>1356</v>
      </c>
      <c r="H124" s="1" t="s">
        <v>1357</v>
      </c>
      <c r="I124" s="1" t="s">
        <v>1358</v>
      </c>
      <c r="J124" s="1" t="s">
        <v>1359</v>
      </c>
      <c r="K124" s="1" t="s">
        <v>1360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1361</v>
      </c>
      <c r="B125" s="1" t="s">
        <v>1362</v>
      </c>
      <c r="C125" s="1" t="s">
        <v>1363</v>
      </c>
      <c r="D125" s="1" t="s">
        <v>1364</v>
      </c>
      <c r="E125" s="1" t="s">
        <v>1027</v>
      </c>
      <c r="F125" s="1" t="s">
        <v>1365</v>
      </c>
      <c r="G125" s="1" t="s">
        <v>215</v>
      </c>
      <c r="H125" s="1" t="s">
        <v>1366</v>
      </c>
      <c r="I125" s="1" t="s">
        <v>1367</v>
      </c>
      <c r="J125" s="1" t="s">
        <v>339</v>
      </c>
      <c r="K125" s="1" t="s">
        <v>1368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1369</v>
      </c>
      <c r="B126" s="1" t="s">
        <v>1370</v>
      </c>
      <c r="C126" s="1" t="s">
        <v>1179</v>
      </c>
      <c r="D126" s="1" t="s">
        <v>1371</v>
      </c>
      <c r="E126" s="1" t="s">
        <v>1372</v>
      </c>
      <c r="F126" s="1" t="s">
        <v>676</v>
      </c>
      <c r="G126" s="1" t="s">
        <v>625</v>
      </c>
      <c r="H126" s="1" t="s">
        <v>1373</v>
      </c>
      <c r="I126" s="1" t="s">
        <v>1374</v>
      </c>
      <c r="J126" s="1" t="s">
        <v>1375</v>
      </c>
      <c r="K126" s="1" t="s">
        <v>1376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1377</v>
      </c>
      <c r="B127" s="1" t="s">
        <v>1378</v>
      </c>
      <c r="C127" s="1" t="s">
        <v>1379</v>
      </c>
      <c r="D127" s="1" t="s">
        <v>1380</v>
      </c>
      <c r="E127" s="1" t="s">
        <v>1381</v>
      </c>
      <c r="F127" s="1" t="s">
        <v>1382</v>
      </c>
      <c r="G127" s="1" t="s">
        <v>1383</v>
      </c>
      <c r="H127" s="1" t="s">
        <v>1384</v>
      </c>
      <c r="I127" s="1" t="s">
        <v>1385</v>
      </c>
      <c r="J127" s="1" t="s">
        <v>1386</v>
      </c>
      <c r="K127" s="1" t="s">
        <v>1387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1388</v>
      </c>
      <c r="B128" s="1" t="s">
        <v>1389</v>
      </c>
      <c r="C128" s="1" t="s">
        <v>1390</v>
      </c>
      <c r="D128" s="1" t="s">
        <v>1391</v>
      </c>
      <c r="E128" s="1" t="s">
        <v>1212</v>
      </c>
      <c r="F128" s="1" t="s">
        <v>1392</v>
      </c>
      <c r="G128" s="1" t="s">
        <v>448</v>
      </c>
      <c r="H128" s="1" t="s">
        <v>641</v>
      </c>
      <c r="I128" s="1" t="s">
        <v>1393</v>
      </c>
      <c r="J128" s="1" t="s">
        <v>202</v>
      </c>
      <c r="K128" s="1" t="s">
        <v>666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1394</v>
      </c>
      <c r="C1" s="1" t="s">
        <v>1395</v>
      </c>
      <c r="D1" s="1" t="s">
        <v>1396</v>
      </c>
      <c r="E1" s="1" t="s">
        <v>1397</v>
      </c>
      <c r="F1" s="1" t="s">
        <v>1398</v>
      </c>
      <c r="G1" s="1" t="s">
        <v>1399</v>
      </c>
      <c r="H1" s="1" t="s">
        <v>1400</v>
      </c>
      <c r="I1" s="1" t="s">
        <v>1401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1402</v>
      </c>
      <c r="B2" s="1" t="s">
        <v>1403</v>
      </c>
      <c r="C2" s="1" t="s">
        <v>1404</v>
      </c>
      <c r="D2" s="1" t="s">
        <v>1405</v>
      </c>
      <c r="E2" s="1" t="s">
        <v>1406</v>
      </c>
      <c r="F2" s="1" t="s">
        <v>1407</v>
      </c>
      <c r="G2" s="1" t="s">
        <v>1408</v>
      </c>
      <c r="H2" s="1" t="s">
        <v>1408</v>
      </c>
      <c r="I2" s="1" t="s">
        <v>1409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1410</v>
      </c>
      <c r="B3" s="1" t="s">
        <v>1409</v>
      </c>
      <c r="C3" s="1" t="s">
        <v>1411</v>
      </c>
      <c r="D3" s="1" t="s">
        <v>1412</v>
      </c>
      <c r="E3" s="1" t="s">
        <v>1413</v>
      </c>
      <c r="F3" s="1" t="s">
        <v>1414</v>
      </c>
      <c r="G3" s="1" t="s">
        <v>1415</v>
      </c>
      <c r="H3" s="1" t="s">
        <v>1416</v>
      </c>
      <c r="I3" s="1" t="s">
        <v>1409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1417</v>
      </c>
      <c r="B4" s="1" t="s">
        <v>1418</v>
      </c>
      <c r="C4" s="1" t="s">
        <v>1419</v>
      </c>
      <c r="D4" s="1" t="s">
        <v>1420</v>
      </c>
      <c r="E4" s="1" t="s">
        <v>1421</v>
      </c>
      <c r="F4" s="1" t="s">
        <v>1422</v>
      </c>
      <c r="G4" s="1" t="s">
        <v>1423</v>
      </c>
      <c r="H4" s="1" t="s">
        <v>1424</v>
      </c>
      <c r="I4" s="1" t="s">
        <v>1425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1410</v>
      </c>
      <c r="B5" s="1" t="s">
        <v>1409</v>
      </c>
      <c r="C5" s="1" t="s">
        <v>1426</v>
      </c>
      <c r="D5" s="1" t="s">
        <v>1427</v>
      </c>
      <c r="E5" s="1" t="s">
        <v>1428</v>
      </c>
      <c r="F5" s="1" t="s">
        <v>1429</v>
      </c>
      <c r="G5" s="1" t="s">
        <v>1430</v>
      </c>
      <c r="H5" s="1" t="s">
        <v>1431</v>
      </c>
      <c r="I5" s="1" t="s">
        <v>1432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1433</v>
      </c>
      <c r="B6" s="1" t="s">
        <v>1434</v>
      </c>
      <c r="C6" s="1" t="s">
        <v>1435</v>
      </c>
      <c r="D6" s="1" t="s">
        <v>1436</v>
      </c>
      <c r="E6" s="1" t="s">
        <v>1437</v>
      </c>
      <c r="F6" s="1" t="s">
        <v>1438</v>
      </c>
      <c r="G6" s="1" t="s">
        <v>1439</v>
      </c>
      <c r="H6" s="1" t="s">
        <v>1440</v>
      </c>
      <c r="I6" s="1" t="s">
        <v>1441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1442</v>
      </c>
      <c r="B7" s="1" t="s">
        <v>1443</v>
      </c>
      <c r="C7" s="1" t="s">
        <v>1444</v>
      </c>
      <c r="D7" s="1" t="s">
        <v>1445</v>
      </c>
      <c r="E7" s="1" t="s">
        <v>1446</v>
      </c>
      <c r="F7" s="1" t="s">
        <v>1447</v>
      </c>
      <c r="G7" s="1" t="s">
        <v>1448</v>
      </c>
      <c r="H7" s="1" t="s">
        <v>1448</v>
      </c>
      <c r="I7" s="1" t="s">
        <v>1449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1450</v>
      </c>
      <c r="B8" s="1" t="s">
        <v>1409</v>
      </c>
      <c r="C8" s="1" t="s">
        <v>1451</v>
      </c>
      <c r="D8" s="1" t="s">
        <v>1452</v>
      </c>
      <c r="E8" s="1" t="s">
        <v>1453</v>
      </c>
      <c r="F8" s="1" t="s">
        <v>1454</v>
      </c>
      <c r="G8" s="1" t="s">
        <v>1455</v>
      </c>
      <c r="H8" s="1" t="s">
        <v>1456</v>
      </c>
      <c r="I8" s="1" t="s">
        <v>1457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1458</v>
      </c>
      <c r="B9" s="1" t="s">
        <v>1459</v>
      </c>
      <c r="C9" s="1" t="s">
        <v>1460</v>
      </c>
      <c r="D9" s="1" t="s">
        <v>1461</v>
      </c>
      <c r="E9" s="1" t="s">
        <v>1462</v>
      </c>
      <c r="F9" s="1" t="s">
        <v>1454</v>
      </c>
      <c r="G9" s="1" t="s">
        <v>1463</v>
      </c>
      <c r="H9" s="1" t="s">
        <v>1464</v>
      </c>
      <c r="I9" s="1" t="s">
        <v>1465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1466</v>
      </c>
      <c r="B10" s="1" t="s">
        <v>1467</v>
      </c>
      <c r="C10" s="1" t="s">
        <v>1468</v>
      </c>
      <c r="D10" s="1" t="s">
        <v>1469</v>
      </c>
      <c r="E10" s="1" t="s">
        <v>1470</v>
      </c>
      <c r="F10" s="1" t="s">
        <v>1471</v>
      </c>
      <c r="G10" s="1" t="s">
        <v>1462</v>
      </c>
      <c r="H10" s="1" t="s">
        <v>1472</v>
      </c>
      <c r="I10" s="1" t="s">
        <v>1473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1474</v>
      </c>
      <c r="B11" s="1" t="s">
        <v>1475</v>
      </c>
      <c r="C11" s="1" t="s">
        <v>1476</v>
      </c>
      <c r="D11" s="1" t="s">
        <v>1477</v>
      </c>
      <c r="E11" s="1" t="s">
        <v>1478</v>
      </c>
      <c r="F11" s="1" t="s">
        <v>1479</v>
      </c>
      <c r="G11" s="1" t="s">
        <v>1480</v>
      </c>
      <c r="H11" s="1" t="s">
        <v>1481</v>
      </c>
      <c r="I11" s="1" t="s">
        <v>1482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1483</v>
      </c>
      <c r="B12" s="1" t="s">
        <v>1484</v>
      </c>
      <c r="C12" s="1" t="s">
        <v>1485</v>
      </c>
      <c r="D12" s="1" t="s">
        <v>1441</v>
      </c>
      <c r="E12" s="1" t="s">
        <v>1486</v>
      </c>
      <c r="F12" s="1" t="s">
        <v>1487</v>
      </c>
      <c r="G12" s="1" t="s">
        <v>1488</v>
      </c>
      <c r="H12" s="1" t="s">
        <v>1489</v>
      </c>
      <c r="I12" s="1" t="s">
        <v>1490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1491</v>
      </c>
      <c r="B13" s="1" t="s">
        <v>1492</v>
      </c>
      <c r="C13" s="1" t="s">
        <v>1493</v>
      </c>
      <c r="D13" s="1" t="s">
        <v>1494</v>
      </c>
      <c r="E13" s="1" t="s">
        <v>1495</v>
      </c>
      <c r="F13" s="1" t="s">
        <v>1496</v>
      </c>
      <c r="G13" s="1" t="s">
        <v>1497</v>
      </c>
      <c r="H13" s="1" t="s">
        <v>1498</v>
      </c>
      <c r="I13" s="1" t="s">
        <v>1499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1500</v>
      </c>
      <c r="B14" s="1" t="s">
        <v>1501</v>
      </c>
      <c r="C14" s="1" t="s">
        <v>1502</v>
      </c>
      <c r="D14" s="1" t="s">
        <v>1503</v>
      </c>
      <c r="E14" s="1" t="s">
        <v>1504</v>
      </c>
      <c r="F14" s="1" t="s">
        <v>1505</v>
      </c>
      <c r="G14" s="1" t="s">
        <v>1506</v>
      </c>
      <c r="H14" s="1" t="s">
        <v>1507</v>
      </c>
      <c r="I14" s="1" t="s">
        <v>1508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1509</v>
      </c>
      <c r="B15" s="1" t="s">
        <v>233</v>
      </c>
      <c r="C15" s="1" t="s">
        <v>234</v>
      </c>
      <c r="D15" s="1" t="s">
        <v>235</v>
      </c>
      <c r="E15" s="1" t="s">
        <v>236</v>
      </c>
      <c r="F15" s="1" t="s">
        <v>237</v>
      </c>
      <c r="G15" s="1" t="s">
        <v>1510</v>
      </c>
      <c r="H15" s="1" t="s">
        <v>1511</v>
      </c>
      <c r="I15" s="1" t="s">
        <v>1512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1513</v>
      </c>
      <c r="B16" s="1" t="s">
        <v>1514</v>
      </c>
      <c r="C16" s="1" t="s">
        <v>1515</v>
      </c>
      <c r="D16" s="1" t="s">
        <v>1516</v>
      </c>
      <c r="E16" s="1" t="s">
        <v>1517</v>
      </c>
      <c r="F16" s="1" t="s">
        <v>1518</v>
      </c>
      <c r="G16" s="1" t="s">
        <v>1519</v>
      </c>
      <c r="H16" s="1" t="s">
        <v>1520</v>
      </c>
      <c r="I16" s="1" t="s">
        <v>1521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1522</v>
      </c>
      <c r="B17" s="1" t="s">
        <v>201</v>
      </c>
      <c r="C17" s="1" t="s">
        <v>202</v>
      </c>
      <c r="D17" s="1" t="s">
        <v>203</v>
      </c>
      <c r="E17" s="1" t="s">
        <v>863</v>
      </c>
      <c r="F17" s="1" t="s">
        <v>205</v>
      </c>
      <c r="G17" s="1" t="s">
        <v>1523</v>
      </c>
      <c r="H17" s="1" t="s">
        <v>1524</v>
      </c>
      <c r="I17" s="1" t="s">
        <v>1525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1526</v>
      </c>
      <c r="B18" s="1" t="s">
        <v>1527</v>
      </c>
      <c r="C18" s="1" t="s">
        <v>1528</v>
      </c>
      <c r="D18" s="1" t="s">
        <v>1529</v>
      </c>
      <c r="E18" s="1" t="s">
        <v>1530</v>
      </c>
      <c r="F18" s="1" t="s">
        <v>1531</v>
      </c>
      <c r="G18" s="1" t="s">
        <v>1532</v>
      </c>
      <c r="H18" s="1" t="s">
        <v>1533</v>
      </c>
      <c r="I18" s="1" t="s">
        <v>1534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1535</v>
      </c>
      <c r="B19" s="1" t="s">
        <v>1536</v>
      </c>
      <c r="C19" s="1" t="s">
        <v>1537</v>
      </c>
      <c r="D19" s="1" t="s">
        <v>1538</v>
      </c>
      <c r="E19" s="1" t="s">
        <v>1539</v>
      </c>
      <c r="F19" s="1" t="s">
        <v>1540</v>
      </c>
      <c r="G19" s="1" t="s">
        <v>1541</v>
      </c>
      <c r="H19" s="1" t="s">
        <v>1542</v>
      </c>
      <c r="I19" s="1" t="s">
        <v>1543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1544</v>
      </c>
      <c r="B20" s="1" t="s">
        <v>1545</v>
      </c>
      <c r="C20" s="1" t="s">
        <v>1546</v>
      </c>
      <c r="D20" s="1" t="s">
        <v>1547</v>
      </c>
      <c r="E20" s="1" t="s">
        <v>1548</v>
      </c>
      <c r="F20" s="1" t="s">
        <v>1549</v>
      </c>
      <c r="G20" s="1" t="s">
        <v>1550</v>
      </c>
      <c r="H20" s="1" t="s">
        <v>1551</v>
      </c>
      <c r="I20" s="1" t="s">
        <v>1552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1553</v>
      </c>
      <c r="B21" s="1" t="s">
        <v>1554</v>
      </c>
      <c r="C21" s="1" t="s">
        <v>1555</v>
      </c>
      <c r="D21" s="1" t="s">
        <v>1556</v>
      </c>
      <c r="E21" s="1" t="s">
        <v>1557</v>
      </c>
      <c r="F21" s="1" t="s">
        <v>1558</v>
      </c>
      <c r="G21" s="1" t="s">
        <v>1559</v>
      </c>
      <c r="H21" s="1" t="s">
        <v>1560</v>
      </c>
      <c r="I21" s="1" t="s">
        <v>1561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1562</v>
      </c>
      <c r="B22" s="1" t="s">
        <v>1563</v>
      </c>
      <c r="C22" s="1" t="s">
        <v>1564</v>
      </c>
      <c r="D22" s="1" t="s">
        <v>1565</v>
      </c>
      <c r="E22" s="1" t="s">
        <v>1566</v>
      </c>
      <c r="F22" s="1" t="s">
        <v>1567</v>
      </c>
      <c r="G22" s="1" t="s">
        <v>1568</v>
      </c>
      <c r="H22" s="1" t="s">
        <v>1569</v>
      </c>
      <c r="I22" s="1" t="s">
        <v>1570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1571</v>
      </c>
      <c r="B23" s="1" t="s">
        <v>1572</v>
      </c>
      <c r="C23" s="1" t="s">
        <v>1573</v>
      </c>
      <c r="D23" s="1" t="s">
        <v>1574</v>
      </c>
      <c r="E23" s="1" t="s">
        <v>1575</v>
      </c>
      <c r="F23" s="1" t="s">
        <v>1576</v>
      </c>
      <c r="G23" s="1" t="s">
        <v>1577</v>
      </c>
      <c r="H23" s="1" t="s">
        <v>1578</v>
      </c>
      <c r="I23" s="1" t="s">
        <v>1579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1580</v>
      </c>
      <c r="B24" s="1" t="s">
        <v>1581</v>
      </c>
      <c r="C24" s="1" t="s">
        <v>1582</v>
      </c>
      <c r="D24" s="1" t="s">
        <v>1583</v>
      </c>
      <c r="E24" s="1" t="s">
        <v>1584</v>
      </c>
      <c r="F24" s="1" t="s">
        <v>1585</v>
      </c>
      <c r="G24" s="1" t="s">
        <v>1586</v>
      </c>
      <c r="H24" s="1" t="s">
        <v>1586</v>
      </c>
      <c r="I24" s="1" t="s">
        <v>1586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1587</v>
      </c>
      <c r="B25" s="1" t="s">
        <v>1588</v>
      </c>
      <c r="C25" s="1" t="s">
        <v>1589</v>
      </c>
      <c r="D25" s="1" t="s">
        <v>1590</v>
      </c>
      <c r="E25" s="1" t="s">
        <v>1591</v>
      </c>
      <c r="F25" s="1" t="s">
        <v>1592</v>
      </c>
      <c r="G25" s="1" t="s">
        <v>1593</v>
      </c>
      <c r="H25" s="1" t="s">
        <v>1593</v>
      </c>
      <c r="I25" s="1" t="s">
        <v>1409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1594</v>
      </c>
      <c r="B26" s="1" t="s">
        <v>1595</v>
      </c>
      <c r="C26" s="1" t="s">
        <v>1596</v>
      </c>
      <c r="D26" s="1" t="s">
        <v>1597</v>
      </c>
      <c r="E26" s="1" t="s">
        <v>1598</v>
      </c>
      <c r="F26" s="1" t="s">
        <v>1599</v>
      </c>
      <c r="G26" s="1" t="s">
        <v>1409</v>
      </c>
      <c r="H26" s="1" t="s">
        <v>1409</v>
      </c>
      <c r="I26" s="1" t="s">
        <v>1409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1600</v>
      </c>
      <c r="B2" s="1" t="s">
        <v>1601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1602</v>
      </c>
      <c r="B3" s="1" t="s">
        <v>1603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1604</v>
      </c>
      <c r="B4" s="1" t="s">
        <v>1605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1606</v>
      </c>
      <c r="B5" s="1" t="s">
        <v>1607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1608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1609</v>
      </c>
      <c r="B7" s="1" t="s">
        <v>1610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1611</v>
      </c>
      <c r="B8" s="4" t="s">
        <v>1612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1613</v>
      </c>
      <c r="B9" s="1" t="s">
        <v>1614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1615</v>
      </c>
      <c r="B10" s="1" t="s">
        <v>1616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1617</v>
      </c>
      <c r="B11" s="1" t="s">
        <v>1614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1618</v>
      </c>
      <c r="B12" s="1" t="s">
        <v>1619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1620</v>
      </c>
      <c r="B13" s="1" t="s">
        <v>1621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1622</v>
      </c>
      <c r="B14" s="1" t="s">
        <v>1619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1623</v>
      </c>
      <c r="B15" s="1" t="s">
        <v>1624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1625</v>
      </c>
      <c r="B16" s="1">
        <v>18500.0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1626</v>
      </c>
      <c r="B17" s="1" t="s">
        <v>1627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1628</v>
      </c>
      <c r="B18" s="1">
        <v>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1629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1630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1631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1632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1633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1634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1635</v>
      </c>
      <c r="B25" s="4" t="s">
        <v>1636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1637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1638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1639</v>
      </c>
      <c r="B28" s="1">
        <v>54.19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1640</v>
      </c>
      <c r="B29" s="1">
        <v>54.07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1641</v>
      </c>
      <c r="B30" s="1">
        <v>53.38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1642</v>
      </c>
      <c r="B31" s="1">
        <v>55.56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1643</v>
      </c>
      <c r="B32" s="1">
        <v>54.19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1644</v>
      </c>
      <c r="B33" s="1">
        <v>54.07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1645</v>
      </c>
      <c r="B34" s="1">
        <v>53.38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1646</v>
      </c>
      <c r="B35" s="1">
        <v>55.56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1647</v>
      </c>
      <c r="B36" s="1">
        <v>2.64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1648</v>
      </c>
      <c r="B37" s="1">
        <v>0.048699997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1649</v>
      </c>
      <c r="B38" s="1">
        <v>1.7330976E9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1650</v>
      </c>
      <c r="B39" s="1">
        <v>0.7367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1651</v>
      </c>
      <c r="B40" s="1">
        <v>2.61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1652</v>
      </c>
      <c r="B41" s="1">
        <v>1.522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1653</v>
      </c>
      <c r="B42" s="1">
        <v>15.180327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1654</v>
      </c>
      <c r="B43" s="1">
        <v>15.007294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1655</v>
      </c>
      <c r="B44" s="1">
        <v>1388376.0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1656</v>
      </c>
      <c r="B45" s="1">
        <v>1388376.0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1657</v>
      </c>
      <c r="B46" s="1">
        <v>884148.0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1658</v>
      </c>
      <c r="B47" s="1">
        <v>891470.0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1659</v>
      </c>
      <c r="B48" s="1">
        <v>891470.0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1660</v>
      </c>
      <c r="B49" s="1">
        <v>55.2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1661</v>
      </c>
      <c r="B50" s="1">
        <v>56.24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1662</v>
      </c>
      <c r="B51" s="1">
        <v>900.0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1663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1664</v>
      </c>
      <c r="B53" s="1">
        <v>3.098597888E9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1665</v>
      </c>
      <c r="B54" s="1">
        <v>52.77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1666</v>
      </c>
      <c r="B55" s="1">
        <v>100.91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1667</v>
      </c>
      <c r="B56" s="1">
        <v>0.39709324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1668</v>
      </c>
      <c r="B57" s="1">
        <v>64.3058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1669</v>
      </c>
      <c r="B58" s="1">
        <v>78.1191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1670</v>
      </c>
      <c r="B59" s="1">
        <v>2.63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1671</v>
      </c>
      <c r="B60" s="1">
        <v>0.048532944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1672</v>
      </c>
      <c r="B61" s="1" t="s">
        <v>1673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1674</v>
      </c>
      <c r="B62" s="1">
        <v>5.12569856E9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1675</v>
      </c>
      <c r="B63" s="1">
        <v>0.02609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1676</v>
      </c>
      <c r="B64" s="1">
        <v>5.2508303E7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1677</v>
      </c>
      <c r="B65" s="1">
        <v>5.57703E7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1678</v>
      </c>
      <c r="B66" s="1">
        <v>4215643.0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1679</v>
      </c>
      <c r="B67" s="1">
        <v>3662029.0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1680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1681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1682</v>
      </c>
      <c r="B70" s="1">
        <v>0.0756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1683</v>
      </c>
      <c r="B71" s="1">
        <v>0.060349997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1684</v>
      </c>
      <c r="B72" s="1">
        <v>0.8386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1685</v>
      </c>
      <c r="B73" s="1">
        <v>5.35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1686</v>
      </c>
      <c r="B74" s="1">
        <v>0.105500005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1687</v>
      </c>
      <c r="B75" s="1">
        <v>5.57703E7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1688</v>
      </c>
      <c r="B76" s="1">
        <v>24.041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1689</v>
      </c>
      <c r="B77" s="1">
        <v>2.311052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1690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1691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1692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1693</v>
      </c>
      <c r="B81" s="1">
        <v>-0.817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1694</v>
      </c>
      <c r="B82" s="1">
        <v>2.036E8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1695</v>
      </c>
      <c r="B83" s="1">
        <v>3.66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1696</v>
      </c>
      <c r="B84" s="1">
        <v>3.81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1697</v>
      </c>
      <c r="B85" s="1" t="s">
        <v>1698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1699</v>
      </c>
      <c r="B86" s="1">
        <v>1.315872E9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1700</v>
      </c>
      <c r="B87" s="1">
        <v>0.657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1701</v>
      </c>
      <c r="B88" s="1">
        <v>7.931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1702</v>
      </c>
      <c r="B89" s="1">
        <v>-0.38420457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1703</v>
      </c>
      <c r="B90" s="1">
        <v>0.22263205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1704</v>
      </c>
      <c r="B91" s="1">
        <v>0.66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1705</v>
      </c>
      <c r="B92" s="1">
        <v>1.7330976E9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1706</v>
      </c>
      <c r="B93" s="1" t="s">
        <v>1707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1708</v>
      </c>
      <c r="B94" s="1" t="s">
        <v>1709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1710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1711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1712</v>
      </c>
      <c r="B97" s="1" t="s">
        <v>1713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1714</v>
      </c>
      <c r="B98" s="1" t="s">
        <v>1713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1715</v>
      </c>
      <c r="B99" s="1">
        <v>5.587974E8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1716</v>
      </c>
      <c r="B100" s="1" t="s">
        <v>1717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1718</v>
      </c>
      <c r="B101" s="1" t="s">
        <v>1719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1720</v>
      </c>
      <c r="B102" s="1" t="s">
        <v>1721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1722</v>
      </c>
      <c r="B103" s="1" t="s">
        <v>1723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1724</v>
      </c>
      <c r="B104" s="1">
        <v>-1.8E7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1725</v>
      </c>
      <c r="B105" s="1">
        <v>55.56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1726</v>
      </c>
      <c r="B106" s="1">
        <v>110.0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1727</v>
      </c>
      <c r="B107" s="1">
        <v>60.0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1728</v>
      </c>
      <c r="B108" s="1">
        <v>75.14286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1729</v>
      </c>
      <c r="B109" s="1">
        <v>72.5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1730</v>
      </c>
      <c r="B110" s="1">
        <v>2.44444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1731</v>
      </c>
      <c r="B111" s="1" t="s">
        <v>1732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1733</v>
      </c>
      <c r="B112" s="1">
        <v>14.0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1734</v>
      </c>
      <c r="B113" s="1">
        <v>2.913E8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1735</v>
      </c>
      <c r="B114" s="1">
        <v>5.223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1736</v>
      </c>
      <c r="B115" s="1">
        <v>6.46300032E8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1737</v>
      </c>
      <c r="B116" s="1">
        <v>2.3144E9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1738</v>
      </c>
      <c r="B117" s="1">
        <v>0.254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1739</v>
      </c>
      <c r="B118" s="1">
        <v>1.211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1740</v>
      </c>
      <c r="B119" s="1">
        <v>7.8032E9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1741</v>
      </c>
      <c r="B120" s="1">
        <v>172.01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1742</v>
      </c>
      <c r="B121" s="1">
        <v>137.744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1743</v>
      </c>
      <c r="B122" s="1">
        <v>0.040430002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1744</v>
      </c>
      <c r="B123" s="1">
        <v>0.15198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1745</v>
      </c>
      <c r="B124" s="1">
        <v>1.679800064E9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1746</v>
      </c>
      <c r="B125" s="1">
        <v>3.349E8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1747</v>
      </c>
      <c r="B126" s="1">
        <v>6.11699968E8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1748</v>
      </c>
      <c r="B127" s="1">
        <v>-0.813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1749</v>
      </c>
      <c r="B128" s="1">
        <v>-0.23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1750</v>
      </c>
      <c r="B129" s="1">
        <v>0.21527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1751</v>
      </c>
      <c r="B130" s="1">
        <v>0.08282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1752</v>
      </c>
      <c r="B131" s="1">
        <v>0.03785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1753</v>
      </c>
      <c r="B132" s="1" t="s">
        <v>1673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1754</v>
      </c>
      <c r="B133" s="1">
        <v>3.114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350.0</v>
      </c>
      <c r="C3" s="1">
        <v>345.0</v>
      </c>
      <c r="D3" s="1">
        <v>309.0</v>
      </c>
      <c r="E3" s="1">
        <v>415.0</v>
      </c>
      <c r="F3" s="1">
        <v>192.0</v>
      </c>
      <c r="G3" s="1">
        <v>410.0</v>
      </c>
      <c r="H3" s="1">
        <v>757.0</v>
      </c>
      <c r="I3" s="1">
        <v>-95.0</v>
      </c>
      <c r="J3" s="1">
        <v>215.0</v>
      </c>
      <c r="K3" s="1">
        <v>557.0</v>
      </c>
      <c r="L3" s="1">
        <f>IF(K3*FORECAST(L2,B3:K3,B2:K2)&gt;0,FORECAST(L2,B3:K3,B2:K2),K3)*$X$1</f>
        <v>351.4</v>
      </c>
      <c r="M3" s="1">
        <f>IF(L3*FORECAST(M2,B3:L3,B2:L2)&gt;0,FORECAST(M2,B3:L3,B2:L2),L3)*$X$1</f>
        <v>352.4727273</v>
      </c>
      <c r="N3" s="1">
        <f>IF(M3*FORECAST(N2,B3:M3,B2:M2)&gt;0,FORECAST(N2,B3:M3,B2:M2),M3)*$X$1</f>
        <v>353.5454545</v>
      </c>
      <c r="O3" s="1">
        <f>IF(N3*FORECAST(O2,B3:N3,B2:N2)&gt;0,FORECAST(O2,B3:N3,B2:N2),N3)*$X$1</f>
        <v>354.6181818</v>
      </c>
      <c r="P3" s="1">
        <f>IF(O3*FORECAST(P2,B3:O3,B2:O2)&gt;0,FORECAST(P2,B3:O3,B2:O2),O3)*$X$1</f>
        <v>355.6909091</v>
      </c>
      <c r="Q3" s="1">
        <f>IF(P3*FORECAST(Q2,B3:P3,B2:P2)&gt;0,FORECAST(Q2,B3:P3,B2:P2),P3)*$X$1</f>
        <v>356.7636364</v>
      </c>
      <c r="R3" s="1">
        <f>IF(Q3*FORECAST(R2,B3:Q3,B2:Q2)&gt;0,FORECAST(R2,B3:Q3,B2:Q2),Q3)*$X$1</f>
        <v>357.8363636</v>
      </c>
      <c r="S3" s="5">
        <f>IF(R3*FORECAST(S2,B3:R3,B2:R2)&gt;0,FORECAST(S2,B3:R3,B2:R2),R3)*$X$1</f>
        <v>358.9090909</v>
      </c>
      <c r="T3" s="5">
        <f>IF(S3*FORECAST(T2,B3:S3,B2:S2)&gt;0,FORECAST(T2,B3:S3,B2:S2),S3)*$X$1</f>
        <v>359.9818182</v>
      </c>
      <c r="U3" s="5">
        <f>IF(T3*FORECAST(U2,B3:T3,B2:T2)&gt;0,FORECAST(U2,B3:T3,B2:T2),T3)*$X$1</f>
        <v>361.0545455</v>
      </c>
      <c r="V3" s="5">
        <f>IF(U3*FORECAST(V2,B3:U3,B2:U2)&gt;0,FORECAST(V2,B3:U3,B2:U2),U3)*$X$1</f>
        <v>362.1272727</v>
      </c>
      <c r="W3" s="5">
        <f>IF(V3*FORECAST(W2,B3:V3,B2:V2)&gt;0,FORECAST(W2,B3:V3,B2:V2),V3)*$X$1</f>
        <v>363.2</v>
      </c>
      <c r="X3" s="2"/>
      <c r="Y3" s="2"/>
      <c r="Z3" s="2"/>
    </row>
    <row r="4">
      <c r="A4" s="3" t="s">
        <v>139</v>
      </c>
      <c r="B4" s="1">
        <v>88.0</v>
      </c>
      <c r="C4" s="1">
        <v>308.0</v>
      </c>
      <c r="D4" s="1">
        <v>1010.0</v>
      </c>
      <c r="E4" s="1">
        <v>775.0</v>
      </c>
      <c r="F4" s="1">
        <v>1800.0</v>
      </c>
      <c r="G4" s="1">
        <v>1660.0</v>
      </c>
      <c r="H4" s="1">
        <v>961.0</v>
      </c>
      <c r="I4" s="1">
        <v>1470.0</v>
      </c>
      <c r="J4" s="1">
        <v>1840.0</v>
      </c>
      <c r="K4" s="1">
        <v>1680.0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1755</v>
      </c>
      <c r="B5" s="1">
        <v>68.0</v>
      </c>
      <c r="C5" s="1">
        <v>67.0</v>
      </c>
      <c r="D5" s="1">
        <v>65.0</v>
      </c>
      <c r="E5" s="1">
        <v>64.0</v>
      </c>
      <c r="F5" s="1">
        <v>63.0</v>
      </c>
      <c r="G5" s="1">
        <v>62.0</v>
      </c>
      <c r="H5" s="1">
        <v>62.0</v>
      </c>
      <c r="I5" s="1">
        <v>62.0</v>
      </c>
      <c r="J5" s="1">
        <v>60.0</v>
      </c>
      <c r="K5" s="1">
        <v>57.0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1756</v>
      </c>
      <c r="L7" s="1">
        <f>IF(W3*FORECAST(W2,B3:W3,B2:W2)&gt;0,FORECAST(W2,B3:W3,B2:W2),V3)*$X$1 * (1+0.02)/(0.0776999999999999-0.02)</f>
        <v>6420.519931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1757</v>
      </c>
      <c r="L8" s="6">
        <f t="array" ref="L8">NPV(0.0776999999999999,M3:W3)</f>
        <v>2577.602477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1758</v>
      </c>
      <c r="L9" s="6">
        <f t="array" ref="L9">NPV(0.0776999999999999,M16:W16)</f>
        <v>2818.989687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1759</v>
      </c>
      <c r="L10" s="6">
        <f>L8 + L9</f>
        <v>5396.592163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1680.0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1760</v>
      </c>
      <c r="L12" s="6">
        <f>L10 - L11</f>
        <v>3716.592163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1761</v>
      </c>
      <c r="L13" s="1">
        <v>57.0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65.20337129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(1+0.02)/(0.0776999999999999-0.02)</f>
        <v>6420.519931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454.0</v>
      </c>
      <c r="C3" s="1">
        <v>455.0</v>
      </c>
      <c r="D3" s="1">
        <v>213.0</v>
      </c>
      <c r="E3" s="1">
        <v>172.0</v>
      </c>
      <c r="F3" s="1">
        <v>335.0</v>
      </c>
      <c r="G3" s="1">
        <v>324.0</v>
      </c>
      <c r="H3" s="1">
        <v>125.0</v>
      </c>
      <c r="I3" s="1">
        <v>494.0</v>
      </c>
      <c r="J3" s="1">
        <v>448.0</v>
      </c>
      <c r="K3" s="1">
        <v>503.0</v>
      </c>
      <c r="L3" s="1">
        <f>IF(K3*FORECAST(L2,B3:K3,B2:K2)&gt;0,FORECAST(L2,B3:K3,B2:K2),K3)*$X$1</f>
        <v>407.1333333</v>
      </c>
      <c r="M3" s="1">
        <f>IF(L3*FORECAST(M2,B3:L3,B2:L2)&gt;0,FORECAST(M2,B3:L3,B2:L2),L3)*$X$1</f>
        <v>417.1030303</v>
      </c>
      <c r="N3" s="1">
        <f>IF(M3*FORECAST(N2,B3:M3,B2:M2)&gt;0,FORECAST(N2,B3:M3,B2:M2),M3)*$X$1</f>
        <v>427.0727273</v>
      </c>
      <c r="O3" s="1">
        <f>IF(N3*FORECAST(O2,B3:N3,B2:N2)&gt;0,FORECAST(O2,B3:N3,B2:N2),N3)*$X$1</f>
        <v>437.0424242</v>
      </c>
      <c r="P3" s="1">
        <f>IF(O3*FORECAST(P2,B3:O3,B2:O2)&gt;0,FORECAST(P2,B3:O3,B2:O2),O3)*$X$1</f>
        <v>447.0121212</v>
      </c>
      <c r="Q3" s="1">
        <f>IF(P3*FORECAST(Q2,B3:P3,B2:P2)&gt;0,FORECAST(Q2,B3:P3,B2:P2),P3)*$X$1</f>
        <v>456.9818182</v>
      </c>
      <c r="R3" s="1">
        <f>IF(Q3*FORECAST(R2,B3:Q3,B2:Q2)&gt;0,FORECAST(R2,B3:Q3,B2:Q2),Q3)*$X$1</f>
        <v>466.9515152</v>
      </c>
      <c r="S3" s="5">
        <f>IF(R3*FORECAST(S2,B3:R3,B2:R2)&gt;0,FORECAST(S2,B3:R3,B2:R2),R3)*$X$1</f>
        <v>476.9212121</v>
      </c>
      <c r="T3" s="5">
        <f>IF(S3*FORECAST(T2,B3:S3,B2:S2)&gt;0,FORECAST(T2,B3:S3,B2:S2),S3)*$X$1</f>
        <v>486.8909091</v>
      </c>
      <c r="U3" s="5">
        <f>IF(T3*FORECAST(U2,B3:T3,B2:T2)&gt;0,FORECAST(U2,B3:T3,B2:T2),T3)*$X$1</f>
        <v>496.8606061</v>
      </c>
      <c r="V3" s="5">
        <f>IF(U3*FORECAST(V2,B3:U3,B2:U2)&gt;0,FORECAST(V2,B3:U3,B2:U2),U3)*$X$1</f>
        <v>506.830303</v>
      </c>
      <c r="W3" s="5">
        <f>IF(V3*FORECAST(W2,B3:V3,B2:V2)&gt;0,FORECAST(W2,B3:V3,B2:V2),V3)*$X$1</f>
        <v>516.8</v>
      </c>
      <c r="X3" s="2"/>
      <c r="Y3" s="2"/>
      <c r="Z3" s="2"/>
    </row>
    <row r="4">
      <c r="A4" s="3" t="s">
        <v>139</v>
      </c>
      <c r="B4" s="1">
        <v>88.0</v>
      </c>
      <c r="C4" s="1">
        <v>308.0</v>
      </c>
      <c r="D4" s="1">
        <v>1010.0</v>
      </c>
      <c r="E4" s="1">
        <v>775.0</v>
      </c>
      <c r="F4" s="1">
        <v>1800.0</v>
      </c>
      <c r="G4" s="1">
        <v>1660.0</v>
      </c>
      <c r="H4" s="1">
        <v>961.0</v>
      </c>
      <c r="I4" s="1">
        <v>1470.0</v>
      </c>
      <c r="J4" s="1">
        <v>1840.0</v>
      </c>
      <c r="K4" s="1">
        <v>1680.0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1755</v>
      </c>
      <c r="B5" s="1">
        <v>68.0</v>
      </c>
      <c r="C5" s="1">
        <v>67.0</v>
      </c>
      <c r="D5" s="1">
        <v>65.0</v>
      </c>
      <c r="E5" s="1">
        <v>64.0</v>
      </c>
      <c r="F5" s="1">
        <v>63.0</v>
      </c>
      <c r="G5" s="1">
        <v>62.0</v>
      </c>
      <c r="H5" s="1">
        <v>62.0</v>
      </c>
      <c r="I5" s="1">
        <v>62.0</v>
      </c>
      <c r="J5" s="1">
        <v>60.0</v>
      </c>
      <c r="K5" s="1">
        <v>57.0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1756</v>
      </c>
      <c r="L7" s="1">
        <f>IF(W3*FORECAST(W2,B3:W3,B2:W2)&gt;0,FORECAST(W2,B3:W3,B2:W2),V3)*$X$1 * (1+0.02)/(0.0776999999999999-0.02)</f>
        <v>9135.805893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1757</v>
      </c>
      <c r="L8" s="6">
        <f t="array" ref="L8">NPV(0.0776999999999999,M3:W3)</f>
        <v>3317.814641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1758</v>
      </c>
      <c r="L9" s="6">
        <f t="array" ref="L9">NPV(0.0776999999999999,M16:W16)</f>
        <v>4011.161537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1759</v>
      </c>
      <c r="L10" s="6">
        <f>L8 + L9</f>
        <v>7328.976178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1680.0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1760</v>
      </c>
      <c r="L12" s="6">
        <f>L10 - L11</f>
        <v>5648.976178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1761</v>
      </c>
      <c r="L13" s="1">
        <v>57.0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99.10484523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(1+0.02)/(0.0776999999999999-0.02)</f>
        <v>9135.805893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