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<sst xmlns="http://schemas.openxmlformats.org/spreadsheetml/2006/main" count="860" uniqueCount="695">
  <si>
    <t>ticker</t>
  </si>
  <si>
    <t>PHVS</t>
  </si>
  <si>
    <t>nombre</t>
  </si>
  <si>
    <t>PHARVARIS N V</t>
  </si>
  <si>
    <t>empresa</t>
  </si>
  <si>
    <t>Biotechnology &amp; Medical Research</t>
  </si>
  <si>
    <t>Open</t>
  </si>
  <si>
    <t>Target Price</t>
  </si>
  <si>
    <t>Upside</t>
  </si>
  <si>
    <t>-439.35%</t>
  </si>
  <si>
    <t>Country</t>
  </si>
  <si>
    <t>Netherlands</t>
  </si>
  <si>
    <t>Market Cap</t>
  </si>
  <si>
    <t>Book Value</t>
  </si>
  <si>
    <t>Pe ratio</t>
  </si>
  <si>
    <t>Dividend Ratio</t>
  </si>
  <si>
    <t>No encontrado</t>
  </si>
  <si>
    <t>Net Debt Growth</t>
  </si>
  <si>
    <t>-75.00%</t>
  </si>
  <si>
    <t>Total Assets Growth</t>
  </si>
  <si>
    <t>Net Property, Plant and Equipment Growth</t>
  </si>
  <si>
    <t>-100.00%</t>
  </si>
  <si>
    <t>EBITDA Growth</t>
  </si>
  <si>
    <t>270.91%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</si>
  <si>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</si>
  <si>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</si>
  <si>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</si>
  <si>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</si>
  <si>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</si>
  <si>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</si>
  <si>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</si>
  <si>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</si>
  <si>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</si>
  <si>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</si>
  <si>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</si>
  <si>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</si>
  <si>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</si>
  <si>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</si>
  <si>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</si>
  <si>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</si>
  <si>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</si>
  <si>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</si>
  <si>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</si>
  <si>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</si>
  <si>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</si>
  <si>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</si>
  <si>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</si>
  <si>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</si>
  <si>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</si>
  <si>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</si>
  <si>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</si>
  <si>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</si>
  <si>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</si>
  <si>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</si>
  <si>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</si>
  <si>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</si>
  <si>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</si>
  <si>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</si>
  <si>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</si>
  <si>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</si>
  <si>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</si>
  <si>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</si>
  <si>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</si>
  <si>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</si>
  <si>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</si>
  <si>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</si>
  <si>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</si>
  <si>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</si>
  <si>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</si>
  <si>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</si>
  <si>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</si>
  <si>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</si>
  <si>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Total Current Liabilities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</si>
  <si>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</si>
  <si>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</si>
  <si>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</si>
  <si>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</si>
  <si>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</si>
  <si>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</si>
  <si>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</si>
  <si>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</si>
  <si>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</si>
  <si>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</si>
  <si>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</si>
  <si>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</si>
  <si>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</si>
  <si>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</si>
  <si>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1.02</t>
  </si>
  <si>
    <t>3.85</t>
  </si>
  <si>
    <t>19.71</t>
  </si>
  <si>
    <t>6.18</t>
  </si>
  <si>
    <t>4.41</t>
  </si>
  <si>
    <t>7.34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</si>
  <si>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</si>
  <si>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</si>
  <si>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</si>
  <si>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</si>
  <si>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</si>
  <si>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</si>
  <si>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</si>
  <si>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</si>
  <si>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</si>
  <si>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</si>
  <si>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</si>
  <si>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</si>
  <si>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</si>
  <si>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</si>
  <si>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</si>
  <si>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</si>
  <si>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</si>
  <si>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</si>
  <si>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</si>
  <si>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</si>
  <si>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</si>
  <si>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</si>
  <si>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</si>
  <si>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</si>
  <si>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</si>
  <si>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</si>
  <si>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</si>
  <si>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</si>
  <si>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-0.89</t>
  </si>
  <si>
    <t>-1.66</t>
  </si>
  <si>
    <t>-5.36</t>
  </si>
  <si>
    <t>-1.41</t>
  </si>
  <si>
    <t>-2.27</t>
  </si>
  <si>
    <t>-2.63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</si>
  <si>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</si>
  <si>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</si>
  <si>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</si>
  <si>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</si>
  <si>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</si>
  <si>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</si>
  <si>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-0.56</t>
  </si>
  <si>
    <t>-1.03</t>
  </si>
  <si>
    <t>-3.36</t>
  </si>
  <si>
    <t>-0.88</t>
  </si>
  <si>
    <t>-1.63</t>
  </si>
  <si>
    <t>Normalized Diluted EPS</t>
  </si>
  <si>
    <t>EBITDA</t>
  </si>
  <si>
    <t>EBITA</t>
  </si>
  <si>
    <t>EBIT</t>
  </si>
  <si>
    <t>EBITDAR</t>
  </si>
  <si>
    <t>Effective Tax Rate - (Ratio)</t>
  </si>
  <si>
    <t>0.32</t>
  </si>
  <si>
    <t>-0.16</t>
  </si>
  <si>
    <t>-0.9</t>
  </si>
  <si>
    <t>-1.05</t>
  </si>
  <si>
    <t>Total Current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</si>
  <si>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</si>
  <si>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</si>
  <si>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</si>
  <si>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</si>
  <si>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</si>
  <si>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</si>
  <si>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</si>
  <si>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</si>
  <si>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</si>
  <si>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</si>
  <si>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</si>
  <si>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</si>
  <si>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</si>
  <si>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</si>
  <si>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-38.46</t>
  </si>
  <si>
    <t>-25.69</t>
  </si>
  <si>
    <t>-21.61</t>
  </si>
  <si>
    <t>-28.54</t>
  </si>
  <si>
    <t>-21.39</t>
  </si>
  <si>
    <t>Return on Total Capital</t>
  </si>
  <si>
    <t>-42.38</t>
  </si>
  <si>
    <t>-27.31</t>
  </si>
  <si>
    <t>-22.48</t>
  </si>
  <si>
    <t>-30.54</t>
  </si>
  <si>
    <t>-22.69</t>
  </si>
  <si>
    <t>Return On Equity %</t>
  </si>
  <si>
    <t>-67.95</t>
  </si>
  <si>
    <t>-45.41</t>
  </si>
  <si>
    <t>-28.42</t>
  </si>
  <si>
    <t>-43.1</t>
  </si>
  <si>
    <t>-37.83</t>
  </si>
  <si>
    <t>Return on Common Equity</t>
  </si>
  <si>
    <t>-45.51</t>
  </si>
  <si>
    <t>-28.43</t>
  </si>
  <si>
    <t>Short Term Liquidity</t>
  </si>
  <si>
    <t>Current Ratio</t>
  </si>
  <si>
    <t>11.29</t>
  </si>
  <si>
    <t>10.7</t>
  </si>
  <si>
    <t>19.02</t>
  </si>
  <si>
    <t>30.31</t>
  </si>
  <si>
    <t>9.16</t>
  </si>
  <si>
    <t>27.25</t>
  </si>
  <si>
    <t>Quick Ratio</t>
  </si>
  <si>
    <t>11.24</t>
  </si>
  <si>
    <t>10.67</t>
  </si>
  <si>
    <t>18.67</t>
  </si>
  <si>
    <t>30.07</t>
  </si>
  <si>
    <t>8.9</t>
  </si>
  <si>
    <t>26.86</t>
  </si>
  <si>
    <t>Operating Cash Flow to Current Liabilities</t>
  </si>
  <si>
    <t>-8.14</t>
  </si>
  <si>
    <t>-3.47</t>
  </si>
  <si>
    <t>-4.05</t>
  </si>
  <si>
    <t>-6.38</t>
  </si>
  <si>
    <t>-3.69</t>
  </si>
  <si>
    <t>-6.37</t>
  </si>
  <si>
    <t>Long Term Solvency</t>
  </si>
  <si>
    <t>Total Debt/Equity</t>
  </si>
  <si>
    <t>0.12</t>
  </si>
  <si>
    <t>0.29</t>
  </si>
  <si>
    <t>0.06</t>
  </si>
  <si>
    <t>Total Debt / Total Capital</t>
  </si>
  <si>
    <t>LT Debt/Equity</t>
  </si>
  <si>
    <t>0.07</t>
  </si>
  <si>
    <t>0.17</t>
  </si>
  <si>
    <t>0.01</t>
  </si>
  <si>
    <t>Long-Term Debt / Total Capital</t>
  </si>
  <si>
    <t>Total Liabilities / Total Assets</t>
  </si>
  <si>
    <t>8.86</t>
  </si>
  <si>
    <t>9.34</t>
  </si>
  <si>
    <t>5.26</t>
  </si>
  <si>
    <t>3.36</t>
  </si>
  <si>
    <t>11.01</t>
  </si>
  <si>
    <t>3.67</t>
  </si>
  <si>
    <t>EBIT / Interest Expense</t>
  </si>
  <si>
    <t>-270.43</t>
  </si>
  <si>
    <t>-202.38</t>
  </si>
  <si>
    <t>EBITDA / Interest Expense</t>
  </si>
  <si>
    <t>-270.35</t>
  </si>
  <si>
    <t>-202.09</t>
  </si>
  <si>
    <t>(EBITDA - Capex) / Interest Expense</t>
  </si>
  <si>
    <t>-270.81</t>
  </si>
  <si>
    <t>-202.58</t>
  </si>
  <si>
    <t>Total Debt / EBITDA</t>
  </si>
  <si>
    <t>-0.01</t>
  </si>
  <si>
    <t>Net Debt / EBITDA</t>
  </si>
  <si>
    <t>2.54</t>
  </si>
  <si>
    <t>3.95</t>
  </si>
  <si>
    <t>3.87</t>
  </si>
  <si>
    <t>1.86</t>
  </si>
  <si>
    <t>4.05</t>
  </si>
  <si>
    <t>Total Debt / (EBITDA - Capex)</t>
  </si>
  <si>
    <t>Net Debt / (EBITDA - Capex)</t>
  </si>
  <si>
    <t>2.53</t>
  </si>
  <si>
    <t>3.94</t>
  </si>
  <si>
    <t>3.86</t>
  </si>
  <si>
    <t>4.04</t>
  </si>
  <si>
    <t>Growth Over Prior Year</t>
  </si>
  <si>
    <t>EBITDA, 1 Yr. Growth %</t>
  </si>
  <si>
    <t>212.11</t>
  </si>
  <si>
    <t>116.49</t>
  </si>
  <si>
    <t>60.15</t>
  </si>
  <si>
    <t>11.74</t>
  </si>
  <si>
    <t>EBITA, 1 Yr. Growth %</t>
  </si>
  <si>
    <t>85.7</t>
  </si>
  <si>
    <t>212.18</t>
  </si>
  <si>
    <t>116.5</t>
  </si>
  <si>
    <t>60.17</t>
  </si>
  <si>
    <t>11.76</t>
  </si>
  <si>
    <t>EBIT, 1 Yr. Growth %</t>
  </si>
  <si>
    <t>Earnings From Cont. Operations, 1 Yr. Growth %</t>
  </si>
  <si>
    <t>86.08</t>
  </si>
  <si>
    <t>223.72</t>
  </si>
  <si>
    <t>64.44</t>
  </si>
  <si>
    <t>78.64</t>
  </si>
  <si>
    <t>32.15</t>
  </si>
  <si>
    <t>Net Income, 1 Yr. Growth %</t>
  </si>
  <si>
    <t>Normalized Net Income, 1 Yr. Growth %</t>
  </si>
  <si>
    <t>224.76</t>
  </si>
  <si>
    <t>63.65</t>
  </si>
  <si>
    <t>77.34</t>
  </si>
  <si>
    <t>31.95</t>
  </si>
  <si>
    <t>Diluted EPS Before Extra, 1 Yr. Growth %</t>
  </si>
  <si>
    <t>-73.78</t>
  </si>
  <si>
    <t>61.75</t>
  </si>
  <si>
    <t>15.61</t>
  </si>
  <si>
    <t>Net Property, Plant and Equip., 1 Yr. Growth %</t>
  </si>
  <si>
    <t>275.21</t>
  </si>
  <si>
    <t>624.39</t>
  </si>
  <si>
    <t>78.3</t>
  </si>
  <si>
    <t>-27.28</t>
  </si>
  <si>
    <t>Total Assets, 1 Yr. Growth %</t>
  </si>
  <si>
    <t>279.03</t>
  </si>
  <si>
    <t>390.83</t>
  </si>
  <si>
    <t>109.78</t>
  </si>
  <si>
    <t>-20.91</t>
  </si>
  <si>
    <t>137.7</t>
  </si>
  <si>
    <t>Tangible Book Value, 1 Yr. Growth %</t>
  </si>
  <si>
    <t>277.01</t>
  </si>
  <si>
    <t>414.22</t>
  </si>
  <si>
    <t>114.39</t>
  </si>
  <si>
    <t>-27.17</t>
  </si>
  <si>
    <t>157.3</t>
  </si>
  <si>
    <t>Common Equity, 1 Yr. Growth %</t>
  </si>
  <si>
    <t>Cash From Operations, 1 Yr. Growth %</t>
  </si>
  <si>
    <t>70.39</t>
  </si>
  <si>
    <t>221.99</t>
  </si>
  <si>
    <t>107.44</t>
  </si>
  <si>
    <t>50.59</t>
  </si>
  <si>
    <t>38.54</t>
  </si>
  <si>
    <t>Capital Expenditures, 1 Yr. Growth %</t>
  </si>
  <si>
    <t>218.92</t>
  </si>
  <si>
    <t>202.56</t>
  </si>
  <si>
    <t>-4.41</t>
  </si>
  <si>
    <t>-27.61</t>
  </si>
  <si>
    <t>Levered Free Cash Flow, 1 Yr. Growth %</t>
  </si>
  <si>
    <t>251.5</t>
  </si>
  <si>
    <t>87.86</t>
  </si>
  <si>
    <t>43.18</t>
  </si>
  <si>
    <t>59.48</t>
  </si>
  <si>
    <t>Unlevered Free Cash Flow, 1 Yr. Growth %</t>
  </si>
  <si>
    <t>250.19</t>
  </si>
  <si>
    <t>87.4</t>
  </si>
  <si>
    <t>44.13</t>
  </si>
  <si>
    <t>59.53</t>
  </si>
  <si>
    <t>Compound Annual Growth Rate Over Two Years</t>
  </si>
  <si>
    <t>EBITDA, 2 Yr. CAGR %</t>
  </si>
  <si>
    <t>159.94</t>
  </si>
  <si>
    <t>86.2</t>
  </si>
  <si>
    <t>33.85</t>
  </si>
  <si>
    <t>EBITA, 2 Yr. CAGR %</t>
  </si>
  <si>
    <t>140.77</t>
  </si>
  <si>
    <t>159.97</t>
  </si>
  <si>
    <t>86.22</t>
  </si>
  <si>
    <t>33.79</t>
  </si>
  <si>
    <t>EBIT, 2 Yr. CAGR %</t>
  </si>
  <si>
    <t>Earnings From Cont. Operations, 2 Yr. CAGR %</t>
  </si>
  <si>
    <t>145.43</t>
  </si>
  <si>
    <t>130.72</t>
  </si>
  <si>
    <t>71.39</t>
  </si>
  <si>
    <t>53.65</t>
  </si>
  <si>
    <t>Net Income, 2 Yr. CAGR %</t>
  </si>
  <si>
    <t>Normalized Net Income, 2 Yr. CAGR %</t>
  </si>
  <si>
    <t>145.82</t>
  </si>
  <si>
    <t>130.53</t>
  </si>
  <si>
    <t>70.35</t>
  </si>
  <si>
    <t>52.97</t>
  </si>
  <si>
    <t>Diluted EPS Before Extra, 2 Yr. CAGR %</t>
  </si>
  <si>
    <t>-34.87</t>
  </si>
  <si>
    <t>36.75</t>
  </si>
  <si>
    <t>Net Property, Plant and Equip., 2 Yr. CAGR %</t>
  </si>
  <si>
    <t>421.34</t>
  </si>
  <si>
    <t>259.38</t>
  </si>
  <si>
    <t>13.87</t>
  </si>
  <si>
    <t>Total Assets, 2 Yr. CAGR %</t>
  </si>
  <si>
    <t>331.32</t>
  </si>
  <si>
    <t>220.89</t>
  </si>
  <si>
    <t>28.81</t>
  </si>
  <si>
    <t>37.11</t>
  </si>
  <si>
    <t>Tangible Book Value, 2 Yr. CAGR %</t>
  </si>
  <si>
    <t>339.33</t>
  </si>
  <si>
    <t>232.03</t>
  </si>
  <si>
    <t>24.95</t>
  </si>
  <si>
    <t>36.89</t>
  </si>
  <si>
    <t>Common Equity, 2 Yr. CAGR %</t>
  </si>
  <si>
    <t>Cash From Operations, 2 Yr. CAGR %</t>
  </si>
  <si>
    <t>134.23</t>
  </si>
  <si>
    <t>158.45</t>
  </si>
  <si>
    <t>76.75</t>
  </si>
  <si>
    <t>44.44</t>
  </si>
  <si>
    <t>Capital Expenditures, 2 Yr. CAGR %</t>
  </si>
  <si>
    <t>210.63</t>
  </si>
  <si>
    <t>70.06</t>
  </si>
  <si>
    <t>-16.81</t>
  </si>
  <si>
    <t>Levered Free Cash Flow, 2 Yr. CAGR %</t>
  </si>
  <si>
    <t>156.97</t>
  </si>
  <si>
    <t>63.42</t>
  </si>
  <si>
    <t>51.11</t>
  </si>
  <si>
    <t>Unlevered Free Cash Flow, 2 Yr. CAGR %</t>
  </si>
  <si>
    <t>156.18</t>
  </si>
  <si>
    <t>63.76</t>
  </si>
  <si>
    <t>51.64</t>
  </si>
  <si>
    <t>Compound Annual Growth Rate Over Three Years</t>
  </si>
  <si>
    <t>EBITDA, 3 Yr. CAGR %</t>
  </si>
  <si>
    <t>121.19</t>
  </si>
  <si>
    <t>57.06</t>
  </si>
  <si>
    <t>EBITA, 3 Yr. CAGR %</t>
  </si>
  <si>
    <t>132.39</t>
  </si>
  <si>
    <t>121.22</t>
  </si>
  <si>
    <t>57.08</t>
  </si>
  <si>
    <t>EBIT, 3 Yr. CAGR %</t>
  </si>
  <si>
    <t>Earnings From Cont. Operations, 3 Yr. CAGR %</t>
  </si>
  <si>
    <t>114.76</t>
  </si>
  <si>
    <t>111.86</t>
  </si>
  <si>
    <t>57.16</t>
  </si>
  <si>
    <t>Net Income, 3 Yr. CAGR %</t>
  </si>
  <si>
    <t>Normalized Net Income, 3 Yr. CAGR %</t>
  </si>
  <si>
    <t>114.64</t>
  </si>
  <si>
    <t>111.23</t>
  </si>
  <si>
    <t>56.45</t>
  </si>
  <si>
    <t>Diluted EPS Before Extra, 3 Yr. CAGR %</t>
  </si>
  <si>
    <t>16.46</t>
  </si>
  <si>
    <t>11.04</t>
  </si>
  <si>
    <t>-21.14</t>
  </si>
  <si>
    <t>Net Property, Plant and Equip., 3 Yr. CAGR %</t>
  </si>
  <si>
    <t>264.58</t>
  </si>
  <si>
    <t>110.99</t>
  </si>
  <si>
    <t>Total Assets, 3 Yr. CAGR %</t>
  </si>
  <si>
    <t>239.2</t>
  </si>
  <si>
    <t>101.19</t>
  </si>
  <si>
    <t>57.99</t>
  </si>
  <si>
    <t>Tangible Book Value, 3 Yr. CAGR %</t>
  </si>
  <si>
    <t>245.88</t>
  </si>
  <si>
    <t>100.24</t>
  </si>
  <si>
    <t>58.97</t>
  </si>
  <si>
    <t>Common Equity, 3 Yr. CAGR %</t>
  </si>
  <si>
    <t>Cash From Operations, 3 Yr. CAGR %</t>
  </si>
  <si>
    <t>124.94</t>
  </si>
  <si>
    <t>115.86</t>
  </si>
  <si>
    <t>62.96</t>
  </si>
  <si>
    <t>Capital Expenditures, 3 Yr. CAGR %</t>
  </si>
  <si>
    <t>109.72</t>
  </si>
  <si>
    <t>27.93</t>
  </si>
  <si>
    <t>Levered Free Cash Flow, 3 Yr. CAGR %</t>
  </si>
  <si>
    <t>110.95</t>
  </si>
  <si>
    <t>62.1</t>
  </si>
  <si>
    <t>Unlevered Free Cash Flow, 3 Yr. CAGR %</t>
  </si>
  <si>
    <t>110.98</t>
  </si>
  <si>
    <t>62.34</t>
  </si>
  <si>
    <t>Compound Annual Growth Rate Over Five Years</t>
  </si>
  <si>
    <t>EBITA, 5 Yr. CAGR %</t>
  </si>
  <si>
    <t>86.34</t>
  </si>
  <si>
    <t>EBIT, 5 Yr. CAGR %</t>
  </si>
  <si>
    <t>Earnings From Cont. Operations, 5 Yr. CAGR %</t>
  </si>
  <si>
    <t>87.84</t>
  </si>
  <si>
    <t>Net Income, 5 Yr. CAGR %</t>
  </si>
  <si>
    <t>Normalized Net Income, 5 Yr. CAGR %</t>
  </si>
  <si>
    <t>87.45</t>
  </si>
  <si>
    <t>Diluted EPS Before Extra, 5 Yr. CAGR %</t>
  </si>
  <si>
    <t>24.19</t>
  </si>
  <si>
    <t>Total Assets, 5 Yr. CAGR %</t>
  </si>
  <si>
    <t>136.1</t>
  </si>
  <si>
    <t>Tangible Book Value, 5 Yr. CAGR %</t>
  </si>
  <si>
    <t>138.73</t>
  </si>
  <si>
    <t>Common Equity, 5 Yr. CAGR %</t>
  </si>
  <si>
    <t>Cash From Operations, 5 Yr. CAGR %</t>
  </si>
  <si>
    <t>88.41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</si>
  <si>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</si>
  <si>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</si>
  <si>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</si>
  <si>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</si>
  <si>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</si>
  <si>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</si>
  <si>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</si>
  <si>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419.2</t>
  </si>
  <si>
    <t>355.7</t>
  </si>
  <si>
    <t>1,322</t>
  </si>
  <si>
    <t>872.5</t>
  </si>
  <si>
    <t>-</t>
  </si>
  <si>
    <t>Change</t>
  </si>
  <si>
    <t>-15.15%</t>
  </si>
  <si>
    <t>271.79%</t>
  </si>
  <si>
    <t>-34.02%</t>
  </si>
  <si>
    <t>0%</t>
  </si>
  <si>
    <t>Enterprise Value (EV)
                                    1</t>
  </si>
  <si>
    <t>210.1</t>
  </si>
  <si>
    <t>193.8</t>
  </si>
  <si>
    <t>931.1</t>
  </si>
  <si>
    <t>615.3</t>
  </si>
  <si>
    <t>776.1</t>
  </si>
  <si>
    <t>674.8</t>
  </si>
  <si>
    <t>-7.73%</t>
  </si>
  <si>
    <t>380.37%</t>
  </si>
  <si>
    <t>-33.91%</t>
  </si>
  <si>
    <t>26.12%</t>
  </si>
  <si>
    <t>-13.05%</t>
  </si>
  <si>
    <t>P/E ratio</t>
  </si>
  <si>
    <t>-9.04x</t>
  </si>
  <si>
    <t>-4.64x</t>
  </si>
  <si>
    <t>-9.65x</t>
  </si>
  <si>
    <t>-6.08x</t>
  </si>
  <si>
    <t>-5.38x</t>
  </si>
  <si>
    <t>-5.74x</t>
  </si>
  <si>
    <t>PBR</t>
  </si>
  <si>
    <t>2.05x</t>
  </si>
  <si>
    <t>2.38x</t>
  </si>
  <si>
    <t>3.46x</t>
  </si>
  <si>
    <t>3.3x</t>
  </si>
  <si>
    <t>9.41x</t>
  </si>
  <si>
    <t>3.9x</t>
  </si>
  <si>
    <t>PEG</t>
  </si>
  <si>
    <t>0.1x</t>
  </si>
  <si>
    <t>-0.1x</t>
  </si>
  <si>
    <t>-0.6x</t>
  </si>
  <si>
    <t>-10.78x</t>
  </si>
  <si>
    <t>-0.4x</t>
  </si>
  <si>
    <t>0.93x</t>
  </si>
  <si>
    <t>Capitalization / Revenue</t>
  </si>
  <si>
    <t>120x</t>
  </si>
  <si>
    <t>EV / Revenue</t>
  </si>
  <si>
    <t>93.1x</t>
  </si>
  <si>
    <t>EV / EBITDA</t>
  </si>
  <si>
    <t>-4.58x</t>
  </si>
  <si>
    <t>-2.58x</t>
  </si>
  <si>
    <t>-10.8x</t>
  </si>
  <si>
    <t>-4.62x</t>
  </si>
  <si>
    <t>-4.78x</t>
  </si>
  <si>
    <t>-3.97x</t>
  </si>
  <si>
    <t>EV / EBIT</t>
  </si>
  <si>
    <t>-3.88x</t>
  </si>
  <si>
    <t>-2.24x</t>
  </si>
  <si>
    <t>-9.61x</t>
  </si>
  <si>
    <t>-4.49x</t>
  </si>
  <si>
    <t>-4.74x</t>
  </si>
  <si>
    <t>-3.7x</t>
  </si>
  <si>
    <t>EV / FCF</t>
  </si>
  <si>
    <t>-4.7x</t>
  </si>
  <si>
    <t>-2.88x</t>
  </si>
  <si>
    <t>-10x</t>
  </si>
  <si>
    <t>-3.55x</t>
  </si>
  <si>
    <t>FCF Yield</t>
  </si>
  <si>
    <t>-21.3%</t>
  </si>
  <si>
    <t>-34.7%</t>
  </si>
  <si>
    <t>-10%</t>
  </si>
  <si>
    <t>-21.6%</t>
  </si>
  <si>
    <t>-28.2%</t>
  </si>
  <si>
    <t>Dividend per Share
                                    2</t>
  </si>
  <si>
    <t>Rate of return</t>
  </si>
  <si>
    <t>EPS
                                    2</t>
  </si>
  <si>
    <t>-1.4</t>
  </si>
  <si>
    <t>-2.645</t>
  </si>
  <si>
    <t>-2.99</t>
  </si>
  <si>
    <t>-2.805</t>
  </si>
  <si>
    <t>Distribution rate</t>
  </si>
  <si>
    <t>Net sales
                                    1</t>
  </si>
  <si>
    <t>7.249</t>
  </si>
  <si>
    <t>EBITDA
                                    1</t>
  </si>
  <si>
    <t>-45.86</t>
  </si>
  <si>
    <t>-75.21</t>
  </si>
  <si>
    <t>-85.99</t>
  </si>
  <si>
    <t>-133.2</t>
  </si>
  <si>
    <t>-162.5</t>
  </si>
  <si>
    <t>-170.1</t>
  </si>
  <si>
    <t>EBIT
                                    1</t>
  </si>
  <si>
    <t>-54.14</t>
  </si>
  <si>
    <t>-86.71</t>
  </si>
  <si>
    <t>-96.91</t>
  </si>
  <si>
    <t>-137.2</t>
  </si>
  <si>
    <t>-163.7</t>
  </si>
  <si>
    <t>-182.6</t>
  </si>
  <si>
    <t>Net income
                                    1</t>
  </si>
  <si>
    <t>-42.73</t>
  </si>
  <si>
    <t>-76.33</t>
  </si>
  <si>
    <t>-100.9</t>
  </si>
  <si>
    <t>-138.3</t>
  </si>
  <si>
    <t>-161.1</t>
  </si>
  <si>
    <t>-172</t>
  </si>
  <si>
    <t>Net Debt
                                    1</t>
  </si>
  <si>
    <t>-209.1</t>
  </si>
  <si>
    <t>-161.8</t>
  </si>
  <si>
    <t>-391.2</t>
  </si>
  <si>
    <t>-257.2</t>
  </si>
  <si>
    <t>-96.44</t>
  </si>
  <si>
    <t>-197.7</t>
  </si>
  <si>
    <t>Reference price
                                    2</t>
  </si>
  <si>
    <t>12.65</t>
  </si>
  <si>
    <t>10.53</t>
  </si>
  <si>
    <t>25.38</t>
  </si>
  <si>
    <t>16.09</t>
  </si>
  <si>
    <t>Nbr of stocks (in thousands)</t>
  </si>
  <si>
    <t>33,129</t>
  </si>
  <si>
    <t>33,788</t>
  </si>
  <si>
    <t>52,109</t>
  </si>
  <si>
    <t>54,233</t>
  </si>
  <si>
    <t>Announcement Date</t>
  </si>
  <si>
    <t>3/29/22</t>
  </si>
  <si>
    <t>4/5/23</t>
  </si>
  <si>
    <t>4/10/24</t>
  </si>
  <si>
    <t>address1</t>
  </si>
  <si>
    <t>Emmy Noetherweg 2</t>
  </si>
  <si>
    <t>city</t>
  </si>
  <si>
    <t>Leiden</t>
  </si>
  <si>
    <t>zip</t>
  </si>
  <si>
    <t>2333 BK</t>
  </si>
  <si>
    <t>country</t>
  </si>
  <si>
    <t>phone</t>
  </si>
  <si>
    <t>31 71 203 6410</t>
  </si>
  <si>
    <t>website</t>
  </si>
  <si>
    <t>https://pharvaris.com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</si>
  <si>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</si>
  <si>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</si>
  <si>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</si>
  <si>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</si>
  <si>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</si>
  <si>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</si>
  <si>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</si>
  <si>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</si>
  <si>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</si>
  <si>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</si>
  <si>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</si>
  <si>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Pharvaris N.V., a clinical-stage biopharmaceutical company, focuses on the development and commercialization of therapies for rare diseases. The company develops PHA121, a small molecule bradykinin B2-receptor antagonist for the treatment of hereditary angioedema (HAE). It also develops PHVS416, an on-demand, rapid exposure soft capsule for patients suffering from acute HAE attacks which is under Phase 2 clinical trial; and PHVS719, a prophylactic extended-release tablet for HAE patients which is under Phase 1 clinical trial. The company operates in the Netherlands, Switzerland, and the United States. Pharvaris N.V. was incorporated in 2015 and is based in Leiden, the Netherlands.</t>
  </si>
  <si>
    <t>fullTimeEmployees</t>
  </si>
  <si>
    <t>companyOfficers</t>
  </si>
  <si>
    <t>[{'maxAge': 1, 'name': 'Mr. Berndt Axel Edvard Modig CPA, M.B.A.', 'age': 64, 'title': 'Co-Founder, CEO &amp; Executive Director', 'yearBorn': 1959, 'fiscalYear': 2023, 'totalPay': 594622, 'exercisedValue': 0, 'unexercisedValue': 0}, {'maxAge': 1, 'name': 'Ms. Anna  Nijdam M.Sc., R.A.', 'age': 42, 'title': 'Head of Strategic Finance &amp; Principal Accounting Officer', 'yearBorn': 1981, 'fiscalYear': 2023, 'exercisedValue': 0, 'unexercisedValue': 0}, {'maxAge': 1, 'name': 'Dr. Stefan  Abele Ph.D.', 'age': 53, 'title': 'Chief Technology Operations Officer', 'yearBorn': 1970, 'fiscalYear': 2023, 'exercisedValue': 0, 'unexercisedValue': 0}, {'maxAge': 1, 'name': 'Ms. Annick  Deschoolmeester', 'age': 50, 'title': 'Chief Human Resources Officer', 'yearBorn': 1973, 'fiscalYear': 2023, 'exercisedValue': 0, 'unexercisedValue': 0}, {'maxAge': 1, 'name': 'Dr. Peng  Lu M.D., Ph.D.', 'age': 45, 'title': 'Chief Medical Officer', 'yearBorn': 1978, 'fiscalYear': 2023, 'exercisedValue': 0, 'unexercisedValue': 0}, {'maxAge': 1, 'name': 'Dr. Anne A. Lesage Ph.D.', 'age': 62, 'title': 'Chief Early Development Officer', 'yearBorn': 1961, 'fiscalYear': 2023, 'exercisedValue': 0, 'unexercisedValue': 0}, {'maxAge': 1, 'name': 'Mr. Wim  Souverijns Ph.D.', 'age': 52, 'title': 'Chief Commercial Officer', 'yearBorn': 1971, 'fiscalYear': 2023, 'exercisedValue': 0, 'unexercisedValue': 0}, {'maxAge': 1, 'name': 'Mr. David W. Nassif J.D.', 'age': 69, 'title': 'CFO &amp; Corporate Secretary', 'yearBorn': 1954, 'fiscalYear': 2023, 'exercisedValue': 0, 'unexercisedValue': 0}, {'maxAge': 1, 'name': 'Maryann  Cimino', 'title': 'Director of Corporate Relations',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</si>
  <si>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</si>
  <si>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</si>
  <si>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</si>
  <si>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</si>
  <si>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</si>
  <si>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</si>
  <si>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</si>
  <si>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</si>
  <si>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</si>
  <si>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</si>
  <si>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</si>
  <si>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</si>
  <si>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</si>
  <si>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</si>
  <si>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</si>
  <si>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</si>
  <si>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</si>
  <si>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</si>
  <si>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</si>
  <si>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</si>
  <si>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</si>
  <si>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</si>
  <si>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</si>
  <si>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</si>
  <si>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</si>
  <si>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</si>
  <si>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</si>
  <si>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</si>
  <si>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</si>
  <si>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</si>
  <si>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</si>
  <si>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</si>
  <si>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</si>
  <si>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</si>
  <si>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</si>
  <si>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</si>
  <si>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</si>
  <si>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</si>
  <si>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</si>
  <si>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</si>
  <si>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</si>
  <si>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</si>
  <si>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</si>
  <si>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</si>
  <si>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</si>
  <si>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</si>
  <si>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</si>
  <si>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</si>
  <si>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</si>
  <si>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</si>
  <si>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</si>
  <si>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</si>
  <si>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</si>
  <si>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</si>
  <si>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</si>
  <si>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</si>
  <si>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</si>
  <si>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</si>
  <si>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</si>
  <si>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</si>
  <si>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Pharvaris N.V.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</si>
  <si>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</si>
  <si>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</si>
  <si>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</si>
  <si>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</si>
  <si>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</si>
  <si>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</si>
  <si>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</si>
  <si>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911cea00-0308-3cdf-8ed6-d47a5076b447</t>
  </si>
  <si>
    <t>messageBoardId</t>
  </si>
  <si>
    <t>finmb_402951024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</si>
  <si>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</si>
  <si>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</si>
  <si>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</si>
  <si>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</si>
  <si>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</si>
  <si>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</si>
  <si>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</si>
  <si>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</si>
  <si>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</si>
  <si>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</si>
  <si>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</si>
  <si>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</si>
  <si>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</si>
  <si>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</si>
  <si>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</si>
  <si>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</si>
  <si>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</si>
  <si>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</si>
  <si>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</si>
  <si>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</si>
  <si>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</si>
  <si>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</si>
  <si>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EUR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</si>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</sst>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harvari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17.3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-58.70841419548653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9.6534944E8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7.345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-5.3776827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-4.08</v>
      </c>
      <c r="C2" s="1">
        <v>-8.16</v>
      </c>
      <c r="D2" s="1">
        <v>-25.5</v>
      </c>
      <c r="E2" s="1">
        <v>-42.84</v>
      </c>
      <c r="F2" s="1">
        <v>-77.52</v>
      </c>
      <c r="G2" s="1">
        <v>-103.02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0.0</v>
      </c>
      <c r="C3" s="1">
        <v>559.98</v>
      </c>
      <c r="D3" s="1">
        <v>0.0</v>
      </c>
      <c r="E3" s="1">
        <v>7.140000000000001</v>
      </c>
      <c r="F3" s="1">
        <v>15.3</v>
      </c>
      <c r="G3" s="1">
        <v>25.5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559.98</v>
      </c>
      <c r="D4" s="1">
        <v>0.0</v>
      </c>
      <c r="E4" s="1">
        <v>7.140000000000001</v>
      </c>
      <c r="F4" s="1">
        <v>15.3</v>
      </c>
      <c r="G4" s="1">
        <v>25.5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10.2</v>
      </c>
      <c r="C5" s="1">
        <v>11.22</v>
      </c>
      <c r="D5" s="1">
        <v>1.02</v>
      </c>
      <c r="E5" s="1">
        <v>8.16</v>
      </c>
      <c r="F5" s="1">
        <v>11.22</v>
      </c>
      <c r="G5" s="1">
        <v>10.2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1.02</v>
      </c>
      <c r="E6" s="1">
        <v>-11.22</v>
      </c>
      <c r="F6" s="1">
        <v>-10.2</v>
      </c>
      <c r="G6" s="1">
        <v>2.04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-4.08</v>
      </c>
      <c r="C7" s="1">
        <v>-20.4</v>
      </c>
      <c r="D7" s="1">
        <v>-35.7</v>
      </c>
      <c r="E7" s="1">
        <v>-13.26</v>
      </c>
      <c r="F7" s="1">
        <v>31.62</v>
      </c>
      <c r="G7" s="1">
        <v>-4.08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18.36</v>
      </c>
      <c r="C8" s="1">
        <v>27.54</v>
      </c>
      <c r="D8" s="1">
        <v>32.64</v>
      </c>
      <c r="E8" s="1">
        <v>1.02</v>
      </c>
      <c r="F8" s="1">
        <v>3.06</v>
      </c>
      <c r="G8" s="1">
        <v>-4.08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15.3</v>
      </c>
      <c r="C9" s="1">
        <v>1.02</v>
      </c>
      <c r="D9" s="1">
        <v>1.02</v>
      </c>
      <c r="E9" s="1">
        <v>4.08</v>
      </c>
      <c r="F9" s="1">
        <v>4.08</v>
      </c>
      <c r="G9" s="1">
        <v>-1.02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-3.06</v>
      </c>
      <c r="C10" s="1">
        <v>-6.12</v>
      </c>
      <c r="D10" s="1">
        <v>-21.42</v>
      </c>
      <c r="E10" s="1">
        <v>-44.88</v>
      </c>
      <c r="F10" s="1">
        <v>-68.34</v>
      </c>
      <c r="G10" s="1">
        <v>-94.86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-1.02</v>
      </c>
      <c r="D11" s="1">
        <v>-4.08</v>
      </c>
      <c r="E11" s="1">
        <v>-13.26</v>
      </c>
      <c r="F11" s="1">
        <v>-12.24</v>
      </c>
      <c r="G11" s="1">
        <v>-8.16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-1.02</v>
      </c>
      <c r="D12" s="1">
        <v>-4.08</v>
      </c>
      <c r="E12" s="1">
        <v>-13.26</v>
      </c>
      <c r="F12" s="1">
        <v>-12.24</v>
      </c>
      <c r="G12" s="1">
        <v>-8.16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0.0</v>
      </c>
      <c r="D13" s="1">
        <v>0.0</v>
      </c>
      <c r="E13" s="1">
        <v>0.0</v>
      </c>
      <c r="F13" s="1">
        <v>-12.24</v>
      </c>
      <c r="G13" s="1">
        <v>-22.44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0.0</v>
      </c>
      <c r="C14" s="1">
        <v>0.0</v>
      </c>
      <c r="D14" s="1">
        <v>0.0</v>
      </c>
      <c r="E14" s="1">
        <v>0.0</v>
      </c>
      <c r="F14" s="1">
        <v>-12.24</v>
      </c>
      <c r="G14" s="1">
        <v>-22.44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4.08</v>
      </c>
      <c r="C15" s="1">
        <v>22.44</v>
      </c>
      <c r="D15" s="1">
        <v>0.0</v>
      </c>
      <c r="E15" s="1">
        <v>160.14</v>
      </c>
      <c r="F15" s="1">
        <v>9.18</v>
      </c>
      <c r="G15" s="1">
        <v>349.86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0.0</v>
      </c>
      <c r="D16" s="1">
        <v>105.06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-84.66</v>
      </c>
      <c r="D17" s="1">
        <v>-1.02</v>
      </c>
      <c r="E17" s="1">
        <v>-13.26</v>
      </c>
      <c r="F17" s="1">
        <v>-85.68</v>
      </c>
      <c r="G17" s="1">
        <v>-17.34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4.08</v>
      </c>
      <c r="C18" s="1">
        <v>21.42</v>
      </c>
      <c r="D18" s="1">
        <v>103.02</v>
      </c>
      <c r="E18" s="1">
        <v>146.88</v>
      </c>
      <c r="F18" s="1">
        <v>8.16</v>
      </c>
      <c r="G18" s="1">
        <v>331.5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-1.02</v>
      </c>
      <c r="E19" s="1">
        <v>11.22</v>
      </c>
      <c r="F19" s="1">
        <v>11.22</v>
      </c>
      <c r="G19" s="1">
        <v>-2.04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60.18</v>
      </c>
      <c r="C20" s="1">
        <v>14.28</v>
      </c>
      <c r="D20" s="1">
        <v>79.56</v>
      </c>
      <c r="E20" s="1">
        <v>113.22</v>
      </c>
      <c r="F20" s="1">
        <v>-47.94</v>
      </c>
      <c r="G20" s="1">
        <v>233.58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4.08</v>
      </c>
      <c r="E22" s="1">
        <v>26.52</v>
      </c>
      <c r="F22" s="1">
        <v>14.28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2.04</v>
      </c>
      <c r="F23" s="1">
        <v>18.36</v>
      </c>
      <c r="G23" s="1">
        <v>1.02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-3.06</v>
      </c>
      <c r="D24" s="1">
        <v>-12.24</v>
      </c>
      <c r="E24" s="1">
        <v>-24.48</v>
      </c>
      <c r="F24" s="1">
        <v>-34.68</v>
      </c>
      <c r="G24" s="1">
        <v>-55.08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-3.06</v>
      </c>
      <c r="D25" s="1">
        <v>-12.24</v>
      </c>
      <c r="E25" s="1">
        <v>-24.48</v>
      </c>
      <c r="F25" s="1">
        <v>-34.68</v>
      </c>
      <c r="G25" s="1">
        <v>-55.08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-1.02</v>
      </c>
      <c r="D26" s="1">
        <v>-1.02</v>
      </c>
      <c r="E26" s="1">
        <v>-1.02</v>
      </c>
      <c r="F26" s="1">
        <v>-8.16</v>
      </c>
      <c r="G26" s="1">
        <v>5.1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-12.24</v>
      </c>
      <c r="G27" s="1">
        <v>-22.44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5.1</v>
      </c>
      <c r="C3" s="1">
        <v>20.4</v>
      </c>
      <c r="D3" s="1">
        <v>99.96000000000001</v>
      </c>
      <c r="E3" s="1">
        <v>213.18</v>
      </c>
      <c r="F3" s="1">
        <v>165.24</v>
      </c>
      <c r="G3" s="1">
        <v>398.82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5.1</v>
      </c>
      <c r="C4" s="1">
        <v>20.4</v>
      </c>
      <c r="D4" s="1">
        <v>99.96000000000001</v>
      </c>
      <c r="E4" s="1">
        <v>213.18</v>
      </c>
      <c r="F4" s="1">
        <v>165.24</v>
      </c>
      <c r="G4" s="1">
        <v>398.82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2.04</v>
      </c>
      <c r="C6" s="1">
        <v>21.42</v>
      </c>
      <c r="D6" s="1">
        <v>58.14</v>
      </c>
      <c r="E6" s="1">
        <v>70.38</v>
      </c>
      <c r="F6" s="1">
        <v>38.76</v>
      </c>
      <c r="G6" s="1">
        <v>1.02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2.04</v>
      </c>
      <c r="C7" s="1">
        <v>21.42</v>
      </c>
      <c r="D7" s="1">
        <v>58.14</v>
      </c>
      <c r="E7" s="1">
        <v>71.4</v>
      </c>
      <c r="F7" s="1">
        <v>38.76</v>
      </c>
      <c r="G7" s="1">
        <v>1.02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2.04</v>
      </c>
      <c r="C8" s="1">
        <v>4.08</v>
      </c>
      <c r="D8" s="1">
        <v>55.08</v>
      </c>
      <c r="E8" s="1">
        <v>1.02</v>
      </c>
      <c r="F8" s="1">
        <v>4.08</v>
      </c>
      <c r="G8" s="1">
        <v>4.08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0.0</v>
      </c>
      <c r="C9" s="1">
        <v>0.0</v>
      </c>
      <c r="D9" s="1">
        <v>9.18</v>
      </c>
      <c r="E9" s="1">
        <v>17.34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0.0</v>
      </c>
      <c r="C10" s="1">
        <v>0.0</v>
      </c>
      <c r="D10" s="1">
        <v>1.02</v>
      </c>
      <c r="E10" s="1">
        <v>0.0</v>
      </c>
      <c r="F10" s="1">
        <v>59.16</v>
      </c>
      <c r="G10" s="1">
        <v>63.24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5.1</v>
      </c>
      <c r="C11" s="1">
        <v>20.4</v>
      </c>
      <c r="D11" s="1">
        <v>103.02</v>
      </c>
      <c r="E11" s="1">
        <v>216.24</v>
      </c>
      <c r="F11" s="1">
        <v>170.34</v>
      </c>
      <c r="G11" s="1">
        <v>405.96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0.0</v>
      </c>
      <c r="C12" s="1">
        <v>1.02</v>
      </c>
      <c r="D12" s="1">
        <v>5.1</v>
      </c>
      <c r="E12" s="1">
        <v>43.86</v>
      </c>
      <c r="F12" s="1">
        <v>70.38</v>
      </c>
      <c r="G12" s="1">
        <v>59.16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0.0</v>
      </c>
      <c r="C13" s="1">
        <v>-559.98</v>
      </c>
      <c r="D13" s="1">
        <v>0.0</v>
      </c>
      <c r="E13" s="1">
        <v>-8.16</v>
      </c>
      <c r="F13" s="1">
        <v>-6.12</v>
      </c>
      <c r="G13" s="1">
        <v>-12.24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0.0</v>
      </c>
      <c r="C14" s="1">
        <v>1.02</v>
      </c>
      <c r="D14" s="1">
        <v>4.08</v>
      </c>
      <c r="E14" s="1">
        <v>35.7</v>
      </c>
      <c r="F14" s="1">
        <v>63.24</v>
      </c>
      <c r="G14" s="1">
        <v>45.9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0.0</v>
      </c>
      <c r="C15" s="1">
        <v>0.0</v>
      </c>
      <c r="D15" s="1">
        <v>0.0</v>
      </c>
      <c r="E15" s="1">
        <v>0.0</v>
      </c>
      <c r="F15" s="1">
        <v>26.52</v>
      </c>
      <c r="G15" s="1">
        <v>38.76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0.0</v>
      </c>
      <c r="C16" s="1">
        <v>0.0</v>
      </c>
      <c r="D16" s="1">
        <v>0.0</v>
      </c>
      <c r="E16" s="1">
        <v>-1.02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5.1</v>
      </c>
      <c r="C17" s="1">
        <v>20.4</v>
      </c>
      <c r="D17" s="1">
        <v>103.02</v>
      </c>
      <c r="E17" s="1">
        <v>216.24</v>
      </c>
      <c r="F17" s="1">
        <v>171.36</v>
      </c>
      <c r="G17" s="1">
        <v>406.98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24.48</v>
      </c>
      <c r="C19" s="1">
        <v>52.02</v>
      </c>
      <c r="D19" s="1">
        <v>66.3</v>
      </c>
      <c r="E19" s="1">
        <v>2.04</v>
      </c>
      <c r="F19" s="1">
        <v>5.1</v>
      </c>
      <c r="G19" s="1">
        <v>2.04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23.46</v>
      </c>
      <c r="C20" s="1">
        <v>1.02</v>
      </c>
      <c r="D20" s="1">
        <v>4.08</v>
      </c>
      <c r="E20" s="1">
        <v>4.08</v>
      </c>
      <c r="F20" s="1">
        <v>11.22</v>
      </c>
      <c r="G20" s="1">
        <v>11.22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0.0</v>
      </c>
      <c r="C21" s="1">
        <v>0.0</v>
      </c>
      <c r="D21" s="1">
        <v>0.0</v>
      </c>
      <c r="E21" s="1">
        <v>9.18</v>
      </c>
      <c r="F21" s="1">
        <v>18.36</v>
      </c>
      <c r="G21" s="1">
        <v>19.38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639.54</v>
      </c>
      <c r="C22" s="1">
        <v>0.0</v>
      </c>
      <c r="D22" s="1">
        <v>19.38</v>
      </c>
      <c r="E22" s="1">
        <v>12.24</v>
      </c>
      <c r="F22" s="1">
        <v>46.92</v>
      </c>
      <c r="G22" s="1">
        <v>43.86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48.96</v>
      </c>
      <c r="C23" s="1">
        <v>1.02</v>
      </c>
      <c r="D23" s="1">
        <v>5.1</v>
      </c>
      <c r="E23" s="1">
        <v>6.12</v>
      </c>
      <c r="F23" s="1">
        <v>18.36</v>
      </c>
      <c r="G23" s="1">
        <v>14.28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0.0</v>
      </c>
      <c r="C24" s="1">
        <v>0.0</v>
      </c>
      <c r="D24" s="1">
        <v>0.0</v>
      </c>
      <c r="E24" s="1">
        <v>15.3</v>
      </c>
      <c r="F24" s="1">
        <v>24.48</v>
      </c>
      <c r="G24" s="1">
        <v>4.08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48.96</v>
      </c>
      <c r="C25" s="1">
        <v>1.02</v>
      </c>
      <c r="D25" s="1">
        <v>5.1</v>
      </c>
      <c r="E25" s="1">
        <v>7.140000000000001</v>
      </c>
      <c r="F25" s="1">
        <v>18.36</v>
      </c>
      <c r="G25" s="1">
        <v>14.28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0.0</v>
      </c>
      <c r="C26" s="1">
        <v>0.0</v>
      </c>
      <c r="D26" s="1">
        <v>18.36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0.0</v>
      </c>
      <c r="C27" s="1">
        <v>0.0</v>
      </c>
      <c r="D27" s="1">
        <v>18.36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10.2</v>
      </c>
      <c r="C28" s="1">
        <v>13.26</v>
      </c>
      <c r="D28" s="1">
        <v>4.08</v>
      </c>
      <c r="E28" s="1">
        <v>3.06</v>
      </c>
      <c r="F28" s="1">
        <v>4.08</v>
      </c>
      <c r="G28" s="1">
        <v>6.12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15.3</v>
      </c>
      <c r="C29" s="1">
        <v>36.72</v>
      </c>
      <c r="D29" s="1">
        <v>140.76</v>
      </c>
      <c r="E29" s="1">
        <v>284.58</v>
      </c>
      <c r="F29" s="1">
        <v>294.78</v>
      </c>
      <c r="G29" s="1">
        <v>628.32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-10.2</v>
      </c>
      <c r="C30" s="1">
        <v>-18.36</v>
      </c>
      <c r="D30" s="1">
        <v>-44.88</v>
      </c>
      <c r="E30" s="1">
        <v>-88.74</v>
      </c>
      <c r="F30" s="1">
        <v>-167.28</v>
      </c>
      <c r="G30" s="1">
        <v>-271.32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27.54</v>
      </c>
      <c r="C31" s="1">
        <v>39.78</v>
      </c>
      <c r="D31" s="1">
        <v>1.02</v>
      </c>
      <c r="E31" s="1">
        <v>9.18</v>
      </c>
      <c r="F31" s="1">
        <v>20.4</v>
      </c>
      <c r="G31" s="1">
        <v>27.54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4.08</v>
      </c>
      <c r="C32" s="1">
        <v>18.36</v>
      </c>
      <c r="D32" s="1">
        <v>96.9</v>
      </c>
      <c r="E32" s="1">
        <v>209.1</v>
      </c>
      <c r="F32" s="1">
        <v>151.98</v>
      </c>
      <c r="G32" s="1">
        <v>391.68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4.08</v>
      </c>
      <c r="C33" s="1">
        <v>18.36</v>
      </c>
      <c r="D33" s="1">
        <v>96.9</v>
      </c>
      <c r="E33" s="1">
        <v>209.1</v>
      </c>
      <c r="F33" s="1">
        <v>151.98</v>
      </c>
      <c r="G33" s="1">
        <v>391.68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5.1</v>
      </c>
      <c r="C34" s="1">
        <v>20.4</v>
      </c>
      <c r="D34" s="1">
        <v>103.02</v>
      </c>
      <c r="E34" s="1">
        <v>216.24</v>
      </c>
      <c r="F34" s="1">
        <v>171.36</v>
      </c>
      <c r="G34" s="1">
        <v>406.98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4.08</v>
      </c>
      <c r="C36" s="1">
        <v>4.08</v>
      </c>
      <c r="D36" s="1">
        <v>33.66</v>
      </c>
      <c r="E36" s="1">
        <v>33.66</v>
      </c>
      <c r="F36" s="1">
        <v>33.66</v>
      </c>
      <c r="G36" s="1">
        <v>54.06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>
        <v>4.08</v>
      </c>
      <c r="C37" s="1">
        <v>4.08</v>
      </c>
      <c r="D37" s="1">
        <v>4.08</v>
      </c>
      <c r="E37" s="1">
        <v>33.66</v>
      </c>
      <c r="F37" s="1">
        <v>33.66</v>
      </c>
      <c r="G37" s="1">
        <v>53.04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 t="s">
        <v>87</v>
      </c>
      <c r="C38" s="1" t="s">
        <v>88</v>
      </c>
      <c r="D38" s="1" t="s">
        <v>89</v>
      </c>
      <c r="E38" s="1" t="s">
        <v>90</v>
      </c>
      <c r="F38" s="1" t="s">
        <v>91</v>
      </c>
      <c r="G38" s="1" t="s">
        <v>92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4.08</v>
      </c>
      <c r="C39" s="1">
        <v>18.36</v>
      </c>
      <c r="D39" s="1">
        <v>96.9</v>
      </c>
      <c r="E39" s="1">
        <v>209.1</v>
      </c>
      <c r="F39" s="1">
        <v>151.98</v>
      </c>
      <c r="G39" s="1">
        <v>391.68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 t="s">
        <v>87</v>
      </c>
      <c r="C40" s="1" t="s">
        <v>88</v>
      </c>
      <c r="D40" s="1" t="s">
        <v>89</v>
      </c>
      <c r="E40" s="1" t="s">
        <v>90</v>
      </c>
      <c r="F40" s="1" t="s">
        <v>91</v>
      </c>
      <c r="G40" s="1" t="s">
        <v>92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 t="s">
        <v>96</v>
      </c>
      <c r="C41" s="1" t="s">
        <v>96</v>
      </c>
      <c r="D41" s="1" t="s">
        <v>96</v>
      </c>
      <c r="E41" s="1">
        <v>25.5</v>
      </c>
      <c r="F41" s="1">
        <v>43.86</v>
      </c>
      <c r="G41" s="1">
        <v>23.46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-5.1</v>
      </c>
      <c r="C42" s="1">
        <v>-20.4</v>
      </c>
      <c r="D42" s="1">
        <v>-99.96000000000001</v>
      </c>
      <c r="E42" s="1">
        <v>-213.18</v>
      </c>
      <c r="F42" s="1">
        <v>-164.22</v>
      </c>
      <c r="G42" s="1">
        <v>-398.82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0.0</v>
      </c>
      <c r="D43" s="1">
        <v>0.0</v>
      </c>
      <c r="E43" s="1">
        <v>0.0</v>
      </c>
      <c r="F43" s="1">
        <v>2.04</v>
      </c>
      <c r="G43" s="1">
        <v>1.02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3.06</v>
      </c>
      <c r="D44" s="1">
        <v>3.06</v>
      </c>
      <c r="E44" s="1">
        <v>3.06</v>
      </c>
      <c r="F44" s="1">
        <v>3.06</v>
      </c>
      <c r="G44" s="1">
        <v>3.06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0.0</v>
      </c>
      <c r="C45" s="1">
        <v>1.02</v>
      </c>
      <c r="D45" s="1">
        <v>5.1</v>
      </c>
      <c r="E45" s="1">
        <v>13.26</v>
      </c>
      <c r="F45" s="1">
        <v>25.5</v>
      </c>
      <c r="G45" s="1">
        <v>34.68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0.0</v>
      </c>
      <c r="C46" s="1">
        <v>3.06</v>
      </c>
      <c r="D46" s="1">
        <v>14.28</v>
      </c>
      <c r="E46" s="1">
        <v>34.68</v>
      </c>
      <c r="F46" s="1">
        <v>66.3</v>
      </c>
      <c r="G46" s="1">
        <v>83.64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67.32000000000001</v>
      </c>
      <c r="C2" s="1">
        <v>2.04</v>
      </c>
      <c r="D2" s="1">
        <v>5.1</v>
      </c>
      <c r="E2" s="1">
        <v>18.36</v>
      </c>
      <c r="F2" s="1">
        <v>29.58</v>
      </c>
      <c r="G2" s="1">
        <v>31.62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3.06</v>
      </c>
      <c r="C3" s="1">
        <v>5.1</v>
      </c>
      <c r="D3" s="1">
        <v>19.38</v>
      </c>
      <c r="E3" s="1">
        <v>35.7</v>
      </c>
      <c r="F3" s="1">
        <v>58.14</v>
      </c>
      <c r="G3" s="1">
        <v>66.3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4.08</v>
      </c>
      <c r="C4" s="1">
        <v>8.16</v>
      </c>
      <c r="D4" s="1">
        <v>25.5</v>
      </c>
      <c r="E4" s="1">
        <v>55.08</v>
      </c>
      <c r="F4" s="1">
        <v>87.72</v>
      </c>
      <c r="G4" s="1">
        <v>97.92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-4.08</v>
      </c>
      <c r="C5" s="1">
        <v>-8.16</v>
      </c>
      <c r="D5" s="1">
        <v>-25.5</v>
      </c>
      <c r="E5" s="1">
        <v>-55.08</v>
      </c>
      <c r="F5" s="1">
        <v>-87.72</v>
      </c>
      <c r="G5" s="1">
        <v>-97.92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0.0</v>
      </c>
      <c r="C6" s="1">
        <v>0.0</v>
      </c>
      <c r="D6" s="1">
        <v>-9.18</v>
      </c>
      <c r="E6" s="1">
        <v>-26.52</v>
      </c>
      <c r="F6" s="1">
        <v>-1.02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22.44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0.0</v>
      </c>
      <c r="C8" s="1">
        <v>0.0</v>
      </c>
      <c r="D8" s="1">
        <v>-9.18</v>
      </c>
      <c r="E8" s="1">
        <v>-26.52</v>
      </c>
      <c r="F8" s="1">
        <v>-1.02</v>
      </c>
      <c r="G8" s="1">
        <v>22.44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-387.6</v>
      </c>
      <c r="C9" s="1">
        <v>-1.02</v>
      </c>
      <c r="D9" s="1">
        <v>-97.92</v>
      </c>
      <c r="E9" s="1">
        <v>11.22</v>
      </c>
      <c r="F9" s="1">
        <v>11.22</v>
      </c>
      <c r="G9" s="1">
        <v>-3.06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0.0</v>
      </c>
      <c r="C10" s="1">
        <v>0.0</v>
      </c>
      <c r="D10" s="1">
        <v>0.0</v>
      </c>
      <c r="E10" s="1">
        <v>-1.02</v>
      </c>
      <c r="F10" s="1">
        <v>-2.04</v>
      </c>
      <c r="G10" s="1">
        <v>-2.04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-4.08</v>
      </c>
      <c r="C11" s="1">
        <v>-8.16</v>
      </c>
      <c r="D11" s="1">
        <v>-26.52</v>
      </c>
      <c r="E11" s="1">
        <v>-42.84</v>
      </c>
      <c r="F11" s="1">
        <v>-76.5</v>
      </c>
      <c r="G11" s="1">
        <v>-100.98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-4.08</v>
      </c>
      <c r="C12" s="1">
        <v>-8.16</v>
      </c>
      <c r="D12" s="1">
        <v>-26.52</v>
      </c>
      <c r="E12" s="1">
        <v>-42.84</v>
      </c>
      <c r="F12" s="1">
        <v>-76.5</v>
      </c>
      <c r="G12" s="1">
        <v>-100.98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0.0</v>
      </c>
      <c r="C13" s="1">
        <v>0.0</v>
      </c>
      <c r="D13" s="1">
        <v>-8.16</v>
      </c>
      <c r="E13" s="1">
        <v>7.140000000000001</v>
      </c>
      <c r="F13" s="1">
        <v>68.34</v>
      </c>
      <c r="G13" s="1">
        <v>1.02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-4.08</v>
      </c>
      <c r="C14" s="1">
        <v>-8.16</v>
      </c>
      <c r="D14" s="1">
        <v>-25.5</v>
      </c>
      <c r="E14" s="1">
        <v>-42.84</v>
      </c>
      <c r="F14" s="1">
        <v>-77.52</v>
      </c>
      <c r="G14" s="1">
        <v>-103.02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-4.08</v>
      </c>
      <c r="C15" s="1">
        <v>-8.16</v>
      </c>
      <c r="D15" s="1">
        <v>-25.5</v>
      </c>
      <c r="E15" s="1">
        <v>-42.84</v>
      </c>
      <c r="F15" s="1">
        <v>-77.52</v>
      </c>
      <c r="G15" s="1">
        <v>-103.02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-4.08</v>
      </c>
      <c r="C16" s="1">
        <v>-8.16</v>
      </c>
      <c r="D16" s="1">
        <v>-25.5</v>
      </c>
      <c r="E16" s="1">
        <v>-42.84</v>
      </c>
      <c r="F16" s="1">
        <v>-77.52</v>
      </c>
      <c r="G16" s="1">
        <v>-103.02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-4.08</v>
      </c>
      <c r="C17" s="1">
        <v>-8.16</v>
      </c>
      <c r="D17" s="1">
        <v>-25.5</v>
      </c>
      <c r="E17" s="1">
        <v>-42.84</v>
      </c>
      <c r="F17" s="1">
        <v>-77.52</v>
      </c>
      <c r="G17" s="1">
        <v>-103.02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-4.08</v>
      </c>
      <c r="C18" s="1">
        <v>-8.16</v>
      </c>
      <c r="D18" s="1">
        <v>-25.5</v>
      </c>
      <c r="E18" s="1">
        <v>-42.84</v>
      </c>
      <c r="F18" s="1">
        <v>-77.52</v>
      </c>
      <c r="G18" s="1">
        <v>-103.02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 t="s">
        <v>121</v>
      </c>
      <c r="C20" s="1" t="s">
        <v>122</v>
      </c>
      <c r="D20" s="1" t="s">
        <v>123</v>
      </c>
      <c r="E20" s="1" t="s">
        <v>124</v>
      </c>
      <c r="F20" s="1" t="s">
        <v>125</v>
      </c>
      <c r="G20" s="1" t="s">
        <v>126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 t="s">
        <v>121</v>
      </c>
      <c r="C21" s="1" t="s">
        <v>122</v>
      </c>
      <c r="D21" s="1" t="s">
        <v>123</v>
      </c>
      <c r="E21" s="1" t="s">
        <v>124</v>
      </c>
      <c r="F21" s="1" t="s">
        <v>125</v>
      </c>
      <c r="G21" s="1" t="s">
        <v>126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4.0</v>
      </c>
      <c r="C22" s="1">
        <v>4.0</v>
      </c>
      <c r="D22" s="1">
        <v>4.0</v>
      </c>
      <c r="E22" s="1">
        <v>30.0</v>
      </c>
      <c r="F22" s="1">
        <v>33.0</v>
      </c>
      <c r="G22" s="1">
        <v>38.0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 t="s">
        <v>121</v>
      </c>
      <c r="C23" s="1" t="s">
        <v>122</v>
      </c>
      <c r="D23" s="1" t="s">
        <v>123</v>
      </c>
      <c r="E23" s="1" t="s">
        <v>124</v>
      </c>
      <c r="F23" s="1" t="s">
        <v>125</v>
      </c>
      <c r="G23" s="1" t="s">
        <v>126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 t="s">
        <v>121</v>
      </c>
      <c r="C24" s="1" t="s">
        <v>122</v>
      </c>
      <c r="D24" s="1" t="s">
        <v>123</v>
      </c>
      <c r="E24" s="1" t="s">
        <v>124</v>
      </c>
      <c r="F24" s="1" t="s">
        <v>125</v>
      </c>
      <c r="G24" s="1" t="s">
        <v>126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1">
        <v>4.0</v>
      </c>
      <c r="C25" s="1">
        <v>4.0</v>
      </c>
      <c r="D25" s="1">
        <v>4.0</v>
      </c>
      <c r="E25" s="1">
        <v>30.0</v>
      </c>
      <c r="F25" s="1">
        <v>33.0</v>
      </c>
      <c r="G25" s="1">
        <v>38.0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 t="s">
        <v>133</v>
      </c>
      <c r="C26" s="1" t="s">
        <v>134</v>
      </c>
      <c r="D26" s="1" t="s">
        <v>135</v>
      </c>
      <c r="E26" s="1" t="s">
        <v>136</v>
      </c>
      <c r="F26" s="1" t="s">
        <v>124</v>
      </c>
      <c r="G26" s="1" t="s">
        <v>137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133</v>
      </c>
      <c r="C27" s="1" t="s">
        <v>134</v>
      </c>
      <c r="D27" s="1" t="s">
        <v>135</v>
      </c>
      <c r="E27" s="1" t="s">
        <v>136</v>
      </c>
      <c r="F27" s="1" t="s">
        <v>124</v>
      </c>
      <c r="G27" s="1" t="s">
        <v>137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139</v>
      </c>
      <c r="B29" s="1">
        <v>0.0</v>
      </c>
      <c r="C29" s="1">
        <v>-8.16</v>
      </c>
      <c r="D29" s="1">
        <v>-25.5</v>
      </c>
      <c r="E29" s="1">
        <v>-55.08</v>
      </c>
      <c r="F29" s="1">
        <v>-87.72</v>
      </c>
      <c r="G29" s="1">
        <v>-97.92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1">
        <v>-4.08</v>
      </c>
      <c r="C30" s="1">
        <v>-8.16</v>
      </c>
      <c r="D30" s="1">
        <v>-25.5</v>
      </c>
      <c r="E30" s="1">
        <v>-55.08</v>
      </c>
      <c r="F30" s="1">
        <v>-87.72</v>
      </c>
      <c r="G30" s="1">
        <v>-97.92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1">
        <v>-4.08</v>
      </c>
      <c r="C31" s="1">
        <v>-8.16</v>
      </c>
      <c r="D31" s="1">
        <v>-25.5</v>
      </c>
      <c r="E31" s="1">
        <v>-55.08</v>
      </c>
      <c r="F31" s="1">
        <v>-87.72</v>
      </c>
      <c r="G31" s="1">
        <v>-97.92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>
        <v>0.0</v>
      </c>
      <c r="C32" s="1">
        <v>0.0</v>
      </c>
      <c r="D32" s="1">
        <v>0.0</v>
      </c>
      <c r="E32" s="1">
        <v>0.0</v>
      </c>
      <c r="F32" s="1">
        <v>-87.72</v>
      </c>
      <c r="G32" s="1">
        <v>-97.92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>
        <v>0.0</v>
      </c>
      <c r="C33" s="1">
        <v>0.0</v>
      </c>
      <c r="D33" s="1" t="s">
        <v>144</v>
      </c>
      <c r="E33" s="1" t="s">
        <v>145</v>
      </c>
      <c r="F33" s="1" t="s">
        <v>146</v>
      </c>
      <c r="G33" s="1" t="s">
        <v>147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1">
        <v>0.0</v>
      </c>
      <c r="C34" s="1">
        <v>0.0</v>
      </c>
      <c r="D34" s="1">
        <v>1.02</v>
      </c>
      <c r="E34" s="1">
        <v>13.26</v>
      </c>
      <c r="F34" s="1">
        <v>76.5</v>
      </c>
      <c r="G34" s="1">
        <v>47.94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0.0</v>
      </c>
      <c r="C35" s="1">
        <v>0.0</v>
      </c>
      <c r="D35" s="1">
        <v>-9.18</v>
      </c>
      <c r="E35" s="1">
        <v>-6.12</v>
      </c>
      <c r="F35" s="1">
        <v>-7.140000000000001</v>
      </c>
      <c r="G35" s="1">
        <v>58.14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150</v>
      </c>
      <c r="B36" s="1">
        <v>-2.04</v>
      </c>
      <c r="C36" s="1">
        <v>-5.1</v>
      </c>
      <c r="D36" s="1">
        <v>-16.32</v>
      </c>
      <c r="E36" s="1">
        <v>-26.52</v>
      </c>
      <c r="F36" s="1">
        <v>-47.94</v>
      </c>
      <c r="G36" s="1">
        <v>-63.24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>
        <v>67.32000000000001</v>
      </c>
      <c r="C38" s="1">
        <v>2.04</v>
      </c>
      <c r="D38" s="1">
        <v>5.1</v>
      </c>
      <c r="E38" s="1">
        <v>18.36</v>
      </c>
      <c r="F38" s="1">
        <v>29.58</v>
      </c>
      <c r="G38" s="1">
        <v>31.62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153</v>
      </c>
      <c r="B39" s="1">
        <v>3.06</v>
      </c>
      <c r="C39" s="1">
        <v>5.1</v>
      </c>
      <c r="D39" s="1">
        <v>19.38</v>
      </c>
      <c r="E39" s="1">
        <v>35.7</v>
      </c>
      <c r="F39" s="1">
        <v>58.14</v>
      </c>
      <c r="G39" s="1">
        <v>66.3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0.0</v>
      </c>
      <c r="C40" s="1">
        <v>0.0</v>
      </c>
      <c r="D40" s="1">
        <v>0.0</v>
      </c>
      <c r="E40" s="1">
        <v>0.0</v>
      </c>
      <c r="F40" s="1">
        <v>33.66</v>
      </c>
      <c r="G40" s="1">
        <v>20.4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1">
        <v>0.0</v>
      </c>
      <c r="C41" s="1">
        <v>0.0</v>
      </c>
      <c r="D41" s="1">
        <v>0.0</v>
      </c>
      <c r="E41" s="1">
        <v>0.0</v>
      </c>
      <c r="F41" s="1">
        <v>12.24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156</v>
      </c>
      <c r="B42" s="1">
        <v>0.0</v>
      </c>
      <c r="C42" s="1">
        <v>0.0</v>
      </c>
      <c r="D42" s="1">
        <v>0.0</v>
      </c>
      <c r="E42" s="1">
        <v>0.0</v>
      </c>
      <c r="F42" s="1">
        <v>20.4</v>
      </c>
      <c r="G42" s="1">
        <v>0.0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157</v>
      </c>
      <c r="B43" s="1">
        <v>0.0</v>
      </c>
      <c r="C43" s="1">
        <v>0.0</v>
      </c>
      <c r="D43" s="1">
        <v>1.02</v>
      </c>
      <c r="E43" s="1">
        <v>4.08</v>
      </c>
      <c r="F43" s="1">
        <v>4.08</v>
      </c>
      <c r="G43" s="1">
        <v>4.08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158</v>
      </c>
      <c r="B44" s="1">
        <v>0.0</v>
      </c>
      <c r="C44" s="1">
        <v>0.0</v>
      </c>
      <c r="D44" s="1">
        <v>37.74</v>
      </c>
      <c r="E44" s="1">
        <v>4.08</v>
      </c>
      <c r="F44" s="1">
        <v>7.140000000000001</v>
      </c>
      <c r="G44" s="1">
        <v>6.12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159</v>
      </c>
      <c r="B45" s="1">
        <v>10.2</v>
      </c>
      <c r="C45" s="1">
        <v>11.22</v>
      </c>
      <c r="D45" s="1">
        <v>0.0</v>
      </c>
      <c r="E45" s="1">
        <v>1.02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160</v>
      </c>
      <c r="B46" s="1">
        <v>10.2</v>
      </c>
      <c r="C46" s="1">
        <v>11.22</v>
      </c>
      <c r="D46" s="1">
        <v>1.02</v>
      </c>
      <c r="E46" s="1">
        <v>8.16</v>
      </c>
      <c r="F46" s="1">
        <v>11.22</v>
      </c>
      <c r="G46" s="1">
        <v>10.2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162</v>
      </c>
      <c r="B3" s="1">
        <v>0.0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168</v>
      </c>
      <c r="B4" s="1">
        <v>0.0</v>
      </c>
      <c r="C4" s="1" t="s">
        <v>169</v>
      </c>
      <c r="D4" s="1" t="s">
        <v>170</v>
      </c>
      <c r="E4" s="1" t="s">
        <v>171</v>
      </c>
      <c r="F4" s="1" t="s">
        <v>172</v>
      </c>
      <c r="G4" s="1" t="s">
        <v>173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 t="s">
        <v>176</v>
      </c>
      <c r="E5" s="1" t="s">
        <v>177</v>
      </c>
      <c r="F5" s="1" t="s">
        <v>178</v>
      </c>
      <c r="G5" s="1" t="s">
        <v>179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180</v>
      </c>
      <c r="B6" s="1">
        <v>0.0</v>
      </c>
      <c r="C6" s="1" t="s">
        <v>175</v>
      </c>
      <c r="D6" s="1" t="s">
        <v>181</v>
      </c>
      <c r="E6" s="1" t="s">
        <v>182</v>
      </c>
      <c r="F6" s="1" t="s">
        <v>178</v>
      </c>
      <c r="G6" s="1" t="s">
        <v>179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184</v>
      </c>
      <c r="B8" s="1" t="s">
        <v>185</v>
      </c>
      <c r="C8" s="1" t="s">
        <v>186</v>
      </c>
      <c r="D8" s="1" t="s">
        <v>187</v>
      </c>
      <c r="E8" s="1" t="s">
        <v>188</v>
      </c>
      <c r="F8" s="1" t="s">
        <v>189</v>
      </c>
      <c r="G8" s="1" t="s">
        <v>190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191</v>
      </c>
      <c r="B9" s="1" t="s">
        <v>192</v>
      </c>
      <c r="C9" s="1" t="s">
        <v>193</v>
      </c>
      <c r="D9" s="1" t="s">
        <v>194</v>
      </c>
      <c r="E9" s="1" t="s">
        <v>195</v>
      </c>
      <c r="F9" s="1" t="s">
        <v>196</v>
      </c>
      <c r="G9" s="1" t="s">
        <v>197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198</v>
      </c>
      <c r="B10" s="1" t="s">
        <v>199</v>
      </c>
      <c r="C10" s="1" t="s">
        <v>200</v>
      </c>
      <c r="D10" s="1" t="s">
        <v>201</v>
      </c>
      <c r="E10" s="1" t="s">
        <v>202</v>
      </c>
      <c r="F10" s="1" t="s">
        <v>203</v>
      </c>
      <c r="G10" s="1" t="s">
        <v>204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206</v>
      </c>
      <c r="B12" s="1">
        <v>0.0</v>
      </c>
      <c r="C12" s="1">
        <v>0.0</v>
      </c>
      <c r="D12" s="1">
        <v>0.0</v>
      </c>
      <c r="E12" s="1" t="s">
        <v>207</v>
      </c>
      <c r="F12" s="1" t="s">
        <v>208</v>
      </c>
      <c r="G12" s="1" t="s">
        <v>209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210</v>
      </c>
      <c r="B13" s="1">
        <v>0.0</v>
      </c>
      <c r="C13" s="1">
        <v>0.0</v>
      </c>
      <c r="D13" s="1">
        <v>0.0</v>
      </c>
      <c r="E13" s="1" t="s">
        <v>207</v>
      </c>
      <c r="F13" s="1" t="s">
        <v>208</v>
      </c>
      <c r="G13" s="1" t="s">
        <v>209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211</v>
      </c>
      <c r="B14" s="1">
        <v>0.0</v>
      </c>
      <c r="C14" s="1">
        <v>0.0</v>
      </c>
      <c r="D14" s="1">
        <v>0.0</v>
      </c>
      <c r="E14" s="1" t="s">
        <v>212</v>
      </c>
      <c r="F14" s="1" t="s">
        <v>213</v>
      </c>
      <c r="G14" s="1" t="s">
        <v>214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215</v>
      </c>
      <c r="B15" s="1">
        <v>0.0</v>
      </c>
      <c r="C15" s="1">
        <v>0.0</v>
      </c>
      <c r="D15" s="1">
        <v>0.0</v>
      </c>
      <c r="E15" s="1" t="s">
        <v>212</v>
      </c>
      <c r="F15" s="1" t="s">
        <v>213</v>
      </c>
      <c r="G15" s="1" t="s">
        <v>214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216</v>
      </c>
      <c r="B16" s="1" t="s">
        <v>217</v>
      </c>
      <c r="C16" s="1" t="s">
        <v>218</v>
      </c>
      <c r="D16" s="1" t="s">
        <v>219</v>
      </c>
      <c r="E16" s="1" t="s">
        <v>220</v>
      </c>
      <c r="F16" s="1" t="s">
        <v>221</v>
      </c>
      <c r="G16" s="1" t="s">
        <v>222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223</v>
      </c>
      <c r="B17" s="1">
        <v>0.0</v>
      </c>
      <c r="C17" s="1">
        <v>0.0</v>
      </c>
      <c r="D17" s="1" t="s">
        <v>224</v>
      </c>
      <c r="E17" s="1" t="s">
        <v>225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226</v>
      </c>
      <c r="B18" s="1">
        <v>0.0</v>
      </c>
      <c r="C18" s="1">
        <v>0.0</v>
      </c>
      <c r="D18" s="1" t="s">
        <v>227</v>
      </c>
      <c r="E18" s="1" t="s">
        <v>228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229</v>
      </c>
      <c r="B19" s="1">
        <v>0.0</v>
      </c>
      <c r="C19" s="1">
        <v>0.0</v>
      </c>
      <c r="D19" s="1" t="s">
        <v>230</v>
      </c>
      <c r="E19" s="1" t="s">
        <v>231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232</v>
      </c>
      <c r="B20" s="1">
        <v>0.0</v>
      </c>
      <c r="C20" s="1">
        <v>0.0</v>
      </c>
      <c r="D20" s="1">
        <v>0.0</v>
      </c>
      <c r="E20" s="1">
        <v>0.0</v>
      </c>
      <c r="F20" s="1" t="s">
        <v>233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234</v>
      </c>
      <c r="B21" s="1">
        <v>0.0</v>
      </c>
      <c r="C21" s="1" t="s">
        <v>235</v>
      </c>
      <c r="D21" s="1" t="s">
        <v>236</v>
      </c>
      <c r="E21" s="1" t="s">
        <v>237</v>
      </c>
      <c r="F21" s="1" t="s">
        <v>238</v>
      </c>
      <c r="G21" s="1" t="s">
        <v>239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240</v>
      </c>
      <c r="B22" s="1">
        <v>0.0</v>
      </c>
      <c r="C22" s="1">
        <v>0.0</v>
      </c>
      <c r="D22" s="1">
        <v>0.0</v>
      </c>
      <c r="E22" s="1">
        <v>0.0</v>
      </c>
      <c r="F22" s="1" t="s">
        <v>233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241</v>
      </c>
      <c r="B23" s="1">
        <v>0.0</v>
      </c>
      <c r="C23" s="1" t="s">
        <v>242</v>
      </c>
      <c r="D23" s="1" t="s">
        <v>243</v>
      </c>
      <c r="E23" s="1" t="s">
        <v>244</v>
      </c>
      <c r="F23" s="1" t="s">
        <v>238</v>
      </c>
      <c r="G23" s="1" t="s">
        <v>245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247</v>
      </c>
      <c r="B25" s="1">
        <v>0.0</v>
      </c>
      <c r="C25" s="1">
        <v>0.0</v>
      </c>
      <c r="D25" s="1" t="s">
        <v>248</v>
      </c>
      <c r="E25" s="1" t="s">
        <v>249</v>
      </c>
      <c r="F25" s="1" t="s">
        <v>250</v>
      </c>
      <c r="G25" s="1" t="s">
        <v>251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252</v>
      </c>
      <c r="B26" s="1">
        <v>0.0</v>
      </c>
      <c r="C26" s="1" t="s">
        <v>253</v>
      </c>
      <c r="D26" s="1" t="s">
        <v>254</v>
      </c>
      <c r="E26" s="1" t="s">
        <v>255</v>
      </c>
      <c r="F26" s="1" t="s">
        <v>256</v>
      </c>
      <c r="G26" s="1" t="s">
        <v>257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258</v>
      </c>
      <c r="B27" s="1">
        <v>0.0</v>
      </c>
      <c r="C27" s="1" t="s">
        <v>253</v>
      </c>
      <c r="D27" s="1" t="s">
        <v>254</v>
      </c>
      <c r="E27" s="1" t="s">
        <v>255</v>
      </c>
      <c r="F27" s="1" t="s">
        <v>256</v>
      </c>
      <c r="G27" s="1" t="s">
        <v>257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259</v>
      </c>
      <c r="B28" s="1">
        <v>0.0</v>
      </c>
      <c r="C28" s="1" t="s">
        <v>260</v>
      </c>
      <c r="D28" s="1" t="s">
        <v>261</v>
      </c>
      <c r="E28" s="1" t="s">
        <v>262</v>
      </c>
      <c r="F28" s="1" t="s">
        <v>263</v>
      </c>
      <c r="G28" s="1" t="s">
        <v>264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265</v>
      </c>
      <c r="B29" s="1">
        <v>0.0</v>
      </c>
      <c r="C29" s="1" t="s">
        <v>260</v>
      </c>
      <c r="D29" s="1" t="s">
        <v>261</v>
      </c>
      <c r="E29" s="1" t="s">
        <v>262</v>
      </c>
      <c r="F29" s="1" t="s">
        <v>263</v>
      </c>
      <c r="G29" s="1" t="s">
        <v>264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266</v>
      </c>
      <c r="B30" s="1">
        <v>0.0</v>
      </c>
      <c r="C30" s="1" t="s">
        <v>260</v>
      </c>
      <c r="D30" s="1" t="s">
        <v>267</v>
      </c>
      <c r="E30" s="1" t="s">
        <v>268</v>
      </c>
      <c r="F30" s="1" t="s">
        <v>269</v>
      </c>
      <c r="G30" s="1" t="s">
        <v>270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271</v>
      </c>
      <c r="B31" s="1">
        <v>0.0</v>
      </c>
      <c r="C31" s="1" t="s">
        <v>260</v>
      </c>
      <c r="D31" s="1" t="s">
        <v>261</v>
      </c>
      <c r="E31" s="1" t="s">
        <v>272</v>
      </c>
      <c r="F31" s="1" t="s">
        <v>273</v>
      </c>
      <c r="G31" s="1" t="s">
        <v>274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275</v>
      </c>
      <c r="B32" s="1">
        <v>0.0</v>
      </c>
      <c r="C32" s="1">
        <v>0.0</v>
      </c>
      <c r="D32" s="1" t="s">
        <v>276</v>
      </c>
      <c r="E32" s="1" t="s">
        <v>277</v>
      </c>
      <c r="F32" s="1" t="s">
        <v>278</v>
      </c>
      <c r="G32" s="1" t="s">
        <v>279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280</v>
      </c>
      <c r="B33" s="1">
        <v>0.0</v>
      </c>
      <c r="C33" s="1" t="s">
        <v>281</v>
      </c>
      <c r="D33" s="1" t="s">
        <v>282</v>
      </c>
      <c r="E33" s="1" t="s">
        <v>283</v>
      </c>
      <c r="F33" s="1" t="s">
        <v>284</v>
      </c>
      <c r="G33" s="1" t="s">
        <v>285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286</v>
      </c>
      <c r="B34" s="1">
        <v>0.0</v>
      </c>
      <c r="C34" s="1" t="s">
        <v>287</v>
      </c>
      <c r="D34" s="1" t="s">
        <v>288</v>
      </c>
      <c r="E34" s="1" t="s">
        <v>289</v>
      </c>
      <c r="F34" s="1" t="s">
        <v>290</v>
      </c>
      <c r="G34" s="1" t="s">
        <v>291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292</v>
      </c>
      <c r="B35" s="1">
        <v>0.0</v>
      </c>
      <c r="C35" s="1" t="s">
        <v>287</v>
      </c>
      <c r="D35" s="1" t="s">
        <v>288</v>
      </c>
      <c r="E35" s="1" t="s">
        <v>289</v>
      </c>
      <c r="F35" s="1" t="s">
        <v>290</v>
      </c>
      <c r="G35" s="1" t="s">
        <v>291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293</v>
      </c>
      <c r="B36" s="1">
        <v>0.0</v>
      </c>
      <c r="C36" s="1" t="s">
        <v>294</v>
      </c>
      <c r="D36" s="1" t="s">
        <v>295</v>
      </c>
      <c r="E36" s="1" t="s">
        <v>296</v>
      </c>
      <c r="F36" s="1" t="s">
        <v>297</v>
      </c>
      <c r="G36" s="1" t="s">
        <v>298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299</v>
      </c>
      <c r="B37" s="1">
        <v>0.0</v>
      </c>
      <c r="C37" s="1">
        <v>0.0</v>
      </c>
      <c r="D37" s="1" t="s">
        <v>300</v>
      </c>
      <c r="E37" s="1" t="s">
        <v>301</v>
      </c>
      <c r="F37" s="1" t="s">
        <v>302</v>
      </c>
      <c r="G37" s="1" t="s">
        <v>303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304</v>
      </c>
      <c r="B38" s="1">
        <v>0.0</v>
      </c>
      <c r="C38" s="1">
        <v>0.0</v>
      </c>
      <c r="D38" s="1" t="s">
        <v>305</v>
      </c>
      <c r="E38" s="1" t="s">
        <v>306</v>
      </c>
      <c r="F38" s="1" t="s">
        <v>307</v>
      </c>
      <c r="G38" s="1" t="s">
        <v>308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309</v>
      </c>
      <c r="B39" s="1">
        <v>0.0</v>
      </c>
      <c r="C39" s="1">
        <v>0.0</v>
      </c>
      <c r="D39" s="1" t="s">
        <v>310</v>
      </c>
      <c r="E39" s="1" t="s">
        <v>311</v>
      </c>
      <c r="F39" s="1" t="s">
        <v>312</v>
      </c>
      <c r="G39" s="1" t="s">
        <v>313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315</v>
      </c>
      <c r="B41" s="1">
        <v>0.0</v>
      </c>
      <c r="C41" s="1">
        <v>0.0</v>
      </c>
      <c r="D41" s="1">
        <v>0.0</v>
      </c>
      <c r="E41" s="1" t="s">
        <v>316</v>
      </c>
      <c r="F41" s="1" t="s">
        <v>317</v>
      </c>
      <c r="G41" s="1" t="s">
        <v>318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319</v>
      </c>
      <c r="B42" s="1">
        <v>0.0</v>
      </c>
      <c r="C42" s="1">
        <v>0.0</v>
      </c>
      <c r="D42" s="1" t="s">
        <v>320</v>
      </c>
      <c r="E42" s="1" t="s">
        <v>321</v>
      </c>
      <c r="F42" s="1" t="s">
        <v>322</v>
      </c>
      <c r="G42" s="1" t="s">
        <v>323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324</v>
      </c>
      <c r="B43" s="1">
        <v>0.0</v>
      </c>
      <c r="C43" s="1">
        <v>0.0</v>
      </c>
      <c r="D43" s="1" t="s">
        <v>320</v>
      </c>
      <c r="E43" s="1" t="s">
        <v>321</v>
      </c>
      <c r="F43" s="1" t="s">
        <v>322</v>
      </c>
      <c r="G43" s="1" t="s">
        <v>323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325</v>
      </c>
      <c r="B44" s="1">
        <v>0.0</v>
      </c>
      <c r="C44" s="1">
        <v>0.0</v>
      </c>
      <c r="D44" s="1" t="s">
        <v>326</v>
      </c>
      <c r="E44" s="1" t="s">
        <v>327</v>
      </c>
      <c r="F44" s="1" t="s">
        <v>328</v>
      </c>
      <c r="G44" s="1" t="s">
        <v>329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330</v>
      </c>
      <c r="B45" s="1">
        <v>0.0</v>
      </c>
      <c r="C45" s="1">
        <v>0.0</v>
      </c>
      <c r="D45" s="1" t="s">
        <v>326</v>
      </c>
      <c r="E45" s="1" t="s">
        <v>327</v>
      </c>
      <c r="F45" s="1" t="s">
        <v>328</v>
      </c>
      <c r="G45" s="1" t="s">
        <v>329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331</v>
      </c>
      <c r="B46" s="1">
        <v>0.0</v>
      </c>
      <c r="C46" s="1">
        <v>0.0</v>
      </c>
      <c r="D46" s="1" t="s">
        <v>332</v>
      </c>
      <c r="E46" s="1" t="s">
        <v>333</v>
      </c>
      <c r="F46" s="1" t="s">
        <v>334</v>
      </c>
      <c r="G46" s="1" t="s">
        <v>335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336</v>
      </c>
      <c r="B47" s="1">
        <v>0.0</v>
      </c>
      <c r="C47" s="1">
        <v>0.0</v>
      </c>
      <c r="D47" s="1" t="s">
        <v>326</v>
      </c>
      <c r="E47" s="1">
        <v>-8.16</v>
      </c>
      <c r="F47" s="1" t="s">
        <v>337</v>
      </c>
      <c r="G47" s="1" t="s">
        <v>338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339</v>
      </c>
      <c r="B48" s="1">
        <v>0.0</v>
      </c>
      <c r="C48" s="1">
        <v>0.0</v>
      </c>
      <c r="D48" s="1">
        <v>0.0</v>
      </c>
      <c r="E48" s="1" t="s">
        <v>340</v>
      </c>
      <c r="F48" s="1" t="s">
        <v>341</v>
      </c>
      <c r="G48" s="1" t="s">
        <v>342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343</v>
      </c>
      <c r="B49" s="1">
        <v>0.0</v>
      </c>
      <c r="C49" s="1">
        <v>0.0</v>
      </c>
      <c r="D49" s="1" t="s">
        <v>344</v>
      </c>
      <c r="E49" s="1" t="s">
        <v>345</v>
      </c>
      <c r="F49" s="1" t="s">
        <v>346</v>
      </c>
      <c r="G49" s="1" t="s">
        <v>347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348</v>
      </c>
      <c r="B50" s="1">
        <v>0.0</v>
      </c>
      <c r="C50" s="1">
        <v>0.0</v>
      </c>
      <c r="D50" s="1" t="s">
        <v>349</v>
      </c>
      <c r="E50" s="1" t="s">
        <v>350</v>
      </c>
      <c r="F50" s="1" t="s">
        <v>351</v>
      </c>
      <c r="G50" s="1" t="s">
        <v>352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353</v>
      </c>
      <c r="B51" s="1">
        <v>0.0</v>
      </c>
      <c r="C51" s="1">
        <v>0.0</v>
      </c>
      <c r="D51" s="1" t="s">
        <v>349</v>
      </c>
      <c r="E51" s="1" t="s">
        <v>350</v>
      </c>
      <c r="F51" s="1" t="s">
        <v>351</v>
      </c>
      <c r="G51" s="1" t="s">
        <v>352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354</v>
      </c>
      <c r="B52" s="1">
        <v>0.0</v>
      </c>
      <c r="C52" s="1">
        <v>0.0</v>
      </c>
      <c r="D52" s="1" t="s">
        <v>355</v>
      </c>
      <c r="E52" s="1" t="s">
        <v>356</v>
      </c>
      <c r="F52" s="1" t="s">
        <v>357</v>
      </c>
      <c r="G52" s="1" t="s">
        <v>358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359</v>
      </c>
      <c r="B53" s="1">
        <v>0.0</v>
      </c>
      <c r="C53" s="1">
        <v>0.0</v>
      </c>
      <c r="D53" s="1">
        <v>0.0</v>
      </c>
      <c r="E53" s="1" t="s">
        <v>360</v>
      </c>
      <c r="F53" s="1" t="s">
        <v>361</v>
      </c>
      <c r="G53" s="1" t="s">
        <v>362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363</v>
      </c>
      <c r="B54" s="1">
        <v>0.0</v>
      </c>
      <c r="C54" s="1">
        <v>0.0</v>
      </c>
      <c r="D54" s="1">
        <v>0.0</v>
      </c>
      <c r="E54" s="1" t="s">
        <v>364</v>
      </c>
      <c r="F54" s="1" t="s">
        <v>365</v>
      </c>
      <c r="G54" s="1" t="s">
        <v>366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367</v>
      </c>
      <c r="B55" s="1">
        <v>0.0</v>
      </c>
      <c r="C55" s="1">
        <v>0.0</v>
      </c>
      <c r="D55" s="1">
        <v>0.0</v>
      </c>
      <c r="E55" s="1" t="s">
        <v>368</v>
      </c>
      <c r="F55" s="1" t="s">
        <v>369</v>
      </c>
      <c r="G55" s="1" t="s">
        <v>370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371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372</v>
      </c>
      <c r="B57" s="1">
        <v>0.0</v>
      </c>
      <c r="C57" s="1">
        <v>0.0</v>
      </c>
      <c r="D57" s="1">
        <v>0.0</v>
      </c>
      <c r="E57" s="1">
        <v>0.0</v>
      </c>
      <c r="F57" s="1" t="s">
        <v>373</v>
      </c>
      <c r="G57" s="1" t="s">
        <v>374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375</v>
      </c>
      <c r="B58" s="1">
        <v>0.0</v>
      </c>
      <c r="C58" s="1">
        <v>0.0</v>
      </c>
      <c r="D58" s="1">
        <v>0.0</v>
      </c>
      <c r="E58" s="1" t="s">
        <v>376</v>
      </c>
      <c r="F58" s="1" t="s">
        <v>377</v>
      </c>
      <c r="G58" s="1" t="s">
        <v>378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379</v>
      </c>
      <c r="B59" s="1">
        <v>0.0</v>
      </c>
      <c r="C59" s="1">
        <v>0.0</v>
      </c>
      <c r="D59" s="1">
        <v>0.0</v>
      </c>
      <c r="E59" s="1" t="s">
        <v>376</v>
      </c>
      <c r="F59" s="1" t="s">
        <v>377</v>
      </c>
      <c r="G59" s="1" t="s">
        <v>378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380</v>
      </c>
      <c r="B60" s="1">
        <v>0.0</v>
      </c>
      <c r="C60" s="1">
        <v>0.0</v>
      </c>
      <c r="D60" s="1">
        <v>0.0</v>
      </c>
      <c r="E60" s="1" t="s">
        <v>381</v>
      </c>
      <c r="F60" s="1" t="s">
        <v>382</v>
      </c>
      <c r="G60" s="1" t="s">
        <v>383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384</v>
      </c>
      <c r="B61" s="1">
        <v>0.0</v>
      </c>
      <c r="C61" s="1">
        <v>0.0</v>
      </c>
      <c r="D61" s="1">
        <v>0.0</v>
      </c>
      <c r="E61" s="1" t="s">
        <v>381</v>
      </c>
      <c r="F61" s="1" t="s">
        <v>382</v>
      </c>
      <c r="G61" s="1" t="s">
        <v>383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385</v>
      </c>
      <c r="B62" s="1">
        <v>0.0</v>
      </c>
      <c r="C62" s="1">
        <v>0.0</v>
      </c>
      <c r="D62" s="1">
        <v>0.0</v>
      </c>
      <c r="E62" s="1" t="s">
        <v>386</v>
      </c>
      <c r="F62" s="1" t="s">
        <v>387</v>
      </c>
      <c r="G62" s="1" t="s">
        <v>388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389</v>
      </c>
      <c r="B63" s="1">
        <v>0.0</v>
      </c>
      <c r="C63" s="1">
        <v>0.0</v>
      </c>
      <c r="D63" s="1">
        <v>0.0</v>
      </c>
      <c r="E63" s="1" t="s">
        <v>390</v>
      </c>
      <c r="F63" s="1" t="s">
        <v>391</v>
      </c>
      <c r="G63" s="1" t="s">
        <v>392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393</v>
      </c>
      <c r="B64" s="1">
        <v>0.0</v>
      </c>
      <c r="C64" s="1">
        <v>0.0</v>
      </c>
      <c r="D64" s="1">
        <v>0.0</v>
      </c>
      <c r="E64" s="1">
        <v>0.0</v>
      </c>
      <c r="F64" s="1" t="s">
        <v>394</v>
      </c>
      <c r="G64" s="1" t="s">
        <v>395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396</v>
      </c>
      <c r="B65" s="1">
        <v>0.0</v>
      </c>
      <c r="C65" s="1">
        <v>0.0</v>
      </c>
      <c r="D65" s="1">
        <v>0.0</v>
      </c>
      <c r="E65" s="1" t="s">
        <v>397</v>
      </c>
      <c r="F65" s="1" t="s">
        <v>398</v>
      </c>
      <c r="G65" s="1" t="s">
        <v>399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400</v>
      </c>
      <c r="B66" s="1">
        <v>0.0</v>
      </c>
      <c r="C66" s="1">
        <v>0.0</v>
      </c>
      <c r="D66" s="1">
        <v>0.0</v>
      </c>
      <c r="E66" s="1" t="s">
        <v>401</v>
      </c>
      <c r="F66" s="1" t="s">
        <v>402</v>
      </c>
      <c r="G66" s="1" t="s">
        <v>403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404</v>
      </c>
      <c r="B67" s="1">
        <v>0.0</v>
      </c>
      <c r="C67" s="1">
        <v>0.0</v>
      </c>
      <c r="D67" s="1">
        <v>0.0</v>
      </c>
      <c r="E67" s="1" t="s">
        <v>401</v>
      </c>
      <c r="F67" s="1" t="s">
        <v>402</v>
      </c>
      <c r="G67" s="1" t="s">
        <v>403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405</v>
      </c>
      <c r="B68" s="1">
        <v>0.0</v>
      </c>
      <c r="C68" s="1">
        <v>0.0</v>
      </c>
      <c r="D68" s="1">
        <v>0.0</v>
      </c>
      <c r="E68" s="1" t="s">
        <v>406</v>
      </c>
      <c r="F68" s="1" t="s">
        <v>407</v>
      </c>
      <c r="G68" s="1" t="s">
        <v>408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409</v>
      </c>
      <c r="B69" s="1">
        <v>0.0</v>
      </c>
      <c r="C69" s="1">
        <v>0.0</v>
      </c>
      <c r="D69" s="1">
        <v>0.0</v>
      </c>
      <c r="E69" s="1">
        <v>0.0</v>
      </c>
      <c r="F69" s="1" t="s">
        <v>410</v>
      </c>
      <c r="G69" s="1" t="s">
        <v>411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412</v>
      </c>
      <c r="B70" s="1">
        <v>0.0</v>
      </c>
      <c r="C70" s="1">
        <v>0.0</v>
      </c>
      <c r="D70" s="1">
        <v>0.0</v>
      </c>
      <c r="E70" s="1">
        <v>0.0</v>
      </c>
      <c r="F70" s="1" t="s">
        <v>413</v>
      </c>
      <c r="G70" s="1" t="s">
        <v>414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415</v>
      </c>
      <c r="B71" s="1">
        <v>0.0</v>
      </c>
      <c r="C71" s="1">
        <v>0.0</v>
      </c>
      <c r="D71" s="1">
        <v>0.0</v>
      </c>
      <c r="E71" s="1">
        <v>0.0</v>
      </c>
      <c r="F71" s="1" t="s">
        <v>416</v>
      </c>
      <c r="G71" s="1" t="s">
        <v>417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418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419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420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421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420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422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423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424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423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425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426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427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428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429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430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431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432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433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432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434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435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436</v>
      </c>
      <c r="C1" s="1" t="s">
        <v>437</v>
      </c>
      <c r="D1" s="1" t="s">
        <v>438</v>
      </c>
      <c r="E1" s="1" t="s">
        <v>439</v>
      </c>
      <c r="F1" s="1" t="s">
        <v>440</v>
      </c>
      <c r="G1" s="1" t="s">
        <v>441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442</v>
      </c>
      <c r="B2" s="1" t="s">
        <v>443</v>
      </c>
      <c r="C2" s="1" t="s">
        <v>444</v>
      </c>
      <c r="D2" s="1" t="s">
        <v>445</v>
      </c>
      <c r="E2" s="1" t="s">
        <v>446</v>
      </c>
      <c r="F2" s="1" t="s">
        <v>446</v>
      </c>
      <c r="G2" s="1" t="s">
        <v>447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448</v>
      </c>
      <c r="B3" s="1" t="s">
        <v>447</v>
      </c>
      <c r="C3" s="1" t="s">
        <v>449</v>
      </c>
      <c r="D3" s="1" t="s">
        <v>450</v>
      </c>
      <c r="E3" s="1" t="s">
        <v>451</v>
      </c>
      <c r="F3" s="1" t="s">
        <v>452</v>
      </c>
      <c r="G3" s="1" t="s">
        <v>447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453</v>
      </c>
      <c r="B4" s="1" t="s">
        <v>454</v>
      </c>
      <c r="C4" s="1" t="s">
        <v>455</v>
      </c>
      <c r="D4" s="1" t="s">
        <v>456</v>
      </c>
      <c r="E4" s="1" t="s">
        <v>457</v>
      </c>
      <c r="F4" s="1" t="s">
        <v>458</v>
      </c>
      <c r="G4" s="1" t="s">
        <v>459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448</v>
      </c>
      <c r="B5" s="1" t="s">
        <v>447</v>
      </c>
      <c r="C5" s="1" t="s">
        <v>460</v>
      </c>
      <c r="D5" s="1" t="s">
        <v>461</v>
      </c>
      <c r="E5" s="1" t="s">
        <v>462</v>
      </c>
      <c r="F5" s="1" t="s">
        <v>463</v>
      </c>
      <c r="G5" s="1" t="s">
        <v>464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465</v>
      </c>
      <c r="B6" s="1" t="s">
        <v>466</v>
      </c>
      <c r="C6" s="1" t="s">
        <v>467</v>
      </c>
      <c r="D6" s="1" t="s">
        <v>468</v>
      </c>
      <c r="E6" s="1" t="s">
        <v>469</v>
      </c>
      <c r="F6" s="1" t="s">
        <v>470</v>
      </c>
      <c r="G6" s="1" t="s">
        <v>471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472</v>
      </c>
      <c r="B7" s="1" t="s">
        <v>473</v>
      </c>
      <c r="C7" s="1" t="s">
        <v>474</v>
      </c>
      <c r="D7" s="1" t="s">
        <v>475</v>
      </c>
      <c r="E7" s="1" t="s">
        <v>476</v>
      </c>
      <c r="F7" s="1" t="s">
        <v>477</v>
      </c>
      <c r="G7" s="1" t="s">
        <v>478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479</v>
      </c>
      <c r="B8" s="1" t="s">
        <v>480</v>
      </c>
      <c r="C8" s="1" t="s">
        <v>481</v>
      </c>
      <c r="D8" s="1" t="s">
        <v>482</v>
      </c>
      <c r="E8" s="1" t="s">
        <v>483</v>
      </c>
      <c r="F8" s="1" t="s">
        <v>484</v>
      </c>
      <c r="G8" s="1" t="s">
        <v>485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486</v>
      </c>
      <c r="B9" s="1" t="s">
        <v>447</v>
      </c>
      <c r="C9" s="1" t="s">
        <v>447</v>
      </c>
      <c r="D9" s="1" t="s">
        <v>447</v>
      </c>
      <c r="E9" s="1" t="s">
        <v>447</v>
      </c>
      <c r="F9" s="1" t="s">
        <v>447</v>
      </c>
      <c r="G9" s="1" t="s">
        <v>487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488</v>
      </c>
      <c r="B10" s="1" t="s">
        <v>447</v>
      </c>
      <c r="C10" s="1" t="s">
        <v>447</v>
      </c>
      <c r="D10" s="1" t="s">
        <v>447</v>
      </c>
      <c r="E10" s="1" t="s">
        <v>447</v>
      </c>
      <c r="F10" s="1" t="s">
        <v>447</v>
      </c>
      <c r="G10" s="1" t="s">
        <v>489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490</v>
      </c>
      <c r="B11" s="1" t="s">
        <v>491</v>
      </c>
      <c r="C11" s="1" t="s">
        <v>492</v>
      </c>
      <c r="D11" s="1" t="s">
        <v>493</v>
      </c>
      <c r="E11" s="1" t="s">
        <v>494</v>
      </c>
      <c r="F11" s="1" t="s">
        <v>495</v>
      </c>
      <c r="G11" s="1" t="s">
        <v>496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497</v>
      </c>
      <c r="B12" s="1" t="s">
        <v>498</v>
      </c>
      <c r="C12" s="1" t="s">
        <v>499</v>
      </c>
      <c r="D12" s="1" t="s">
        <v>500</v>
      </c>
      <c r="E12" s="1" t="s">
        <v>501</v>
      </c>
      <c r="F12" s="1" t="s">
        <v>502</v>
      </c>
      <c r="G12" s="1" t="s">
        <v>503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504</v>
      </c>
      <c r="B13" s="1" t="s">
        <v>505</v>
      </c>
      <c r="C13" s="1" t="s">
        <v>506</v>
      </c>
      <c r="D13" s="1" t="s">
        <v>507</v>
      </c>
      <c r="E13" s="1" t="s">
        <v>467</v>
      </c>
      <c r="F13" s="1" t="s">
        <v>505</v>
      </c>
      <c r="G13" s="1" t="s">
        <v>508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509</v>
      </c>
      <c r="B14" s="1" t="s">
        <v>510</v>
      </c>
      <c r="C14" s="1" t="s">
        <v>511</v>
      </c>
      <c r="D14" s="1" t="s">
        <v>512</v>
      </c>
      <c r="E14" s="1" t="s">
        <v>513</v>
      </c>
      <c r="F14" s="1" t="s">
        <v>510</v>
      </c>
      <c r="G14" s="1" t="s">
        <v>514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515</v>
      </c>
      <c r="B15" s="1" t="s">
        <v>447</v>
      </c>
      <c r="C15" s="1" t="s">
        <v>447</v>
      </c>
      <c r="D15" s="1" t="s">
        <v>447</v>
      </c>
      <c r="E15" s="1" t="s">
        <v>447</v>
      </c>
      <c r="F15" s="1" t="s">
        <v>447</v>
      </c>
      <c r="G15" s="1" t="s">
        <v>447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516</v>
      </c>
      <c r="B16" s="1" t="s">
        <v>447</v>
      </c>
      <c r="C16" s="1" t="s">
        <v>447</v>
      </c>
      <c r="D16" s="1" t="s">
        <v>447</v>
      </c>
      <c r="E16" s="1" t="s">
        <v>447</v>
      </c>
      <c r="F16" s="1" t="s">
        <v>447</v>
      </c>
      <c r="G16" s="1" t="s">
        <v>447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517</v>
      </c>
      <c r="B17" s="1" t="s">
        <v>518</v>
      </c>
      <c r="C17" s="1" t="s">
        <v>125</v>
      </c>
      <c r="D17" s="1" t="s">
        <v>126</v>
      </c>
      <c r="E17" s="1" t="s">
        <v>519</v>
      </c>
      <c r="F17" s="1" t="s">
        <v>520</v>
      </c>
      <c r="G17" s="1" t="s">
        <v>521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522</v>
      </c>
      <c r="B18" s="1" t="s">
        <v>447</v>
      </c>
      <c r="C18" s="1" t="s">
        <v>447</v>
      </c>
      <c r="D18" s="1" t="s">
        <v>447</v>
      </c>
      <c r="E18" s="1" t="s">
        <v>447</v>
      </c>
      <c r="F18" s="1" t="s">
        <v>447</v>
      </c>
      <c r="G18" s="1" t="s">
        <v>447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523</v>
      </c>
      <c r="B19" s="1" t="s">
        <v>447</v>
      </c>
      <c r="C19" s="1" t="s">
        <v>447</v>
      </c>
      <c r="D19" s="1" t="s">
        <v>447</v>
      </c>
      <c r="E19" s="1" t="s">
        <v>447</v>
      </c>
      <c r="F19" s="1" t="s">
        <v>447</v>
      </c>
      <c r="G19" s="1" t="s">
        <v>524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525</v>
      </c>
      <c r="B20" s="1" t="s">
        <v>526</v>
      </c>
      <c r="C20" s="1" t="s">
        <v>527</v>
      </c>
      <c r="D20" s="1" t="s">
        <v>528</v>
      </c>
      <c r="E20" s="1" t="s">
        <v>529</v>
      </c>
      <c r="F20" s="1" t="s">
        <v>530</v>
      </c>
      <c r="G20" s="1" t="s">
        <v>531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532</v>
      </c>
      <c r="B21" s="1" t="s">
        <v>533</v>
      </c>
      <c r="C21" s="1" t="s">
        <v>534</v>
      </c>
      <c r="D21" s="1" t="s">
        <v>535</v>
      </c>
      <c r="E21" s="1" t="s">
        <v>536</v>
      </c>
      <c r="F21" s="1" t="s">
        <v>537</v>
      </c>
      <c r="G21" s="1" t="s">
        <v>538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539</v>
      </c>
      <c r="B22" s="1" t="s">
        <v>540</v>
      </c>
      <c r="C22" s="1" t="s">
        <v>541</v>
      </c>
      <c r="D22" s="1" t="s">
        <v>542</v>
      </c>
      <c r="E22" s="1" t="s">
        <v>543</v>
      </c>
      <c r="F22" s="1" t="s">
        <v>544</v>
      </c>
      <c r="G22" s="1" t="s">
        <v>545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546</v>
      </c>
      <c r="B23" s="1" t="s">
        <v>547</v>
      </c>
      <c r="C23" s="1" t="s">
        <v>548</v>
      </c>
      <c r="D23" s="1" t="s">
        <v>549</v>
      </c>
      <c r="E23" s="1" t="s">
        <v>550</v>
      </c>
      <c r="F23" s="1" t="s">
        <v>551</v>
      </c>
      <c r="G23" s="1" t="s">
        <v>552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553</v>
      </c>
      <c r="B24" s="1" t="s">
        <v>554</v>
      </c>
      <c r="C24" s="1" t="s">
        <v>555</v>
      </c>
      <c r="D24" s="1" t="s">
        <v>556</v>
      </c>
      <c r="E24" s="1" t="s">
        <v>557</v>
      </c>
      <c r="F24" s="1" t="s">
        <v>557</v>
      </c>
      <c r="G24" s="1" t="s">
        <v>557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558</v>
      </c>
      <c r="B25" s="1" t="s">
        <v>559</v>
      </c>
      <c r="C25" s="1" t="s">
        <v>560</v>
      </c>
      <c r="D25" s="1" t="s">
        <v>561</v>
      </c>
      <c r="E25" s="1" t="s">
        <v>562</v>
      </c>
      <c r="F25" s="1" t="s">
        <v>562</v>
      </c>
      <c r="G25" s="1" t="s">
        <v>447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563</v>
      </c>
      <c r="B26" s="1" t="s">
        <v>564</v>
      </c>
      <c r="C26" s="1" t="s">
        <v>565</v>
      </c>
      <c r="D26" s="1" t="s">
        <v>566</v>
      </c>
      <c r="E26" s="1" t="s">
        <v>447</v>
      </c>
      <c r="F26" s="1" t="s">
        <v>447</v>
      </c>
      <c r="G26" s="1" t="s">
        <v>447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567</v>
      </c>
      <c r="B2" s="1" t="s">
        <v>568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569</v>
      </c>
      <c r="B3" s="1" t="s">
        <v>570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571</v>
      </c>
      <c r="B4" s="1" t="s">
        <v>572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573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574</v>
      </c>
      <c r="B6" s="1" t="s">
        <v>575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576</v>
      </c>
      <c r="B7" s="4" t="s">
        <v>577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578</v>
      </c>
      <c r="B8" s="1" t="s">
        <v>579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580</v>
      </c>
      <c r="B9" s="1" t="s">
        <v>581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582</v>
      </c>
      <c r="B10" s="1" t="s">
        <v>579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583</v>
      </c>
      <c r="B11" s="1" t="s">
        <v>584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585</v>
      </c>
      <c r="B12" s="1" t="s">
        <v>586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587</v>
      </c>
      <c r="B13" s="1" t="s">
        <v>584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588</v>
      </c>
      <c r="B14" s="1" t="s">
        <v>589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590</v>
      </c>
      <c r="B15" s="1">
        <v>83.0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591</v>
      </c>
      <c r="B16" s="1" t="s">
        <v>592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593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594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595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596</v>
      </c>
      <c r="B20" s="1">
        <v>17.8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597</v>
      </c>
      <c r="B21" s="1">
        <v>17.3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598</v>
      </c>
      <c r="B22" s="1">
        <v>15.45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599</v>
      </c>
      <c r="B23" s="1">
        <v>17.67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600</v>
      </c>
      <c r="B24" s="1">
        <v>17.8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601</v>
      </c>
      <c r="B25" s="1">
        <v>17.3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602</v>
      </c>
      <c r="B26" s="1">
        <v>15.45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603</v>
      </c>
      <c r="B27" s="1">
        <v>17.67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604</v>
      </c>
      <c r="B28" s="1">
        <v>-3.145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605</v>
      </c>
      <c r="B29" s="1">
        <v>-5.3776827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606</v>
      </c>
      <c r="B30" s="1">
        <v>134631.0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607</v>
      </c>
      <c r="B31" s="1">
        <v>134631.0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608</v>
      </c>
      <c r="B32" s="1">
        <v>80481.0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609</v>
      </c>
      <c r="B33" s="1">
        <v>44120.0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610</v>
      </c>
      <c r="B34" s="1">
        <v>44120.0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611</v>
      </c>
      <c r="B35" s="1">
        <v>16.02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612</v>
      </c>
      <c r="B36" s="1">
        <v>17.19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613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614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615</v>
      </c>
      <c r="B39" s="1">
        <v>9.6534944E8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616</v>
      </c>
      <c r="B40" s="1">
        <v>15.37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617</v>
      </c>
      <c r="B41" s="1">
        <v>33.0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618</v>
      </c>
      <c r="B42" s="1">
        <v>20.4979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619</v>
      </c>
      <c r="B43" s="1">
        <v>19.750025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620</v>
      </c>
      <c r="B44" s="1" t="s">
        <v>621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622</v>
      </c>
      <c r="B45" s="1">
        <v>7.66424448E8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623</v>
      </c>
      <c r="B46" s="1">
        <v>1.8856792E7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624</v>
      </c>
      <c r="B47" s="1">
        <v>5.42331E7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625</v>
      </c>
      <c r="B48" s="1">
        <v>137269.0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626</v>
      </c>
      <c r="B49" s="1">
        <v>813008.0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627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628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629</v>
      </c>
      <c r="B52" s="1">
        <v>0.0025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630</v>
      </c>
      <c r="B53" s="1">
        <v>0.09494001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631</v>
      </c>
      <c r="B54" s="1">
        <v>0.87509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632</v>
      </c>
      <c r="B55" s="1">
        <v>1.49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633</v>
      </c>
      <c r="B56" s="1">
        <v>0.0033000002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634</v>
      </c>
      <c r="B57" s="1">
        <v>5.88269E7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635</v>
      </c>
      <c r="B58" s="1">
        <v>7.345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636</v>
      </c>
      <c r="B59" s="1">
        <v>2.234173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637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638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639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640</v>
      </c>
      <c r="B63" s="1">
        <v>-1.14096072E8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641</v>
      </c>
      <c r="B64" s="1">
        <v>-2.47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642</v>
      </c>
      <c r="B65" s="1">
        <v>-3.05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643</v>
      </c>
      <c r="B66" s="1">
        <v>-6.601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644</v>
      </c>
      <c r="B67" s="1">
        <v>-0.36086178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645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646</v>
      </c>
      <c r="B69" s="1" t="s">
        <v>647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648</v>
      </c>
      <c r="B70" s="1" t="s">
        <v>649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650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651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652</v>
      </c>
      <c r="B73" s="1" t="s">
        <v>653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654</v>
      </c>
      <c r="B74" s="1" t="s">
        <v>653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655</v>
      </c>
      <c r="B75" s="1">
        <v>1.6125354E9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656</v>
      </c>
      <c r="B76" s="1" t="s">
        <v>657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658</v>
      </c>
      <c r="B77" s="1" t="s">
        <v>659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660</v>
      </c>
      <c r="B78" s="1" t="s">
        <v>661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662</v>
      </c>
      <c r="B79" s="1" t="s">
        <v>663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664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665</v>
      </c>
      <c r="B81" s="1">
        <v>16.41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666</v>
      </c>
      <c r="B82" s="1">
        <v>44.792862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667</v>
      </c>
      <c r="B83" s="1">
        <v>13.60849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668</v>
      </c>
      <c r="B84" s="1">
        <v>33.733738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669</v>
      </c>
      <c r="B85" s="1">
        <v>33.23626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670</v>
      </c>
      <c r="B86" s="1">
        <v>1.71429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671</v>
      </c>
      <c r="B87" s="1" t="s">
        <v>672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673</v>
      </c>
      <c r="B88" s="1">
        <v>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674</v>
      </c>
      <c r="B89" s="1">
        <v>3.435744E8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675</v>
      </c>
      <c r="B90" s="1">
        <v>6.362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676</v>
      </c>
      <c r="B91" s="1">
        <v>-1.16103928E8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677</v>
      </c>
      <c r="B92" s="1">
        <v>140378.0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678</v>
      </c>
      <c r="B93" s="1">
        <v>18.136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679</v>
      </c>
      <c r="B94" s="1">
        <v>18.447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680</v>
      </c>
      <c r="B95" s="1">
        <v>0.042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681</v>
      </c>
      <c r="B96" s="1">
        <v>-0.26791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682</v>
      </c>
      <c r="B97" s="1">
        <v>-0.45053002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683</v>
      </c>
      <c r="B98" s="1">
        <v>-5.5186784E7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684</v>
      </c>
      <c r="B99" s="1">
        <v>-9.9276608E7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685</v>
      </c>
      <c r="B100" s="1" t="s">
        <v>686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687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-3.06</v>
      </c>
      <c r="D3" s="1">
        <v>-12.24</v>
      </c>
      <c r="E3" s="1">
        <v>-24.48</v>
      </c>
      <c r="F3" s="1">
        <v>-34.68</v>
      </c>
      <c r="G3" s="1">
        <v>-55.08</v>
      </c>
      <c r="H3" s="1">
        <f>IF(G3*FORECAST(H2,B3:G3,B2:G2)&gt;0,FORECAST(H2,B3:G3,B2:G2),G3)*$X$1</f>
        <v>-59.84</v>
      </c>
      <c r="I3" s="1">
        <f>IF(H3*FORECAST(I2,B3:H3,B2:H2)&gt;0,FORECAST(I2,B3:H3,B2:H2),H3)*$X$1</f>
        <v>-70.76857143</v>
      </c>
      <c r="J3" s="1">
        <f>IF(I3*FORECAST(J2,B3:I3,B2:I2)&gt;0,FORECAST(J2,B3:I3,B2:I2),I3)*$X$1</f>
        <v>-81.69714286</v>
      </c>
      <c r="K3" s="1">
        <f>IF(J3*FORECAST(K2,B3:J3,B2:J2)&gt;0,FORECAST(K2,B3:J3,B2:J2),J3)*$X$1</f>
        <v>-92.62571429</v>
      </c>
      <c r="L3" s="1">
        <f>IF(K3*FORECAST(L2,B3:K3,B2:K2)&gt;0,FORECAST(L2,B3:K3,B2:K2),K3)*$X$1</f>
        <v>-103.5542857</v>
      </c>
      <c r="M3" s="1">
        <f>IF(L3*FORECAST(M2,B3:L3,B2:L2)&gt;0,FORECAST(M2,B3:L3,B2:L2),L3)*$X$1</f>
        <v>-114.4828571</v>
      </c>
      <c r="N3" s="1">
        <f>IF(M3*FORECAST(N2,B3:M3,B2:M2)&gt;0,FORECAST(N2,B3:M3,B2:M2),M3)*$X$1</f>
        <v>-125.4114286</v>
      </c>
      <c r="O3" s="5">
        <f>IF(N3*FORECAST(O2,B3:N3,B2:N2)&gt;0,FORECAST(O2,B3:N3,B2:N2),N3)*$X$1</f>
        <v>-136.34</v>
      </c>
      <c r="P3" s="5">
        <f>IF(O3*FORECAST(P2,B3:O3,B2:O2)&gt;0,FORECAST(P2,B3:O3,B2:O2),O3)*$X$1</f>
        <v>-147.2685714</v>
      </c>
      <c r="Q3" s="5">
        <f>IF(P3*FORECAST(Q2,B3:P3,B2:P2)&gt;0,FORECAST(Q2,B3:P3,B2:P2),P3)*$X$1</f>
        <v>-158.1971429</v>
      </c>
      <c r="R3" s="5">
        <f>IF(Q3*FORECAST(R2,B3:Q3,B2:Q2)&gt;0,FORECAST(R2,B3:Q3,B2:Q2),Q3)*$X$1</f>
        <v>-169.1257143</v>
      </c>
      <c r="S3" s="5">
        <f>IF(R3*FORECAST(S2,B3:R3,B2:R2)&gt;0,FORECAST(S2,B3:R3,B2:R2),R3)*$X$1</f>
        <v>-180.0542857</v>
      </c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-5.1</v>
      </c>
      <c r="C4" s="1">
        <v>-20.4</v>
      </c>
      <c r="D4" s="1">
        <v>-99.96000000000001</v>
      </c>
      <c r="E4" s="1">
        <v>-213.18</v>
      </c>
      <c r="F4" s="1">
        <v>-164.22</v>
      </c>
      <c r="G4" s="1">
        <v>-398.82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688</v>
      </c>
      <c r="B5" s="1">
        <v>4.0</v>
      </c>
      <c r="C5" s="1">
        <v>4.0</v>
      </c>
      <c r="D5" s="1">
        <v>4.0</v>
      </c>
      <c r="E5" s="1">
        <v>30.0</v>
      </c>
      <c r="F5" s="1">
        <v>33.0</v>
      </c>
      <c r="G5" s="1">
        <v>38.0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689</v>
      </c>
      <c r="L7" s="1">
        <f>IF(S3*FORECAST(S2,B3:S3,B2:S2)&gt;0,FORECAST(S2,B3:S3,B2:S2),R3)*$X$1 * (1+0.02)/(0.0668-0.02)</f>
        <v>-3924.260073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690</v>
      </c>
      <c r="L8" s="6">
        <f t="array" ref="L8">NPV(0.0668,I3:S3)</f>
        <v>-902.1992239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691</v>
      </c>
      <c r="L9" s="6">
        <f t="array" ref="L9">NPV(0.0668,I16:S16)</f>
        <v>-1926.83579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692</v>
      </c>
      <c r="L10" s="6">
        <f>L8 + L9</f>
        <v>-2829.035014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-398.82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693</v>
      </c>
      <c r="L12" s="6">
        <f>L10 - L11</f>
        <v>-2430.215014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694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-63.95302669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(1+0.02)/(0.0668-0.02)</f>
        <v>-3924.260073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-4.08</v>
      </c>
      <c r="C3" s="1">
        <v>-8.16</v>
      </c>
      <c r="D3" s="1">
        <v>-25.5</v>
      </c>
      <c r="E3" s="1">
        <v>-42.84</v>
      </c>
      <c r="F3" s="1">
        <v>-77.52</v>
      </c>
      <c r="G3" s="1">
        <v>-103.02</v>
      </c>
      <c r="H3" s="1">
        <f>IF(G3*FORECAST(H2,B3:G3,B2:G2)&gt;0,FORECAST(H2,B3:G3,B2:G2),G3)*$X$1</f>
        <v>-115.532</v>
      </c>
      <c r="I3" s="1">
        <f>IF(H3*FORECAST(I2,B3:H3,B2:H2)&gt;0,FORECAST(I2,B3:H3,B2:H2),H3)*$X$1</f>
        <v>-136.1068571</v>
      </c>
      <c r="J3" s="1">
        <f>IF(I3*FORECAST(J2,B3:I3,B2:I2)&gt;0,FORECAST(J2,B3:I3,B2:I2),I3)*$X$1</f>
        <v>-156.6817143</v>
      </c>
      <c r="K3" s="1">
        <f>IF(J3*FORECAST(K2,B3:J3,B2:J2)&gt;0,FORECAST(K2,B3:J3,B2:J2),J3)*$X$1</f>
        <v>-177.2565714</v>
      </c>
      <c r="L3" s="1">
        <f>IF(K3*FORECAST(L2,B3:K3,B2:K2)&gt;0,FORECAST(L2,B3:K3,B2:K2),K3)*$X$1</f>
        <v>-197.8314286</v>
      </c>
      <c r="M3" s="1">
        <f>IF(L3*FORECAST(M2,B3:L3,B2:L2)&gt;0,FORECAST(M2,B3:L3,B2:L2),L3)*$X$1</f>
        <v>-218.4062857</v>
      </c>
      <c r="N3" s="1">
        <f>IF(M3*FORECAST(N2,B3:M3,B2:M2)&gt;0,FORECAST(N2,B3:M3,B2:M2),M3)*$X$1</f>
        <v>-238.9811429</v>
      </c>
      <c r="O3" s="5">
        <f>IF(N3*FORECAST(O2,B3:N3,B2:N2)&gt;0,FORECAST(O2,B3:N3,B2:N2),N3)*$X$1</f>
        <v>-259.556</v>
      </c>
      <c r="P3" s="5">
        <f>IF(O3*FORECAST(P2,B3:O3,B2:O2)&gt;0,FORECAST(P2,B3:O3,B2:O2),O3)*$X$1</f>
        <v>-280.1308571</v>
      </c>
      <c r="Q3" s="5">
        <f>IF(P3*FORECAST(Q2,B3:P3,B2:P2)&gt;0,FORECAST(Q2,B3:P3,B2:P2),P3)*$X$1</f>
        <v>-300.7057143</v>
      </c>
      <c r="R3" s="5">
        <f>IF(Q3*FORECAST(R2,B3:Q3,B2:Q2)&gt;0,FORECAST(R2,B3:Q3,B2:Q2),Q3)*$X$1</f>
        <v>-321.2805714</v>
      </c>
      <c r="S3" s="5">
        <f>IF(R3*FORECAST(S2,B3:R3,B2:R2)&gt;0,FORECAST(S2,B3:R3,B2:R2),R3)*$X$1</f>
        <v>-341.8554286</v>
      </c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-5.1</v>
      </c>
      <c r="C4" s="1">
        <v>-20.4</v>
      </c>
      <c r="D4" s="1">
        <v>-99.96000000000001</v>
      </c>
      <c r="E4" s="1">
        <v>-213.18</v>
      </c>
      <c r="F4" s="1">
        <v>-164.22</v>
      </c>
      <c r="G4" s="1">
        <v>-398.82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688</v>
      </c>
      <c r="B5" s="1">
        <v>4.0</v>
      </c>
      <c r="C5" s="1">
        <v>4.0</v>
      </c>
      <c r="D5" s="1">
        <v>4.0</v>
      </c>
      <c r="E5" s="1">
        <v>30.0</v>
      </c>
      <c r="F5" s="1">
        <v>33.0</v>
      </c>
      <c r="G5" s="1">
        <v>38.0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689</v>
      </c>
      <c r="L7" s="1">
        <f>IF(S3*FORECAST(S2,B3:S3,B2:S2)&gt;0,FORECAST(S2,B3:S3,B2:S2),R3)*$X$1 * (1+0.02)/(0.0668-0.02)</f>
        <v>-7450.695238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690</v>
      </c>
      <c r="L8" s="6">
        <f t="array" ref="L8">NPV(0.0668,I3:S3)</f>
        <v>-1720.433441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691</v>
      </c>
      <c r="L9" s="6">
        <f t="array" ref="L9">NPV(0.0668,I16:S16)</f>
        <v>-3658.337108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692</v>
      </c>
      <c r="L10" s="6">
        <f>L8 + L9</f>
        <v>-5378.770548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-398.82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693</v>
      </c>
      <c r="L12" s="6">
        <f>L10 - L11</f>
        <v>-4979.950548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694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-131.0513302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(1+0.02)/(0.0668-0.02)</f>
        <v>-7450.695238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