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<sst xmlns="http://schemas.openxmlformats.org/spreadsheetml/2006/main" count="1448" uniqueCount="1305">
  <si>
    <t>ticker</t>
  </si>
  <si>
    <t>PETQ</t>
  </si>
  <si>
    <t>nombre</t>
  </si>
  <si>
    <t>PETIQ INC</t>
  </si>
  <si>
    <t>empresa</t>
  </si>
  <si>
    <t>Pharmaceuticals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</si>
  <si>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</si>
  <si>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</si>
  <si>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</si>
  <si>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</si>
  <si>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</si>
  <si>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</si>
  <si>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</si>
  <si>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</si>
  <si>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</si>
  <si>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</si>
  <si>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</si>
  <si>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-51.72%</t>
  </si>
  <si>
    <t>Total Assets Growth</t>
  </si>
  <si>
    <t>-23.91%</t>
  </si>
  <si>
    <t>Net Property, Plant and Equipment Growth</t>
  </si>
  <si>
    <t>8.33%</t>
  </si>
  <si>
    <t>EBITDA Growth</t>
  </si>
  <si>
    <t>294.45%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</si>
  <si>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</si>
  <si>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</si>
  <si>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</si>
  <si>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</si>
  <si>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</si>
  <si>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</si>
  <si>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</si>
  <si>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</si>
  <si>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</si>
  <si>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</si>
  <si>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</si>
  <si>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</si>
  <si>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</si>
  <si>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</si>
  <si>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</si>
  <si>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</si>
  <si>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</si>
  <si>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</si>
  <si>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</si>
  <si>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</si>
  <si>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</si>
  <si>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</si>
  <si>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</si>
  <si>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</si>
  <si>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</si>
  <si>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</si>
  <si>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</si>
  <si>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Repurchase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</si>
  <si>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</si>
  <si>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</si>
  <si>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</si>
  <si>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</si>
  <si>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</si>
  <si>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</si>
  <si>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</si>
  <si>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</si>
  <si>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</si>
  <si>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</si>
  <si>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</si>
  <si>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</si>
  <si>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</si>
  <si>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</si>
  <si>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</si>
  <si>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</si>
  <si>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</si>
  <si>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</si>
  <si>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</si>
  <si>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</si>
  <si>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</si>
  <si>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</si>
  <si>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</si>
  <si>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</si>
  <si>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</si>
  <si>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</si>
  <si>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</si>
  <si>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</si>
  <si>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</si>
  <si>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</si>
  <si>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</si>
  <si>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</si>
  <si>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</si>
  <si>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</si>
  <si>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</si>
  <si>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</si>
  <si>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</si>
  <si>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</si>
  <si>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</si>
  <si>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</si>
  <si>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</si>
  <si>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</si>
  <si>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</si>
  <si>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</si>
  <si>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</si>
  <si>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</si>
  <si>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</si>
  <si>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</si>
  <si>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</si>
  <si>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</si>
  <si>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</si>
  <si>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</si>
  <si>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5.05</t>
  </si>
  <si>
    <t>11.86</t>
  </si>
  <si>
    <t>12.02</t>
  </si>
  <si>
    <t>10.21</t>
  </si>
  <si>
    <t>8.68</t>
  </si>
  <si>
    <t>7.25</t>
  </si>
  <si>
    <t>7.58</t>
  </si>
  <si>
    <t>Tangible Book Value</t>
  </si>
  <si>
    <t>Tangible Book Value Per Share</t>
  </si>
  <si>
    <t>4.42</t>
  </si>
  <si>
    <t>1.98</t>
  </si>
  <si>
    <t>-2.88</t>
  </si>
  <si>
    <t>-7.07</t>
  </si>
  <si>
    <t>-5.8</t>
  </si>
  <si>
    <t>-5.03</t>
  </si>
  <si>
    <t>-4.72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</si>
  <si>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</si>
  <si>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</si>
  <si>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</si>
  <si>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</si>
  <si>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</si>
  <si>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</si>
  <si>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</si>
  <si>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</si>
  <si>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</si>
  <si>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</si>
  <si>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</si>
  <si>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</si>
  <si>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</si>
  <si>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</si>
  <si>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</si>
  <si>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</si>
  <si>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</si>
  <si>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</si>
  <si>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</si>
  <si>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</si>
  <si>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</si>
  <si>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</si>
  <si>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</si>
  <si>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</si>
  <si>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</si>
  <si>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</si>
  <si>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</si>
  <si>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</si>
  <si>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</si>
  <si>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</si>
  <si>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</si>
  <si>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</si>
  <si>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Asset Writedown</t>
  </si>
  <si>
    <t>In Process R&amp;D Expenses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</si>
  <si>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</si>
  <si>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</si>
  <si>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</si>
  <si>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</si>
  <si>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</si>
  <si>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</si>
  <si>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</si>
  <si>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</si>
  <si>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</si>
  <si>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</si>
  <si>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</si>
  <si>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-0.26</t>
  </si>
  <si>
    <t>-0.05</t>
  </si>
  <si>
    <t>-0.51</t>
  </si>
  <si>
    <t>-3.15</t>
  </si>
  <si>
    <t>-0.57</t>
  </si>
  <si>
    <t>-1.65</t>
  </si>
  <si>
    <t>0.07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</si>
  <si>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</si>
  <si>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</si>
  <si>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</si>
  <si>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</si>
  <si>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</si>
  <si>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</si>
  <si>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</t>
  </si>
  <si>
    <t>0.05</t>
  </si>
  <si>
    <t>0.45</t>
  </si>
  <si>
    <t>-0.1</t>
  </si>
  <si>
    <t>0.15</t>
  </si>
  <si>
    <t>0.4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</si>
  <si>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</si>
  <si>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</si>
  <si>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</si>
  <si>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</si>
  <si>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</si>
  <si>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</si>
  <si>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</si>
  <si>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33.68</t>
  </si>
  <si>
    <t>115.16</t>
  </si>
  <si>
    <t>18.79</t>
  </si>
  <si>
    <t>-181.27</t>
  </si>
  <si>
    <t>-30.92</t>
  </si>
  <si>
    <t>-2.56</t>
  </si>
  <si>
    <t>-7.31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</si>
  <si>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</si>
  <si>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</si>
  <si>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</si>
  <si>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</si>
  <si>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</si>
  <si>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</si>
  <si>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</si>
  <si>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</si>
  <si>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</si>
  <si>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</si>
  <si>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</si>
  <si>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</si>
  <si>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</si>
  <si>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</si>
  <si>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</si>
  <si>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</si>
  <si>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</si>
  <si>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</si>
  <si>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</si>
  <si>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</si>
  <si>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</si>
  <si>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</si>
  <si>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4.75</t>
  </si>
  <si>
    <t>2.85</t>
  </si>
  <si>
    <t>7.48</t>
  </si>
  <si>
    <t>2.17</t>
  </si>
  <si>
    <t>2.83</t>
  </si>
  <si>
    <t>1.39</t>
  </si>
  <si>
    <t>1.94</t>
  </si>
  <si>
    <t>2.56</t>
  </si>
  <si>
    <t>Return on Total Capital</t>
  </si>
  <si>
    <t>5.44</t>
  </si>
  <si>
    <t>3.35</t>
  </si>
  <si>
    <t>2.48</t>
  </si>
  <si>
    <t>3.17</t>
  </si>
  <si>
    <t>1.55</t>
  </si>
  <si>
    <t>2.18</t>
  </si>
  <si>
    <t>2.96</t>
  </si>
  <si>
    <t>4.91</t>
  </si>
  <si>
    <t>Return On Equity %</t>
  </si>
  <si>
    <t>-2.86</t>
  </si>
  <si>
    <t>-7.78</t>
  </si>
  <si>
    <t>10.72</t>
  </si>
  <si>
    <t>0.04</t>
  </si>
  <si>
    <t>-4.41</t>
  </si>
  <si>
    <t>-26.04</t>
  </si>
  <si>
    <t>-6.53</t>
  </si>
  <si>
    <t>-20.82</t>
  </si>
  <si>
    <t>1.17</t>
  </si>
  <si>
    <t>Return on Common Equity</t>
  </si>
  <si>
    <t>-2.84</t>
  </si>
  <si>
    <t>-6.49</t>
  </si>
  <si>
    <t>-0.48</t>
  </si>
  <si>
    <t>-4.24</t>
  </si>
  <si>
    <t>-28.4</t>
  </si>
  <si>
    <t>-6.75</t>
  </si>
  <si>
    <t>-20.84</t>
  </si>
  <si>
    <t>0.99</t>
  </si>
  <si>
    <t>Margin Analysis</t>
  </si>
  <si>
    <t>Gross Profit Margin %</t>
  </si>
  <si>
    <t>13.5</t>
  </si>
  <si>
    <t>18.86</t>
  </si>
  <si>
    <t>16.26</t>
  </si>
  <si>
    <t>19.2</t>
  </si>
  <si>
    <t>15.76</t>
  </si>
  <si>
    <t>16.73</t>
  </si>
  <si>
    <t>17.33</t>
  </si>
  <si>
    <t>19.99</t>
  </si>
  <si>
    <t>22.75</t>
  </si>
  <si>
    <t>22.94</t>
  </si>
  <si>
    <t>SG&amp;A Margin</t>
  </si>
  <si>
    <t>17.9</t>
  </si>
  <si>
    <t>15.67</t>
  </si>
  <si>
    <t>14.28</t>
  </si>
  <si>
    <t>14.02</t>
  </si>
  <si>
    <t>13.63</t>
  </si>
  <si>
    <t>12.82</t>
  </si>
  <si>
    <t>14.98</t>
  </si>
  <si>
    <t>16.48</t>
  </si>
  <si>
    <t>18.88</t>
  </si>
  <si>
    <t>17.24</t>
  </si>
  <si>
    <t>EBITDA Margin %</t>
  </si>
  <si>
    <t>-3.69</t>
  </si>
  <si>
    <t>4.26</t>
  </si>
  <si>
    <t>3.47</t>
  </si>
  <si>
    <t>6.26</t>
  </si>
  <si>
    <t>4.33</t>
  </si>
  <si>
    <t>5.86</t>
  </si>
  <si>
    <t>5.24</t>
  </si>
  <si>
    <t>6.59</t>
  </si>
  <si>
    <t>7.18</t>
  </si>
  <si>
    <t>8.2</t>
  </si>
  <si>
    <t>EBITA Margin %</t>
  </si>
  <si>
    <t>-4.59</t>
  </si>
  <si>
    <t>3.37</t>
  </si>
  <si>
    <t>2.51</t>
  </si>
  <si>
    <t>5.38</t>
  </si>
  <si>
    <t>3.07</t>
  </si>
  <si>
    <t>4.57</t>
  </si>
  <si>
    <t>3.7</t>
  </si>
  <si>
    <t>5.61</t>
  </si>
  <si>
    <t>6.7</t>
  </si>
  <si>
    <t>EBIT Margin %</t>
  </si>
  <si>
    <t>-5.11</t>
  </si>
  <si>
    <t>3.01</t>
  </si>
  <si>
    <t>4.98</t>
  </si>
  <si>
    <t>2.09</t>
  </si>
  <si>
    <t>3.72</t>
  </si>
  <si>
    <t>2.05</t>
  </si>
  <si>
    <t>2.65</t>
  </si>
  <si>
    <t>3.65</t>
  </si>
  <si>
    <t>4.9</t>
  </si>
  <si>
    <t>Income From Continuing Operations Margin %</t>
  </si>
  <si>
    <t>-6.81</t>
  </si>
  <si>
    <t>-0.66</t>
  </si>
  <si>
    <t>-1.7</t>
  </si>
  <si>
    <t>2.93</t>
  </si>
  <si>
    <t>0.02</t>
  </si>
  <si>
    <t>-2.02</t>
  </si>
  <si>
    <t>-10.39</t>
  </si>
  <si>
    <t>-1.76</t>
  </si>
  <si>
    <t>-5.28</t>
  </si>
  <si>
    <t>0.23</t>
  </si>
  <si>
    <t>Net Income Margin %</t>
  </si>
  <si>
    <t>-6.8</t>
  </si>
  <si>
    <t>-0.65</t>
  </si>
  <si>
    <t>-1.31</t>
  </si>
  <si>
    <t>-0.15</t>
  </si>
  <si>
    <t>-1.61</t>
  </si>
  <si>
    <t>-9.93</t>
  </si>
  <si>
    <t>-1.71</t>
  </si>
  <si>
    <t>-5.23</t>
  </si>
  <si>
    <t>0.19</t>
  </si>
  <si>
    <t>Net Avail. For Common Margin %</t>
  </si>
  <si>
    <t>Normalized Net Income Margin</t>
  </si>
  <si>
    <t>-3.53</t>
  </si>
  <si>
    <t>0.83</t>
  </si>
  <si>
    <t>0.48</t>
  </si>
  <si>
    <t>-1.48</t>
  </si>
  <si>
    <t>0.16</t>
  </si>
  <si>
    <t>1.45</t>
  </si>
  <si>
    <t>-0.32</t>
  </si>
  <si>
    <t>1.06</t>
  </si>
  <si>
    <t>Levered Free Cash Flow Margin</t>
  </si>
  <si>
    <t>-2.15</t>
  </si>
  <si>
    <t>1.82</t>
  </si>
  <si>
    <t>-0.27</t>
  </si>
  <si>
    <t>-2.96</t>
  </si>
  <si>
    <t>0.93</t>
  </si>
  <si>
    <t>-14.31</t>
  </si>
  <si>
    <t>0.2</t>
  </si>
  <si>
    <t>4.29</t>
  </si>
  <si>
    <t>3.63</t>
  </si>
  <si>
    <t>Unlevered Free Cash Flow Margin</t>
  </si>
  <si>
    <t>-1.34</t>
  </si>
  <si>
    <t>2.23</t>
  </si>
  <si>
    <t>-2.1</t>
  </si>
  <si>
    <t>-12.98</t>
  </si>
  <si>
    <t>1.58</t>
  </si>
  <si>
    <t>5.89</t>
  </si>
  <si>
    <t>5.8</t>
  </si>
  <si>
    <t>Asset Turnover</t>
  </si>
  <si>
    <t>2.52</t>
  </si>
  <si>
    <t>2.31</t>
  </si>
  <si>
    <t>2.4</t>
  </si>
  <si>
    <t>1.66</t>
  </si>
  <si>
    <t>1.21</t>
  </si>
  <si>
    <t>1.08</t>
  </si>
  <si>
    <t>1.12</t>
  </si>
  <si>
    <t>1.31</t>
  </si>
  <si>
    <t>Fixed Assets Turnover</t>
  </si>
  <si>
    <t>15.54</t>
  </si>
  <si>
    <t>15.39</t>
  </si>
  <si>
    <t>19.02</t>
  </si>
  <si>
    <t>24.97</t>
  </si>
  <si>
    <t>14.1</t>
  </si>
  <si>
    <t>9.96</t>
  </si>
  <si>
    <t>10.34</t>
  </si>
  <si>
    <t>9.77</t>
  </si>
  <si>
    <t>13.13</t>
  </si>
  <si>
    <t>Receivables Turnover (Average Receivables)</t>
  </si>
  <si>
    <t>14.97</t>
  </si>
  <si>
    <t>12.63</t>
  </si>
  <si>
    <t>13.69</t>
  </si>
  <si>
    <t>15.83</t>
  </si>
  <si>
    <t>12.65</t>
  </si>
  <si>
    <t>9.58</t>
  </si>
  <si>
    <t>9.18</t>
  </si>
  <si>
    <t>8.7</t>
  </si>
  <si>
    <t>9.54</t>
  </si>
  <si>
    <t>Inventory Turnover (Average Inventory)</t>
  </si>
  <si>
    <t>5.85</t>
  </si>
  <si>
    <t>4.94</t>
  </si>
  <si>
    <t>5.51</t>
  </si>
  <si>
    <t>6.54</t>
  </si>
  <si>
    <t>6.88</t>
  </si>
  <si>
    <t>7.27</t>
  </si>
  <si>
    <t>7.68</t>
  </si>
  <si>
    <t>5.96</t>
  </si>
  <si>
    <t>5.63</t>
  </si>
  <si>
    <t>Short Term Liquidity</t>
  </si>
  <si>
    <t>Current Ratio</t>
  </si>
  <si>
    <t>10.23</t>
  </si>
  <si>
    <t>5.4</t>
  </si>
  <si>
    <t>4.32</t>
  </si>
  <si>
    <t>5.99</t>
  </si>
  <si>
    <t>3.24</t>
  </si>
  <si>
    <t>2.54</t>
  </si>
  <si>
    <t>3.04</t>
  </si>
  <si>
    <t>2.27</t>
  </si>
  <si>
    <t>Quick Ratio</t>
  </si>
  <si>
    <t>1.59</t>
  </si>
  <si>
    <t>1.37</t>
  </si>
  <si>
    <t>3.28</t>
  </si>
  <si>
    <t>1.73</t>
  </si>
  <si>
    <t>1.35</t>
  </si>
  <si>
    <t>1.97</t>
  </si>
  <si>
    <t>1.47</t>
  </si>
  <si>
    <t>Operating Cash Flow to Current Liabilities</t>
  </si>
  <si>
    <t>-1.86</t>
  </si>
  <si>
    <t>-0.07</t>
  </si>
  <si>
    <t>0.32</t>
  </si>
  <si>
    <t>-0.19</t>
  </si>
  <si>
    <t>0.29</t>
  </si>
  <si>
    <t>0.24</t>
  </si>
  <si>
    <t>0.33</t>
  </si>
  <si>
    <t>Days Sales Outstanding (Average Receivables)</t>
  </si>
  <si>
    <t>24.38</t>
  </si>
  <si>
    <t>28.99</t>
  </si>
  <si>
    <t>26.66</t>
  </si>
  <si>
    <t>23.05</t>
  </si>
  <si>
    <t>28.84</t>
  </si>
  <si>
    <t>38.19</t>
  </si>
  <si>
    <t>39.77</t>
  </si>
  <si>
    <t>41.94</t>
  </si>
  <si>
    <t>38.24</t>
  </si>
  <si>
    <t>Days Outstanding Inventory (Average Inventory)</t>
  </si>
  <si>
    <t>62.36</t>
  </si>
  <si>
    <t>74.15</t>
  </si>
  <si>
    <t>66.3</t>
  </si>
  <si>
    <t>55.82</t>
  </si>
  <si>
    <t>53.09</t>
  </si>
  <si>
    <t>50.36</t>
  </si>
  <si>
    <t>47.5</t>
  </si>
  <si>
    <t>61.28</t>
  </si>
  <si>
    <t>64.88</t>
  </si>
  <si>
    <t>Average Days Payable Outstanding</t>
  </si>
  <si>
    <t>12.71</t>
  </si>
  <si>
    <t>20.18</t>
  </si>
  <si>
    <t>19.09</t>
  </si>
  <si>
    <t>25.52</t>
  </si>
  <si>
    <t>33.55</t>
  </si>
  <si>
    <t>33.03</t>
  </si>
  <si>
    <t>30.18</t>
  </si>
  <si>
    <t>40.46</t>
  </si>
  <si>
    <t>53.17</t>
  </si>
  <si>
    <t>Cash Conversion Cycle (Average Days)</t>
  </si>
  <si>
    <t>74.03</t>
  </si>
  <si>
    <t>82.96</t>
  </si>
  <si>
    <t>73.87</t>
  </si>
  <si>
    <t>53.34</t>
  </si>
  <si>
    <t>48.38</t>
  </si>
  <si>
    <t>55.52</t>
  </si>
  <si>
    <t>57.09</t>
  </si>
  <si>
    <t>62.76</t>
  </si>
  <si>
    <t>49.96</t>
  </si>
  <si>
    <t>Long Term Solvency</t>
  </si>
  <si>
    <t>Total Debt/Equity</t>
  </si>
  <si>
    <t>31.94</t>
  </si>
  <si>
    <t>70.45</t>
  </si>
  <si>
    <t>68.11</t>
  </si>
  <si>
    <t>16.9</t>
  </si>
  <si>
    <t>34.89</t>
  </si>
  <si>
    <t>85.2</t>
  </si>
  <si>
    <t>131.89</t>
  </si>
  <si>
    <t>188.33</t>
  </si>
  <si>
    <t>222.83</t>
  </si>
  <si>
    <t>Total Debt / Total Capital</t>
  </si>
  <si>
    <t>24.21</t>
  </si>
  <si>
    <t>41.33</t>
  </si>
  <si>
    <t>40.52</t>
  </si>
  <si>
    <t>14.46</t>
  </si>
  <si>
    <t>25.87</t>
  </si>
  <si>
    <t>56.88</t>
  </si>
  <si>
    <t>65.32</t>
  </si>
  <si>
    <t>69.02</t>
  </si>
  <si>
    <t>67.74</t>
  </si>
  <si>
    <t>LT Debt/Equity</t>
  </si>
  <si>
    <t>70.12</t>
  </si>
  <si>
    <t>62.45</t>
  </si>
  <si>
    <t>16.76</t>
  </si>
  <si>
    <t>34.19</t>
  </si>
  <si>
    <t>82.63</t>
  </si>
  <si>
    <t>127.58</t>
  </si>
  <si>
    <t>182.51</t>
  </si>
  <si>
    <t>215.58</t>
  </si>
  <si>
    <t>202.74</t>
  </si>
  <si>
    <t>Long-Term Debt / Total Capital</t>
  </si>
  <si>
    <t>23.5</t>
  </si>
  <si>
    <t>41.14</t>
  </si>
  <si>
    <t>37.15</t>
  </si>
  <si>
    <t>14.34</t>
  </si>
  <si>
    <t>25.35</t>
  </si>
  <si>
    <t>44.62</t>
  </si>
  <si>
    <t>55.02</t>
  </si>
  <si>
    <t>63.3</t>
  </si>
  <si>
    <t>66.78</t>
  </si>
  <si>
    <t>65.4</t>
  </si>
  <si>
    <t>Total Liabilities / Total Assets</t>
  </si>
  <si>
    <t>31.8</t>
  </si>
  <si>
    <t>49.88</t>
  </si>
  <si>
    <t>49.61</t>
  </si>
  <si>
    <t>25.56</t>
  </si>
  <si>
    <t>35.21</t>
  </si>
  <si>
    <t>51.2</t>
  </si>
  <si>
    <t>61.89</t>
  </si>
  <si>
    <t>68.86</t>
  </si>
  <si>
    <t>74.14</t>
  </si>
  <si>
    <t>74.32</t>
  </si>
  <si>
    <t>EBIT / Interest Expense</t>
  </si>
  <si>
    <t>-8.42</t>
  </si>
  <si>
    <t>1.75</t>
  </si>
  <si>
    <t>1.3</t>
  </si>
  <si>
    <t>8.11</t>
  </si>
  <si>
    <t>1.33</t>
  </si>
  <si>
    <t>1.77</t>
  </si>
  <si>
    <t>0.61</t>
  </si>
  <si>
    <t>1.19</t>
  </si>
  <si>
    <t>1.41</t>
  </si>
  <si>
    <t>EBITDA / Interest Expense</t>
  </si>
  <si>
    <t>-6.08</t>
  </si>
  <si>
    <t>2.47</t>
  </si>
  <si>
    <t>10.19</t>
  </si>
  <si>
    <t>2.76</t>
  </si>
  <si>
    <t>3.13</t>
  </si>
  <si>
    <t>1.8</t>
  </si>
  <si>
    <t>2.62</t>
  </si>
  <si>
    <t>2.67</t>
  </si>
  <si>
    <t>(EBITDA - Capex) / Interest Expense</t>
  </si>
  <si>
    <t>-13.9</t>
  </si>
  <si>
    <t>2.04</t>
  </si>
  <si>
    <t>1.6</t>
  </si>
  <si>
    <t>7.67</t>
  </si>
  <si>
    <t>1.9</t>
  </si>
  <si>
    <t>2.44</t>
  </si>
  <si>
    <t>0.95</t>
  </si>
  <si>
    <t>1.49</t>
  </si>
  <si>
    <t>2.19</t>
  </si>
  <si>
    <t>2.43</t>
  </si>
  <si>
    <t>Total Debt / EBITDA</t>
  </si>
  <si>
    <t>-2.58</t>
  </si>
  <si>
    <t>4.02</t>
  </si>
  <si>
    <t>4.89</t>
  </si>
  <si>
    <t>8.19</t>
  </si>
  <si>
    <t>7.06</t>
  </si>
  <si>
    <t>6.39</t>
  </si>
  <si>
    <t>4.59</t>
  </si>
  <si>
    <t>Net Debt / EBITDA</t>
  </si>
  <si>
    <t>-2.35</t>
  </si>
  <si>
    <t>3.91</t>
  </si>
  <si>
    <t>-1.21</t>
  </si>
  <si>
    <t>1.99</t>
  </si>
  <si>
    <t>5.42</t>
  </si>
  <si>
    <t>5.9</t>
  </si>
  <si>
    <t>5.02</t>
  </si>
  <si>
    <t>3.45</t>
  </si>
  <si>
    <t>Total Debt / (EBITDA - Capex)</t>
  </si>
  <si>
    <t>-1.13</t>
  </si>
  <si>
    <t>4.52</t>
  </si>
  <si>
    <t>5.69</t>
  </si>
  <si>
    <t>7.13</t>
  </si>
  <si>
    <t>7.7</t>
  </si>
  <si>
    <t>15.52</t>
  </si>
  <si>
    <t>13.06</t>
  </si>
  <si>
    <t>7.63</t>
  </si>
  <si>
    <t>5.04</t>
  </si>
  <si>
    <t>Net Debt / (EBITDA - Capex)</t>
  </si>
  <si>
    <t>-1.03</t>
  </si>
  <si>
    <t>4.07</t>
  </si>
  <si>
    <t>5.53</t>
  </si>
  <si>
    <t>2.9</t>
  </si>
  <si>
    <t>6.95</t>
  </si>
  <si>
    <t>14.18</t>
  </si>
  <si>
    <t>10.91</t>
  </si>
  <si>
    <t>3.79</t>
  </si>
  <si>
    <t>Growth Over Prior Year</t>
  </si>
  <si>
    <t>Total Revenues, 1 Yr. Growth %</t>
  </si>
  <si>
    <t>27.37</t>
  </si>
  <si>
    <t>-2.69</t>
  </si>
  <si>
    <t>33.24</t>
  </si>
  <si>
    <t>98.22</t>
  </si>
  <si>
    <t>34.21</t>
  </si>
  <si>
    <t>9.95</t>
  </si>
  <si>
    <t>19.55</t>
  </si>
  <si>
    <t>-1.18</t>
  </si>
  <si>
    <t>19.58</t>
  </si>
  <si>
    <t>Gross Profit, 1 Yr. Growth %</t>
  </si>
  <si>
    <t>77.97</t>
  </si>
  <si>
    <t>-16.88</t>
  </si>
  <si>
    <t>57.29</t>
  </si>
  <si>
    <t>62.69</t>
  </si>
  <si>
    <t>38.9</t>
  </si>
  <si>
    <t>13.92</t>
  </si>
  <si>
    <t>37.88</t>
  </si>
  <si>
    <t>12.48</t>
  </si>
  <si>
    <t>20.55</t>
  </si>
  <si>
    <t>EBITDA, 1 Yr. Growth %</t>
  </si>
  <si>
    <t>-247.23</t>
  </si>
  <si>
    <t>-20.79</t>
  </si>
  <si>
    <t>138.96</t>
  </si>
  <si>
    <t>37.19</t>
  </si>
  <si>
    <t>39.25</t>
  </si>
  <si>
    <t>-14.13</t>
  </si>
  <si>
    <t>46.57</t>
  </si>
  <si>
    <t>13.2</t>
  </si>
  <si>
    <t>36.5</t>
  </si>
  <si>
    <t>EBITA, 1 Yr. Growth %</t>
  </si>
  <si>
    <t>-193.46</t>
  </si>
  <si>
    <t>-27.37</t>
  </si>
  <si>
    <t>182.92</t>
  </si>
  <si>
    <t>13.23</t>
  </si>
  <si>
    <t>39.82</t>
  </si>
  <si>
    <t>-25.13</t>
  </si>
  <si>
    <t>57.75</t>
  </si>
  <si>
    <t>12.19</t>
  </si>
  <si>
    <t>42.87</t>
  </si>
  <si>
    <t>EBIT, 1 Yr. Growth %</t>
  </si>
  <si>
    <t>-175.02</t>
  </si>
  <si>
    <t>-35.98</t>
  </si>
  <si>
    <t>232.06</t>
  </si>
  <si>
    <t>-17.01</t>
  </si>
  <si>
    <t>-50.75</t>
  </si>
  <si>
    <t>45.29</t>
  </si>
  <si>
    <t>41.61</t>
  </si>
  <si>
    <t>60.82</t>
  </si>
  <si>
    <t>Earnings From Cont. Operations, 1 Yr. Growth %</t>
  </si>
  <si>
    <t>-87.73</t>
  </si>
  <si>
    <t>151.67</t>
  </si>
  <si>
    <t>-330.25</t>
  </si>
  <si>
    <t>-98.89</t>
  </si>
  <si>
    <t>466.51</t>
  </si>
  <si>
    <t>-80.89</t>
  </si>
  <si>
    <t>196.77</t>
  </si>
  <si>
    <t>-105.22</t>
  </si>
  <si>
    <t>Net Income, 1 Yr. Growth %</t>
  </si>
  <si>
    <t>-87.78</t>
  </si>
  <si>
    <t>153.2</t>
  </si>
  <si>
    <t>-77.61</t>
  </si>
  <si>
    <t>576.45</t>
  </si>
  <si>
    <t>-80.68</t>
  </si>
  <si>
    <t>201.92</t>
  </si>
  <si>
    <t>-104.42</t>
  </si>
  <si>
    <t>Normalized Net Income, 1 Yr. Growth %</t>
  </si>
  <si>
    <t>-129.99</t>
  </si>
  <si>
    <t>-43.54</t>
  </si>
  <si>
    <t>-120.85</t>
  </si>
  <si>
    <t>99.88</t>
  </si>
  <si>
    <t>-123.85</t>
  </si>
  <si>
    <t>380.56</t>
  </si>
  <si>
    <t>166.25</t>
  </si>
  <si>
    <t>Diluted EPS Before Extra, 1 Yr. Growth %</t>
  </si>
  <si>
    <t>-81.07</t>
  </si>
  <si>
    <t>517.65</t>
  </si>
  <si>
    <t>-83.04</t>
  </si>
  <si>
    <t>190.05</t>
  </si>
  <si>
    <t>-104.23</t>
  </si>
  <si>
    <t>Accounts Receivable, 1 Yr. Growth %</t>
  </si>
  <si>
    <t>11.88</t>
  </si>
  <si>
    <t>18.49</t>
  </si>
  <si>
    <t>26.54</t>
  </si>
  <si>
    <t>106.84</t>
  </si>
  <si>
    <t>49.13</t>
  </si>
  <si>
    <t>42.52</t>
  </si>
  <si>
    <t>12.42</t>
  </si>
  <si>
    <t>-3.09</t>
  </si>
  <si>
    <t>21.57</t>
  </si>
  <si>
    <t>Inventory, 1 Yr. Growth %</t>
  </si>
  <si>
    <t>44.34</t>
  </si>
  <si>
    <t>1.62</t>
  </si>
  <si>
    <t>28.7</t>
  </si>
  <si>
    <t>109.15</t>
  </si>
  <si>
    <t>-13.5</t>
  </si>
  <si>
    <t>22.67</t>
  </si>
  <si>
    <t>-1.36</t>
  </si>
  <si>
    <t>47.87</t>
  </si>
  <si>
    <t>11.71</t>
  </si>
  <si>
    <t>Net Property, Plant and Equip., 1 Yr. Growth %</t>
  </si>
  <si>
    <t>-4.14</t>
  </si>
  <si>
    <t>0.65</t>
  </si>
  <si>
    <t>82.23</t>
  </si>
  <si>
    <t>168.19</t>
  </si>
  <si>
    <t>13.58</t>
  </si>
  <si>
    <t>16.61</t>
  </si>
  <si>
    <t>-5.64</t>
  </si>
  <si>
    <t>-16.86</t>
  </si>
  <si>
    <t>Total Assets, 1 Yr. Growth %</t>
  </si>
  <si>
    <t>30.81</t>
  </si>
  <si>
    <t>-11.92</t>
  </si>
  <si>
    <t>73.18</t>
  </si>
  <si>
    <t>251.76</t>
  </si>
  <si>
    <t>35.79</t>
  </si>
  <si>
    <t>14.7</t>
  </si>
  <si>
    <t>6.22</t>
  </si>
  <si>
    <t>-0.08</t>
  </si>
  <si>
    <t>6.02</t>
  </si>
  <si>
    <t>Tangible Book Value, 1 Yr. Growth %</t>
  </si>
  <si>
    <t>-3.16</t>
  </si>
  <si>
    <t>80.6</t>
  </si>
  <si>
    <t>-26.51</t>
  </si>
  <si>
    <t>-258.22</t>
  </si>
  <si>
    <t>167.72</t>
  </si>
  <si>
    <t>-24.49</t>
  </si>
  <si>
    <t>-13.66</t>
  </si>
  <si>
    <t>-5.44</t>
  </si>
  <si>
    <t>Common Equity, 1 Yr. Growth %</t>
  </si>
  <si>
    <t>-3.86</t>
  </si>
  <si>
    <t>-11.44</t>
  </si>
  <si>
    <t>62.71</t>
  </si>
  <si>
    <t>284.45</t>
  </si>
  <si>
    <t>10.38</t>
  </si>
  <si>
    <t>-16.97</t>
  </si>
  <si>
    <t>Cash From Operations, 1 Yr. Growth %</t>
  </si>
  <si>
    <t>-18.8</t>
  </si>
  <si>
    <t>-85.57</t>
  </si>
  <si>
    <t>-735.21</t>
  </si>
  <si>
    <t>-311.03</t>
  </si>
  <si>
    <t>-267.83</t>
  </si>
  <si>
    <t>-122.09</t>
  </si>
  <si>
    <t>-616.56</t>
  </si>
  <si>
    <t>102.06</t>
  </si>
  <si>
    <t>28.87</t>
  </si>
  <si>
    <t>Capital Expenditures, 1 Yr. Growth %</t>
  </si>
  <si>
    <t>-79.78</t>
  </si>
  <si>
    <t>31.68</t>
  </si>
  <si>
    <t>102.4</t>
  </si>
  <si>
    <t>73.76</t>
  </si>
  <si>
    <t>43.16</t>
  </si>
  <si>
    <t>117.91</t>
  </si>
  <si>
    <t>39.65</t>
  </si>
  <si>
    <t>-61.71</t>
  </si>
  <si>
    <t>-23.62</t>
  </si>
  <si>
    <t>Levered Free Cash Flow, 1 Yr. Growth %</t>
  </si>
  <si>
    <t>-182.42</t>
  </si>
  <si>
    <t>-119.48</t>
  </si>
  <si>
    <t>-158.33</t>
  </si>
  <si>
    <t>-101.68</t>
  </si>
  <si>
    <t>1.16</t>
  </si>
  <si>
    <t>Unlevered Free Cash Flow, 1 Yr. Growth %</t>
  </si>
  <si>
    <t>-261.36</t>
  </si>
  <si>
    <t>-97.8</t>
  </si>
  <si>
    <t>-315.62</t>
  </si>
  <si>
    <t>-651.36</t>
  </si>
  <si>
    <t>-114.67</t>
  </si>
  <si>
    <t>347.13</t>
  </si>
  <si>
    <t>17.79</t>
  </si>
  <si>
    <t>Compound Annual Growth Rate Over Two Years</t>
  </si>
  <si>
    <t>Total Revenues, 2 Yr. CAGR %</t>
  </si>
  <si>
    <t>11.33</t>
  </si>
  <si>
    <t>13.87</t>
  </si>
  <si>
    <t>62.51</t>
  </si>
  <si>
    <t>63.1</t>
  </si>
  <si>
    <t>21.48</t>
  </si>
  <si>
    <t>14.65</t>
  </si>
  <si>
    <t>8.69</t>
  </si>
  <si>
    <t>8.71</t>
  </si>
  <si>
    <t>Gross Profit, 2 Yr. CAGR %</t>
  </si>
  <si>
    <t>22.19</t>
  </si>
  <si>
    <t>59.97</t>
  </si>
  <si>
    <t>52.25</t>
  </si>
  <si>
    <t>25.79</t>
  </si>
  <si>
    <t>25.33</t>
  </si>
  <si>
    <t>24.54</t>
  </si>
  <si>
    <t>16.45</t>
  </si>
  <si>
    <t>EBITDA, 2 Yr. CAGR %</t>
  </si>
  <si>
    <t>7.99</t>
  </si>
  <si>
    <t>64.77</t>
  </si>
  <si>
    <t>81.06</t>
  </si>
  <si>
    <t>57.76</t>
  </si>
  <si>
    <t>17.1</t>
  </si>
  <si>
    <t>21.68</t>
  </si>
  <si>
    <t>25.64</t>
  </si>
  <si>
    <t>28.55</t>
  </si>
  <si>
    <t>EBITA, 2 Yr. CAGR %</t>
  </si>
  <si>
    <t>-17.61</t>
  </si>
  <si>
    <t>82.52</t>
  </si>
  <si>
    <t>78.98</t>
  </si>
  <si>
    <t>50.31</t>
  </si>
  <si>
    <t>11.53</t>
  </si>
  <si>
    <t>20.5</t>
  </si>
  <si>
    <t>31.63</t>
  </si>
  <si>
    <t>32.17</t>
  </si>
  <si>
    <t>EBIT, 2 Yr. CAGR %</t>
  </si>
  <si>
    <t>-30.7</t>
  </si>
  <si>
    <t>92.94</t>
  </si>
  <si>
    <t>40.96</t>
  </si>
  <si>
    <t>-5.59</t>
  </si>
  <si>
    <t>-3.26</t>
  </si>
  <si>
    <t>40.55</t>
  </si>
  <si>
    <t>64.67</t>
  </si>
  <si>
    <t>Earnings From Cont. Operations, 2 Yr. CAGR %</t>
  </si>
  <si>
    <t>-44.42</t>
  </si>
  <si>
    <t>140.72</t>
  </si>
  <si>
    <t>-83.99</t>
  </si>
  <si>
    <t>35.26</t>
  </si>
  <si>
    <t>7.03</t>
  </si>
  <si>
    <t>-24.69</t>
  </si>
  <si>
    <t>-60.63</t>
  </si>
  <si>
    <t>Net Income, 2 Yr. CAGR %</t>
  </si>
  <si>
    <t>-44.38</t>
  </si>
  <si>
    <t>81.08</t>
  </si>
  <si>
    <t>895.35</t>
  </si>
  <si>
    <t>18.07</t>
  </si>
  <si>
    <t>-23.63</t>
  </si>
  <si>
    <t>-63.47</t>
  </si>
  <si>
    <t>Normalized Net Income, 2 Yr. CAGR %</t>
  </si>
  <si>
    <t>-58.85</t>
  </si>
  <si>
    <t>67.14</t>
  </si>
  <si>
    <t>-56.7</t>
  </si>
  <si>
    <t>61.67</t>
  </si>
  <si>
    <t>-30.95</t>
  </si>
  <si>
    <t>-61.5</t>
  </si>
  <si>
    <t>488.11</t>
  </si>
  <si>
    <t>182.48</t>
  </si>
  <si>
    <t>Diluted EPS Before Extra, 2 Yr. CAGR %</t>
  </si>
  <si>
    <t>38.95</t>
  </si>
  <si>
    <t>693.73</t>
  </si>
  <si>
    <t>5.72</t>
  </si>
  <si>
    <t>-29.85</t>
  </si>
  <si>
    <t>-64.96</t>
  </si>
  <si>
    <t>Accounts Receivable, 2 Yr. CAGR %</t>
  </si>
  <si>
    <t>15.14</t>
  </si>
  <si>
    <t>22.45</t>
  </si>
  <si>
    <t>61.79</t>
  </si>
  <si>
    <t>75.63</t>
  </si>
  <si>
    <t>45.79</t>
  </si>
  <si>
    <t>26.58</t>
  </si>
  <si>
    <t>4.37</t>
  </si>
  <si>
    <t>8.54</t>
  </si>
  <si>
    <t>Inventory, 2 Yr. CAGR %</t>
  </si>
  <si>
    <t>21.11</t>
  </si>
  <si>
    <t>14.36</t>
  </si>
  <si>
    <t>64.06</t>
  </si>
  <si>
    <t>34.5</t>
  </si>
  <si>
    <t>20.77</t>
  </si>
  <si>
    <t>28.53</t>
  </si>
  <si>
    <t>Net Property, Plant and Equip., 2 Yr. CAGR %</t>
  </si>
  <si>
    <t>-1.78</t>
  </si>
  <si>
    <t>44.76</t>
  </si>
  <si>
    <t>121.07</t>
  </si>
  <si>
    <t>74.53</t>
  </si>
  <si>
    <t>15.09</t>
  </si>
  <si>
    <t>-11.43</t>
  </si>
  <si>
    <t>Total Assets, 2 Yr. CAGR %</t>
  </si>
  <si>
    <t>7.34</t>
  </si>
  <si>
    <t>23.51</t>
  </si>
  <si>
    <t>146.81</t>
  </si>
  <si>
    <t>118.55</t>
  </si>
  <si>
    <t>24.8</t>
  </si>
  <si>
    <t>3.02</t>
  </si>
  <si>
    <t>2.92</t>
  </si>
  <si>
    <t>Tangible Book Value, 2 Yr. CAGR %</t>
  </si>
  <si>
    <t>-5.62</t>
  </si>
  <si>
    <t>28.9</t>
  </si>
  <si>
    <t>15.2</t>
  </si>
  <si>
    <t>7.83</t>
  </si>
  <si>
    <t>105.82</t>
  </si>
  <si>
    <t>-19.26</t>
  </si>
  <si>
    <t>-9.65</t>
  </si>
  <si>
    <t>Common Equity, 2 Yr. CAGR %</t>
  </si>
  <si>
    <t>-7.73</t>
  </si>
  <si>
    <t>20.04</t>
  </si>
  <si>
    <t>150.11</t>
  </si>
  <si>
    <t>1.15</t>
  </si>
  <si>
    <t>-5.5</t>
  </si>
  <si>
    <t>-2.41</t>
  </si>
  <si>
    <t>-6.46</t>
  </si>
  <si>
    <t>Cash From Operations, 2 Yr. CAGR %</t>
  </si>
  <si>
    <t>-65.76</t>
  </si>
  <si>
    <t>266.13</t>
  </si>
  <si>
    <t>88.2</t>
  </si>
  <si>
    <t>-39.12</t>
  </si>
  <si>
    <t>6.81</t>
  </si>
  <si>
    <t>223.07</t>
  </si>
  <si>
    <t>61.37</t>
  </si>
  <si>
    <t>Capital Expenditures, 2 Yr. CAGR %</t>
  </si>
  <si>
    <t>-48.39</t>
  </si>
  <si>
    <t>63.25</t>
  </si>
  <si>
    <t>87.53</t>
  </si>
  <si>
    <t>57.72</t>
  </si>
  <si>
    <t>76.62</t>
  </si>
  <si>
    <t>74.44</t>
  </si>
  <si>
    <t>-26.88</t>
  </si>
  <si>
    <t>-45.92</t>
  </si>
  <si>
    <t>Levered Free Cash Flow, 2 Yr. CAGR %</t>
  </si>
  <si>
    <t>-65.77</t>
  </si>
  <si>
    <t>107.16</t>
  </si>
  <si>
    <t>201.83</t>
  </si>
  <si>
    <t>213.59</t>
  </si>
  <si>
    <t>-46.6</t>
  </si>
  <si>
    <t>-40.65</t>
  </si>
  <si>
    <t>259.15</t>
  </si>
  <si>
    <t>Unlevered Free Cash Flow, 2 Yr. CAGR %</t>
  </si>
  <si>
    <t>-85.03</t>
  </si>
  <si>
    <t>57.25</t>
  </si>
  <si>
    <t>287.33</t>
  </si>
  <si>
    <t>0.84</t>
  </si>
  <si>
    <t>-26.54</t>
  </si>
  <si>
    <t>155.88</t>
  </si>
  <si>
    <t>Compound Annual Growth Rate Over Three Years</t>
  </si>
  <si>
    <t>Total Revenues, 3 Yr. CAGR %</t>
  </si>
  <si>
    <t>18.2</t>
  </si>
  <si>
    <t>36.98</t>
  </si>
  <si>
    <t>52.47</t>
  </si>
  <si>
    <t>43.01</t>
  </si>
  <si>
    <t>20.83</t>
  </si>
  <si>
    <t>9.11</t>
  </si>
  <si>
    <t>12.21</t>
  </si>
  <si>
    <t>Gross Profit, 3 Yr. CAGR %</t>
  </si>
  <si>
    <t>32.92</t>
  </si>
  <si>
    <t>28.6</t>
  </si>
  <si>
    <t>53.91</t>
  </si>
  <si>
    <t>38.22</t>
  </si>
  <si>
    <t>29.7</t>
  </si>
  <si>
    <t>20.89</t>
  </si>
  <si>
    <t>23.19</t>
  </si>
  <si>
    <t>EBITDA, 3 Yr. CAGR %</t>
  </si>
  <si>
    <t>40.98</t>
  </si>
  <si>
    <t>55.01</t>
  </si>
  <si>
    <t>81.18</t>
  </si>
  <si>
    <t>34.83</t>
  </si>
  <si>
    <t>27.24</t>
  </si>
  <si>
    <t>16.83</t>
  </si>
  <si>
    <t>29.16</t>
  </si>
  <si>
    <t>EBITA, 3 Yr. CAGR %</t>
  </si>
  <si>
    <t>24.61</t>
  </si>
  <si>
    <t>55.66</t>
  </si>
  <si>
    <t>85.58</t>
  </si>
  <si>
    <t>26.2</t>
  </si>
  <si>
    <t>26.63</t>
  </si>
  <si>
    <t>16.84</t>
  </si>
  <si>
    <t>35.28</t>
  </si>
  <si>
    <t>EBIT, 3 Yr. CAGR %</t>
  </si>
  <si>
    <t>17.2</t>
  </si>
  <si>
    <t>45.64</t>
  </si>
  <si>
    <t>87.56</t>
  </si>
  <si>
    <t>6.4</t>
  </si>
  <si>
    <t>11.22</t>
  </si>
  <si>
    <t>8.36</t>
  </si>
  <si>
    <t>Earnings From Cont. Operations, 3 Yr. CAGR %</t>
  </si>
  <si>
    <t>-10.74</t>
  </si>
  <si>
    <t>-59.9</t>
  </si>
  <si>
    <t>61.5</t>
  </si>
  <si>
    <t>118.03</t>
  </si>
  <si>
    <t>473.18</t>
  </si>
  <si>
    <t>-69.06</t>
  </si>
  <si>
    <t>Net Income, 3 Yr. CAGR %</t>
  </si>
  <si>
    <t>-31.75</t>
  </si>
  <si>
    <t>180.97</t>
  </si>
  <si>
    <t>173.32</t>
  </si>
  <si>
    <t>61.46</t>
  </si>
  <si>
    <t>-70.46</t>
  </si>
  <si>
    <t>Normalized Net Income, 3 Yr. CAGR %</t>
  </si>
  <si>
    <t>-11.54</t>
  </si>
  <si>
    <t>-16.48</t>
  </si>
  <si>
    <t>32.94</t>
  </si>
  <si>
    <t>-14.57</t>
  </si>
  <si>
    <t>-33.33</t>
  </si>
  <si>
    <t>-24.79</t>
  </si>
  <si>
    <t>351.58</t>
  </si>
  <si>
    <t>Diluted EPS Before Extra, 3 Yr. CAGR %</t>
  </si>
  <si>
    <t>128.46</t>
  </si>
  <si>
    <t>125.06</t>
  </si>
  <si>
    <t>-72.48</t>
  </si>
  <si>
    <t>Accounts Receivable, 3 Yr. CAGR %</t>
  </si>
  <si>
    <t>18.82</t>
  </si>
  <si>
    <t>45.83</t>
  </si>
  <si>
    <t>57.45</t>
  </si>
  <si>
    <t>63.82</t>
  </si>
  <si>
    <t>33.69</t>
  </si>
  <si>
    <t>15.8</t>
  </si>
  <si>
    <t>9.82</t>
  </si>
  <si>
    <t>Inventory, 3 Yr. CAGR %</t>
  </si>
  <si>
    <t>23.59</t>
  </si>
  <si>
    <t>39.85</t>
  </si>
  <si>
    <t>32.54</t>
  </si>
  <si>
    <t>30.44</t>
  </si>
  <si>
    <t>1.53</t>
  </si>
  <si>
    <t>21.4</t>
  </si>
  <si>
    <t>17.67</t>
  </si>
  <si>
    <t>Net Property, Plant and Equip., 3 Yr. CAGR %</t>
  </si>
  <si>
    <t>3.52</t>
  </si>
  <si>
    <t>28.24</t>
  </si>
  <si>
    <t>77.79</t>
  </si>
  <si>
    <t>77.06</t>
  </si>
  <si>
    <t>52.58</t>
  </si>
  <si>
    <t>7.72</t>
  </si>
  <si>
    <t>-2.92</t>
  </si>
  <si>
    <t>Total Assets, 3 Yr. CAGR %</t>
  </si>
  <si>
    <t>25.89</t>
  </si>
  <si>
    <t>75.07</t>
  </si>
  <si>
    <t>102.24</t>
  </si>
  <si>
    <t>76.28</t>
  </si>
  <si>
    <t>18.27</t>
  </si>
  <si>
    <t>6.77</t>
  </si>
  <si>
    <t>4.01</t>
  </si>
  <si>
    <t>Tangible Book Value, 3 Yr. CAGR %</t>
  </si>
  <si>
    <t>17.18</t>
  </si>
  <si>
    <t>28.06</t>
  </si>
  <si>
    <t>46.01</t>
  </si>
  <si>
    <t>57.91</t>
  </si>
  <si>
    <t>29.04</t>
  </si>
  <si>
    <t>-14.89</t>
  </si>
  <si>
    <t>Common Equity, 3 Yr. CAGR %</t>
  </si>
  <si>
    <t>11.48</t>
  </si>
  <si>
    <t>76.94</t>
  </si>
  <si>
    <t>90.42</t>
  </si>
  <si>
    <t>57.85</t>
  </si>
  <si>
    <t>-9.49</t>
  </si>
  <si>
    <t>0.12</t>
  </si>
  <si>
    <t>Cash From Operations, 3 Yr. CAGR %</t>
  </si>
  <si>
    <t>-9.36</t>
  </si>
  <si>
    <t>182.3</t>
  </si>
  <si>
    <t>-7.86</t>
  </si>
  <si>
    <t>24.17</t>
  </si>
  <si>
    <t>32.1</t>
  </si>
  <si>
    <t>137.82</t>
  </si>
  <si>
    <t>Capital Expenditures, 3 Yr. CAGR %</t>
  </si>
  <si>
    <t>-18.62</t>
  </si>
  <si>
    <t>66.68</t>
  </si>
  <si>
    <t>71.39</t>
  </si>
  <si>
    <t>75.66</t>
  </si>
  <si>
    <t>63.32</t>
  </si>
  <si>
    <t>5.23</t>
  </si>
  <si>
    <t>-25.81</t>
  </si>
  <si>
    <t>Levered Free Cash Flow, 3 Yr. CAGR %</t>
  </si>
  <si>
    <t>21.95</t>
  </si>
  <si>
    <t>435.54</t>
  </si>
  <si>
    <t>-45.01</t>
  </si>
  <si>
    <t>81.46</t>
  </si>
  <si>
    <t>-29.1</t>
  </si>
  <si>
    <t>Unlevered Free Cash Flow, 3 Yr. CAGR %</t>
  </si>
  <si>
    <t>36.05</t>
  </si>
  <si>
    <t>48.08</t>
  </si>
  <si>
    <t>908.85</t>
  </si>
  <si>
    <t>29.79</t>
  </si>
  <si>
    <t>55.23</t>
  </si>
  <si>
    <t>-14.02</t>
  </si>
  <si>
    <t>Compound Annual Growth Rate Over Five Years</t>
  </si>
  <si>
    <t>Total Revenues, 5 Yr. CAGR %</t>
  </si>
  <si>
    <t>34.45</t>
  </si>
  <si>
    <t>30.55</t>
  </si>
  <si>
    <t>36.04</t>
  </si>
  <si>
    <t>28.14</t>
  </si>
  <si>
    <t>Gross Profit, 5 Yr. CAGR %</t>
  </si>
  <si>
    <t>40.34</t>
  </si>
  <si>
    <t>28.12</t>
  </si>
  <si>
    <t>41.77</t>
  </si>
  <si>
    <t>32.57</t>
  </si>
  <si>
    <t>24.22</t>
  </si>
  <si>
    <t>EBITDA, 5 Yr. CAGR %</t>
  </si>
  <si>
    <t>47.47</t>
  </si>
  <si>
    <t>46.09</t>
  </si>
  <si>
    <t>54.48</t>
  </si>
  <si>
    <t>31.72</t>
  </si>
  <si>
    <t>24.81</t>
  </si>
  <si>
    <t>EBITA, 5 Yr. CAGR %</t>
  </si>
  <si>
    <t>34.31</t>
  </si>
  <si>
    <t>46.27</t>
  </si>
  <si>
    <t>56.14</t>
  </si>
  <si>
    <t>29.22</t>
  </si>
  <si>
    <t>26.08</t>
  </si>
  <si>
    <t>EBIT, 5 Yr. CAGR %</t>
  </si>
  <si>
    <t>26.18</t>
  </si>
  <si>
    <t>43.92</t>
  </si>
  <si>
    <t>20.38</t>
  </si>
  <si>
    <t>24.64</t>
  </si>
  <si>
    <t>Earnings From Cont. Operations, 5 Yr. CAGR %</t>
  </si>
  <si>
    <t>5.41</t>
  </si>
  <si>
    <t>126.84</t>
  </si>
  <si>
    <t>44.13</t>
  </si>
  <si>
    <t>96.35</t>
  </si>
  <si>
    <t>Net Income, 5 Yr. CAGR %</t>
  </si>
  <si>
    <t>69.04</t>
  </si>
  <si>
    <t>22.2</t>
  </si>
  <si>
    <t>Normalized Net Income, 5 Yr. CAGR %</t>
  </si>
  <si>
    <t>12.59</t>
  </si>
  <si>
    <t>11.73</t>
  </si>
  <si>
    <t>-19.02</t>
  </si>
  <si>
    <t>2.14</t>
  </si>
  <si>
    <t>17.75</t>
  </si>
  <si>
    <t>Diluted EPS Before Extra, 5 Yr. CAGR %</t>
  </si>
  <si>
    <t>44.31</t>
  </si>
  <si>
    <t>6.96</t>
  </si>
  <si>
    <t>Accounts Receivable, 5 Yr. CAGR %</t>
  </si>
  <si>
    <t>38.92</t>
  </si>
  <si>
    <t>45.81</t>
  </si>
  <si>
    <t>44.29</t>
  </si>
  <si>
    <t>36.79</t>
  </si>
  <si>
    <t>Inventory, 5 Yr. CAGR %</t>
  </si>
  <si>
    <t>27.84</t>
  </si>
  <si>
    <t>23.75</t>
  </si>
  <si>
    <t>23.02</t>
  </si>
  <si>
    <t>26.48</t>
  </si>
  <si>
    <t>11.57</t>
  </si>
  <si>
    <t>Net Property, Plant and Equip., 5 Yr. CAGR %</t>
  </si>
  <si>
    <t>40.23</t>
  </si>
  <si>
    <t>45.07</t>
  </si>
  <si>
    <t>49.4</t>
  </si>
  <si>
    <t>43.61</t>
  </si>
  <si>
    <t>Total Assets, 5 Yr. CAGR %</t>
  </si>
  <si>
    <t>56.97</t>
  </si>
  <si>
    <t>52.9</t>
  </si>
  <si>
    <t>58.73</t>
  </si>
  <si>
    <t>42.2</t>
  </si>
  <si>
    <t>11.87</t>
  </si>
  <si>
    <t>Tangible Book Value, 5 Yr. CAGR %</t>
  </si>
  <si>
    <t>13.34</t>
  </si>
  <si>
    <t>38.91</t>
  </si>
  <si>
    <t>39.2</t>
  </si>
  <si>
    <t>20.1</t>
  </si>
  <si>
    <t>26.31</t>
  </si>
  <si>
    <t>Common Equity, 5 Yr. CAGR %</t>
  </si>
  <si>
    <t>41.48</t>
  </si>
  <si>
    <t>43.88</t>
  </si>
  <si>
    <t>25.77</t>
  </si>
  <si>
    <t>Cash From Operations, 5 Yr. CAGR %</t>
  </si>
  <si>
    <t>-6.43</t>
  </si>
  <si>
    <t>91.37</t>
  </si>
  <si>
    <t>52.19</t>
  </si>
  <si>
    <t>37.89</t>
  </si>
  <si>
    <t>Capital Expenditures, 5 Yr. CAGR %</t>
  </si>
  <si>
    <t>6.04</t>
  </si>
  <si>
    <t>70.59</t>
  </si>
  <si>
    <t>72.61</t>
  </si>
  <si>
    <t>23.72</t>
  </si>
  <si>
    <t>4.96</t>
  </si>
  <si>
    <t>Levered Free Cash Flow, 5 Yr. CAGR %</t>
  </si>
  <si>
    <t>79.04</t>
  </si>
  <si>
    <t>-12.35</t>
  </si>
  <si>
    <t>122.42</t>
  </si>
  <si>
    <t>28.66</t>
  </si>
  <si>
    <t>Unlevered Free Cash Flow, 5 Yr. CAGR %</t>
  </si>
  <si>
    <t>87.23</t>
  </si>
  <si>
    <t>26.91</t>
  </si>
  <si>
    <t>253.31</t>
  </si>
  <si>
    <t>56.79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</si>
  <si>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</si>
  <si>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</si>
  <si>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</si>
  <si>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</si>
  <si>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</si>
  <si>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</si>
  <si>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</si>
  <si>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500.1</t>
  </si>
  <si>
    <t>586.7</t>
  </si>
  <si>
    <t>972.3</t>
  </si>
  <si>
    <t>661.7</t>
  </si>
  <si>
    <t>267.1</t>
  </si>
  <si>
    <t>576.5</t>
  </si>
  <si>
    <t>Change</t>
  </si>
  <si>
    <t>-</t>
  </si>
  <si>
    <t>17.31%</t>
  </si>
  <si>
    <t>65.72%</t>
  </si>
  <si>
    <t>-31.95%</t>
  </si>
  <si>
    <t>-59.63%</t>
  </si>
  <si>
    <t>115.79%</t>
  </si>
  <si>
    <t>Enterprise Value (EV)
                                    1</t>
  </si>
  <si>
    <t>545.7</t>
  </si>
  <si>
    <t>839.1</t>
  </si>
  <si>
    <t>1,327</t>
  </si>
  <si>
    <t>1,063</t>
  </si>
  <si>
    <t>637.8</t>
  </si>
  <si>
    <t>928.4</t>
  </si>
  <si>
    <t>53.76%</t>
  </si>
  <si>
    <t>58.09%</t>
  </si>
  <si>
    <t>-19.88%</t>
  </si>
  <si>
    <t>-39.99%</t>
  </si>
  <si>
    <t>45.56%</t>
  </si>
  <si>
    <t>P/E ratio</t>
  </si>
  <si>
    <t>-469x</t>
  </si>
  <si>
    <t>-49.1x</t>
  </si>
  <si>
    <t>-12.2x</t>
  </si>
  <si>
    <t>-39.8x</t>
  </si>
  <si>
    <t>-5.58x</t>
  </si>
  <si>
    <t>282x</t>
  </si>
  <si>
    <t>PBR</t>
  </si>
  <si>
    <t>1.98x</t>
  </si>
  <si>
    <t>2.08x</t>
  </si>
  <si>
    <t>3.77x</t>
  </si>
  <si>
    <t>2.62x</t>
  </si>
  <si>
    <t>1.27x</t>
  </si>
  <si>
    <t>2.61x</t>
  </si>
  <si>
    <t>PEG</t>
  </si>
  <si>
    <t>-0x</t>
  </si>
  <si>
    <t>0.5x</t>
  </si>
  <si>
    <t>-3x</t>
  </si>
  <si>
    <t>Capitalization / Revenue</t>
  </si>
  <si>
    <t>0.95x</t>
  </si>
  <si>
    <t>0.83x</t>
  </si>
  <si>
    <t>1.25x</t>
  </si>
  <si>
    <t>0.71x</t>
  </si>
  <si>
    <t>0.29x</t>
  </si>
  <si>
    <t>0.52x</t>
  </si>
  <si>
    <t>EV / Revenue</t>
  </si>
  <si>
    <t>1.03x</t>
  </si>
  <si>
    <t>1.18x</t>
  </si>
  <si>
    <t>1.7x</t>
  </si>
  <si>
    <t>1.14x</t>
  </si>
  <si>
    <t>0.69x</t>
  </si>
  <si>
    <t>0.84x</t>
  </si>
  <si>
    <t>EV / EBITDA</t>
  </si>
  <si>
    <t>23.8x</t>
  </si>
  <si>
    <t>20.2x</t>
  </si>
  <si>
    <t>32.4x</t>
  </si>
  <si>
    <t>17.3x</t>
  </si>
  <si>
    <t>9.64x</t>
  </si>
  <si>
    <t>10.3x</t>
  </si>
  <si>
    <t>EV / EBIT</t>
  </si>
  <si>
    <t>49.5x</t>
  </si>
  <si>
    <t>31.8x</t>
  </si>
  <si>
    <t>82.9x</t>
  </si>
  <si>
    <t>43x</t>
  </si>
  <si>
    <t>19x</t>
  </si>
  <si>
    <t>17.2x</t>
  </si>
  <si>
    <t>EV / FCF</t>
  </si>
  <si>
    <t>-34.8x</t>
  </si>
  <si>
    <t>127x</t>
  </si>
  <si>
    <t>-11.9x</t>
  </si>
  <si>
    <t>563x</t>
  </si>
  <si>
    <t>16.1x</t>
  </si>
  <si>
    <t>23.2x</t>
  </si>
  <si>
    <t>FCF Yield</t>
  </si>
  <si>
    <t>-2.87%</t>
  </si>
  <si>
    <t>0.79%</t>
  </si>
  <si>
    <t>-8.41%</t>
  </si>
  <si>
    <t>0.18%</t>
  </si>
  <si>
    <t>6.2%</t>
  </si>
  <si>
    <t>4.31%</t>
  </si>
  <si>
    <t>Dividend per Share
                                    2</t>
  </si>
  <si>
    <t>Rate of return</t>
  </si>
  <si>
    <t>EPS
                                    2</t>
  </si>
  <si>
    <t>-1.653</t>
  </si>
  <si>
    <t>Distribution rate</t>
  </si>
  <si>
    <t>Net sales
                                    1</t>
  </si>
  <si>
    <t>528.6</t>
  </si>
  <si>
    <t>709.4</t>
  </si>
  <si>
    <t>780.1</t>
  </si>
  <si>
    <t>932.5</t>
  </si>
  <si>
    <t>921.5</t>
  </si>
  <si>
    <t>1,102</t>
  </si>
  <si>
    <t>EBITDA
                                    1</t>
  </si>
  <si>
    <t>22.9</t>
  </si>
  <si>
    <t>41.54</t>
  </si>
  <si>
    <t>40.91</t>
  </si>
  <si>
    <t>61.45</t>
  </si>
  <si>
    <t>66.18</t>
  </si>
  <si>
    <t>90.33</t>
  </si>
  <si>
    <t>EBIT
                                    1</t>
  </si>
  <si>
    <t>11.03</t>
  </si>
  <si>
    <t>26.4</t>
  </si>
  <si>
    <t>16.01</t>
  </si>
  <si>
    <t>24.71</t>
  </si>
  <si>
    <t>33.6</t>
  </si>
  <si>
    <t>54.04</t>
  </si>
  <si>
    <t>Net income
                                    1</t>
  </si>
  <si>
    <t>-0.782</t>
  </si>
  <si>
    <t>-11.45</t>
  </si>
  <si>
    <t>-77.47</t>
  </si>
  <si>
    <t>-15.97</t>
  </si>
  <si>
    <t>-48.21</t>
  </si>
  <si>
    <t>2.131</t>
  </si>
  <si>
    <t>Net Debt
                                    1</t>
  </si>
  <si>
    <t>45.63</t>
  </si>
  <si>
    <t>252.5</t>
  </si>
  <si>
    <t>354.3</t>
  </si>
  <si>
    <t>401.2</t>
  </si>
  <si>
    <t>370.7</t>
  </si>
  <si>
    <t>351.9</t>
  </si>
  <si>
    <t>Reference price
                                    2</t>
  </si>
  <si>
    <t>23.47</t>
  </si>
  <si>
    <t>25.05</t>
  </si>
  <si>
    <t>38.45</t>
  </si>
  <si>
    <t>22.71</t>
  </si>
  <si>
    <t>9.22</t>
  </si>
  <si>
    <t>19.75</t>
  </si>
  <si>
    <t>Nbr of stocks (in thousands)</t>
  </si>
  <si>
    <t>21,309</t>
  </si>
  <si>
    <t>23,420</t>
  </si>
  <si>
    <t>25,286</t>
  </si>
  <si>
    <t>29,135</t>
  </si>
  <si>
    <t>28,973</t>
  </si>
  <si>
    <t>29,188</t>
  </si>
  <si>
    <t>Announcement Date</t>
  </si>
  <si>
    <t>3/12/19</t>
  </si>
  <si>
    <t>3/11/20</t>
  </si>
  <si>
    <t>3/1/21</t>
  </si>
  <si>
    <t>3/1/22</t>
  </si>
  <si>
    <t>3/1/23</t>
  </si>
  <si>
    <t>2/29/24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</si>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</sst>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26.76620435174835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-10.0</v>
      </c>
      <c r="C2" s="1">
        <v>-1.0</v>
      </c>
      <c r="D2" s="1">
        <v>-3.0</v>
      </c>
      <c r="E2" s="1">
        <v>-3.0</v>
      </c>
      <c r="F2" s="1">
        <v>-78.0</v>
      </c>
      <c r="G2" s="1">
        <v>-11.0</v>
      </c>
      <c r="H2" s="1">
        <v>-77.0</v>
      </c>
      <c r="I2" s="1">
        <v>-15.0</v>
      </c>
      <c r="J2" s="1">
        <v>-48.0</v>
      </c>
      <c r="K2" s="1">
        <v>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1.0</v>
      </c>
      <c r="C3" s="1">
        <v>1.0</v>
      </c>
      <c r="D3" s="1">
        <v>1.0</v>
      </c>
      <c r="E3" s="1">
        <v>2.0</v>
      </c>
      <c r="F3" s="1">
        <v>6.0</v>
      </c>
      <c r="G3" s="1">
        <v>9.0</v>
      </c>
      <c r="H3" s="1">
        <v>12.0</v>
      </c>
      <c r="I3" s="1">
        <v>14.0</v>
      </c>
      <c r="J3" s="1">
        <v>14.0</v>
      </c>
      <c r="K3" s="1">
        <v>16.0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84.0</v>
      </c>
      <c r="C4" s="1">
        <v>73.0</v>
      </c>
      <c r="D4" s="1">
        <v>1.0</v>
      </c>
      <c r="E4" s="1">
        <v>1.0</v>
      </c>
      <c r="F4" s="1">
        <v>5.0</v>
      </c>
      <c r="G4" s="1">
        <v>5.0</v>
      </c>
      <c r="H4" s="1">
        <v>12.0</v>
      </c>
      <c r="I4" s="1">
        <v>22.0</v>
      </c>
      <c r="J4" s="1">
        <v>18.0</v>
      </c>
      <c r="K4" s="1">
        <v>19.0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2.0</v>
      </c>
      <c r="C5" s="1">
        <v>2.0</v>
      </c>
      <c r="D5" s="1">
        <v>2.0</v>
      </c>
      <c r="E5" s="1">
        <v>3.0</v>
      </c>
      <c r="F5" s="1">
        <v>11.0</v>
      </c>
      <c r="G5" s="1">
        <v>15.0</v>
      </c>
      <c r="H5" s="1">
        <v>24.0</v>
      </c>
      <c r="I5" s="1">
        <v>36.0</v>
      </c>
      <c r="J5" s="1">
        <v>32.0</v>
      </c>
      <c r="K5" s="1">
        <v>36.0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18.0</v>
      </c>
      <c r="C6" s="1">
        <v>56.0</v>
      </c>
      <c r="D6" s="1">
        <v>1.0</v>
      </c>
      <c r="E6" s="1">
        <v>21.0</v>
      </c>
      <c r="F6" s="1">
        <v>60.0</v>
      </c>
      <c r="G6" s="1">
        <v>1.0</v>
      </c>
      <c r="H6" s="1">
        <v>6.0</v>
      </c>
      <c r="I6" s="1">
        <v>2.0</v>
      </c>
      <c r="J6" s="1">
        <v>2.0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6.0</v>
      </c>
      <c r="C7" s="1">
        <v>2.0</v>
      </c>
      <c r="D7" s="1">
        <v>4.0</v>
      </c>
      <c r="E7" s="1">
        <v>2.0</v>
      </c>
      <c r="F7" s="1">
        <v>-9.0</v>
      </c>
      <c r="G7" s="1">
        <v>-18.0</v>
      </c>
      <c r="H7" s="1">
        <v>-23.0</v>
      </c>
      <c r="I7" s="1">
        <v>-1.0</v>
      </c>
      <c r="J7" s="1">
        <v>43.0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47.0</v>
      </c>
      <c r="K8" s="1">
        <v>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0.0</v>
      </c>
      <c r="E9" s="1">
        <v>44.0</v>
      </c>
      <c r="F9" s="1">
        <v>3.0</v>
      </c>
      <c r="G9" s="1">
        <v>7.0</v>
      </c>
      <c r="H9" s="1">
        <v>9.0</v>
      </c>
      <c r="I9" s="1">
        <v>9.0</v>
      </c>
      <c r="J9" s="1">
        <v>11.0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11.0</v>
      </c>
      <c r="C10" s="1">
        <v>8.0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2.0</v>
      </c>
      <c r="C11" s="1">
        <v>1.0</v>
      </c>
      <c r="D11" s="1">
        <v>-67.0</v>
      </c>
      <c r="E11" s="1">
        <v>15.0</v>
      </c>
      <c r="F11" s="1">
        <v>2.0</v>
      </c>
      <c r="G11" s="1">
        <v>1.0</v>
      </c>
      <c r="H11" s="1">
        <v>55.0</v>
      </c>
      <c r="I11" s="1">
        <v>8.0</v>
      </c>
      <c r="J11" s="1">
        <v>-19.0</v>
      </c>
      <c r="K11" s="1">
        <v>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-1.0</v>
      </c>
      <c r="C12" s="1">
        <v>-1.0</v>
      </c>
      <c r="D12" s="1">
        <v>-2.0</v>
      </c>
      <c r="E12" s="1">
        <v>-4.0</v>
      </c>
      <c r="F12" s="1">
        <v>-14.0</v>
      </c>
      <c r="G12" s="1">
        <v>-14.0</v>
      </c>
      <c r="H12" s="1">
        <v>-31.0</v>
      </c>
      <c r="I12" s="1">
        <v>-11.0</v>
      </c>
      <c r="J12" s="1">
        <v>-4.0</v>
      </c>
      <c r="K12" s="1">
        <v>-24.0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2.0</v>
      </c>
      <c r="C13" s="1">
        <v>-10.0</v>
      </c>
      <c r="D13" s="1">
        <v>-54.0</v>
      </c>
      <c r="E13" s="1">
        <v>-9.0</v>
      </c>
      <c r="F13" s="1">
        <v>-36.0</v>
      </c>
      <c r="G13" s="1">
        <v>30.0</v>
      </c>
      <c r="H13" s="1">
        <v>-17.0</v>
      </c>
      <c r="I13" s="1">
        <v>1.0</v>
      </c>
      <c r="J13" s="1">
        <v>-46.0</v>
      </c>
      <c r="K13" s="1">
        <v>-16.0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-86.0</v>
      </c>
      <c r="C14" s="1">
        <v>6.0</v>
      </c>
      <c r="D14" s="1">
        <v>10.0</v>
      </c>
      <c r="E14" s="1">
        <v>4.0</v>
      </c>
      <c r="F14" s="1">
        <v>15.0</v>
      </c>
      <c r="G14" s="1">
        <v>-7.0</v>
      </c>
      <c r="H14" s="1">
        <v>17.0</v>
      </c>
      <c r="I14" s="1">
        <v>-12.0</v>
      </c>
      <c r="J14" s="1">
        <v>58.0</v>
      </c>
      <c r="K14" s="1">
        <v>25.0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-2.0</v>
      </c>
      <c r="C15" s="1">
        <v>-3.0</v>
      </c>
      <c r="D15" s="1">
        <v>1.0</v>
      </c>
      <c r="E15" s="1">
        <v>-5.0</v>
      </c>
      <c r="F15" s="1">
        <v>4.0</v>
      </c>
      <c r="G15" s="1">
        <v>-1.0</v>
      </c>
      <c r="H15" s="1">
        <v>9.0</v>
      </c>
      <c r="I15" s="1">
        <v>5.0</v>
      </c>
      <c r="J15" s="1">
        <v>-6.0</v>
      </c>
      <c r="K15" s="1">
        <v>12.0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-7.0</v>
      </c>
      <c r="C16" s="1">
        <v>-6.0</v>
      </c>
      <c r="D16" s="1">
        <v>-92.0</v>
      </c>
      <c r="E16" s="1">
        <v>5.0</v>
      </c>
      <c r="F16" s="1">
        <v>-12.0</v>
      </c>
      <c r="G16" s="1">
        <v>20.0</v>
      </c>
      <c r="H16" s="1">
        <v>-4.0</v>
      </c>
      <c r="I16" s="1">
        <v>23.0</v>
      </c>
      <c r="J16" s="1">
        <v>48.0</v>
      </c>
      <c r="K16" s="1">
        <v>61.0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-7.0</v>
      </c>
      <c r="C17" s="1">
        <v>-1.0</v>
      </c>
      <c r="D17" s="1">
        <v>-2.0</v>
      </c>
      <c r="E17" s="1">
        <v>-4.0</v>
      </c>
      <c r="F17" s="1">
        <v>-7.0</v>
      </c>
      <c r="G17" s="1">
        <v>-10.0</v>
      </c>
      <c r="H17" s="1">
        <v>-22.0</v>
      </c>
      <c r="I17" s="1">
        <v>-31.0</v>
      </c>
      <c r="J17" s="1">
        <v>-11.0</v>
      </c>
      <c r="K17" s="1">
        <v>-9.0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1.0</v>
      </c>
      <c r="D18" s="1">
        <v>0.0</v>
      </c>
      <c r="E18" s="1">
        <v>0.0</v>
      </c>
      <c r="F18" s="1">
        <v>22.0</v>
      </c>
      <c r="G18" s="1">
        <v>34.0</v>
      </c>
      <c r="H18" s="1">
        <v>44.0</v>
      </c>
      <c r="I18" s="1">
        <v>5.0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0.0</v>
      </c>
      <c r="F19" s="1">
        <v>-93.0</v>
      </c>
      <c r="G19" s="1">
        <v>-185.0</v>
      </c>
      <c r="H19" s="1">
        <v>0.0</v>
      </c>
      <c r="I19" s="1">
        <v>0.0</v>
      </c>
      <c r="J19" s="1">
        <v>0.0</v>
      </c>
      <c r="K19" s="1">
        <v>-27.0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-96.0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-7.0</v>
      </c>
      <c r="C21" s="1">
        <v>-1.0</v>
      </c>
      <c r="D21" s="1">
        <v>-2.0</v>
      </c>
      <c r="E21" s="1">
        <v>-4.0</v>
      </c>
      <c r="F21" s="1">
        <v>-100.0</v>
      </c>
      <c r="G21" s="1">
        <v>-195.0</v>
      </c>
      <c r="H21" s="1">
        <v>-118.0</v>
      </c>
      <c r="I21" s="1">
        <v>-26.0</v>
      </c>
      <c r="J21" s="1">
        <v>-11.0</v>
      </c>
      <c r="K21" s="1">
        <v>-36.0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170.0</v>
      </c>
      <c r="C22" s="1">
        <v>237.0</v>
      </c>
      <c r="D22" s="1">
        <v>238.0</v>
      </c>
      <c r="E22" s="1">
        <v>260.0</v>
      </c>
      <c r="F22" s="1">
        <v>538.0</v>
      </c>
      <c r="G22" s="1">
        <v>818.0</v>
      </c>
      <c r="H22" s="1">
        <v>981.0</v>
      </c>
      <c r="I22" s="1">
        <v>643.0</v>
      </c>
      <c r="J22" s="1">
        <v>59.0</v>
      </c>
      <c r="K22" s="1">
        <v>35.0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170.0</v>
      </c>
      <c r="C23" s="1">
        <v>237.0</v>
      </c>
      <c r="D23" s="1">
        <v>238.0</v>
      </c>
      <c r="E23" s="1">
        <v>260.0</v>
      </c>
      <c r="F23" s="1">
        <v>538.0</v>
      </c>
      <c r="G23" s="1">
        <v>818.0</v>
      </c>
      <c r="H23" s="1">
        <v>981.0</v>
      </c>
      <c r="I23" s="1">
        <v>643.0</v>
      </c>
      <c r="J23" s="1">
        <v>59.0</v>
      </c>
      <c r="K23" s="1">
        <v>35.0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-176.0</v>
      </c>
      <c r="C24" s="1">
        <v>-219.0</v>
      </c>
      <c r="D24" s="1">
        <v>-244.0</v>
      </c>
      <c r="E24" s="1">
        <v>-271.0</v>
      </c>
      <c r="F24" s="1">
        <v>-468.0</v>
      </c>
      <c r="G24" s="1">
        <v>-678.0</v>
      </c>
      <c r="H24" s="1">
        <v>-840.0</v>
      </c>
      <c r="I24" s="1">
        <v>-599.0</v>
      </c>
      <c r="J24" s="1">
        <v>-68.0</v>
      </c>
      <c r="K24" s="1">
        <v>-44.0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-176.0</v>
      </c>
      <c r="C25" s="1">
        <v>-219.0</v>
      </c>
      <c r="D25" s="1">
        <v>-244.0</v>
      </c>
      <c r="E25" s="1">
        <v>-271.0</v>
      </c>
      <c r="F25" s="1">
        <v>-468.0</v>
      </c>
      <c r="G25" s="1">
        <v>-678.0</v>
      </c>
      <c r="H25" s="1">
        <v>-840.0</v>
      </c>
      <c r="I25" s="1">
        <v>-599.0</v>
      </c>
      <c r="J25" s="1">
        <v>-68.0</v>
      </c>
      <c r="K25" s="1">
        <v>-44.0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20.0</v>
      </c>
      <c r="C26" s="1">
        <v>0.0</v>
      </c>
      <c r="D26" s="1">
        <v>0.0</v>
      </c>
      <c r="E26" s="1">
        <v>104.0</v>
      </c>
      <c r="F26" s="1">
        <v>75.0</v>
      </c>
      <c r="G26" s="1">
        <v>2.0</v>
      </c>
      <c r="H26" s="1">
        <v>9.0</v>
      </c>
      <c r="I26" s="1">
        <v>13.0</v>
      </c>
      <c r="J26" s="1">
        <v>11.0</v>
      </c>
      <c r="K26" s="1">
        <v>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-11.0</v>
      </c>
      <c r="H27" s="1">
        <v>-59.0</v>
      </c>
      <c r="I27" s="1">
        <v>-93.0</v>
      </c>
      <c r="J27" s="1">
        <v>-4.0</v>
      </c>
      <c r="K27" s="1">
        <v>-98.0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-55.0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-8.0</v>
      </c>
      <c r="D29" s="1">
        <v>6.0</v>
      </c>
      <c r="E29" s="1">
        <v>-2.0</v>
      </c>
      <c r="F29" s="1">
        <v>-4.0</v>
      </c>
      <c r="G29" s="1">
        <v>-7.0</v>
      </c>
      <c r="H29" s="1">
        <v>-21.0</v>
      </c>
      <c r="I29" s="1">
        <v>-7.0</v>
      </c>
      <c r="J29" s="1">
        <v>0.0</v>
      </c>
      <c r="K29" s="1">
        <v>-16.0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14.0</v>
      </c>
      <c r="C30" s="1">
        <v>9.0</v>
      </c>
      <c r="D30" s="1">
        <v>69.0</v>
      </c>
      <c r="E30" s="1">
        <v>35.0</v>
      </c>
      <c r="F30" s="1">
        <v>141.0</v>
      </c>
      <c r="G30" s="1">
        <v>135.0</v>
      </c>
      <c r="H30" s="1">
        <v>129.0</v>
      </c>
      <c r="I30" s="1">
        <v>48.0</v>
      </c>
      <c r="J30" s="1">
        <v>-13.0</v>
      </c>
      <c r="K30" s="1">
        <v>-10.0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2.0</v>
      </c>
      <c r="C31" s="1">
        <v>2.0</v>
      </c>
      <c r="D31" s="1">
        <v>-20.0</v>
      </c>
      <c r="E31" s="1">
        <v>0.0</v>
      </c>
      <c r="F31" s="1">
        <v>-9.0</v>
      </c>
      <c r="G31" s="1">
        <v>4.0</v>
      </c>
      <c r="H31" s="1">
        <v>4.0</v>
      </c>
      <c r="I31" s="1">
        <v>-1.0</v>
      </c>
      <c r="J31" s="1">
        <v>-48.0</v>
      </c>
      <c r="K31" s="1">
        <v>18.0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-1.0</v>
      </c>
      <c r="C32" s="1">
        <v>1.0</v>
      </c>
      <c r="D32" s="1">
        <v>-2.0</v>
      </c>
      <c r="E32" s="1">
        <v>37.0</v>
      </c>
      <c r="F32" s="1">
        <v>28.0</v>
      </c>
      <c r="G32" s="1">
        <v>-39.0</v>
      </c>
      <c r="H32" s="1">
        <v>6.0</v>
      </c>
      <c r="I32" s="1">
        <v>45.0</v>
      </c>
      <c r="J32" s="1">
        <v>21.0</v>
      </c>
      <c r="K32" s="1">
        <v>15.0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68.0</v>
      </c>
      <c r="C34" s="1">
        <v>3.0</v>
      </c>
      <c r="D34" s="1">
        <v>2.0</v>
      </c>
      <c r="E34" s="1">
        <v>1.0</v>
      </c>
      <c r="F34" s="1">
        <v>7.0</v>
      </c>
      <c r="G34" s="1">
        <v>13.0</v>
      </c>
      <c r="H34" s="1">
        <v>19.0</v>
      </c>
      <c r="I34" s="1">
        <v>19.0</v>
      </c>
      <c r="J34" s="1">
        <v>26.0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0.0</v>
      </c>
      <c r="C35" s="1">
        <v>0.0</v>
      </c>
      <c r="D35" s="1">
        <v>0.0</v>
      </c>
      <c r="E35" s="1">
        <v>32.0</v>
      </c>
      <c r="F35" s="1">
        <v>64.0</v>
      </c>
      <c r="G35" s="1">
        <v>24.0</v>
      </c>
      <c r="H35" s="1">
        <v>13.0</v>
      </c>
      <c r="I35" s="1">
        <v>41.0</v>
      </c>
      <c r="J35" s="1">
        <v>35.0</v>
      </c>
      <c r="K35" s="1">
        <v>55.0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-4.0</v>
      </c>
      <c r="D36" s="1">
        <v>3.0</v>
      </c>
      <c r="E36" s="1">
        <v>-71.0</v>
      </c>
      <c r="F36" s="1">
        <v>-15.0</v>
      </c>
      <c r="G36" s="1">
        <v>6.0</v>
      </c>
      <c r="H36" s="1">
        <v>-112.0</v>
      </c>
      <c r="I36" s="1">
        <v>1.0</v>
      </c>
      <c r="J36" s="1">
        <v>39.0</v>
      </c>
      <c r="K36" s="1">
        <v>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0.0</v>
      </c>
      <c r="C37" s="1">
        <v>-2.0</v>
      </c>
      <c r="D37" s="1">
        <v>4.0</v>
      </c>
      <c r="E37" s="1">
        <v>9.0</v>
      </c>
      <c r="F37" s="1">
        <v>-11.0</v>
      </c>
      <c r="G37" s="1">
        <v>14.0</v>
      </c>
      <c r="H37" s="1">
        <v>-101.0</v>
      </c>
      <c r="I37" s="1">
        <v>14.0</v>
      </c>
      <c r="J37" s="1">
        <v>54.0</v>
      </c>
      <c r="K37" s="1">
        <v>63.0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7.0</v>
      </c>
      <c r="D38" s="1">
        <v>-1.0</v>
      </c>
      <c r="E38" s="1">
        <v>7.0</v>
      </c>
      <c r="F38" s="1">
        <v>26.0</v>
      </c>
      <c r="G38" s="1">
        <v>14.0</v>
      </c>
      <c r="H38" s="1">
        <v>26.0</v>
      </c>
      <c r="I38" s="1">
        <v>15.0</v>
      </c>
      <c r="J38" s="1">
        <v>-1.0</v>
      </c>
      <c r="K38" s="1">
        <v>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-6.0</v>
      </c>
      <c r="C39" s="1">
        <v>18.0</v>
      </c>
      <c r="D39" s="1">
        <v>-5.0</v>
      </c>
      <c r="E39" s="1">
        <v>-10.0</v>
      </c>
      <c r="F39" s="1">
        <v>69.0</v>
      </c>
      <c r="G39" s="1">
        <v>140.0</v>
      </c>
      <c r="H39" s="1">
        <v>141.0</v>
      </c>
      <c r="I39" s="1">
        <v>43.0</v>
      </c>
      <c r="J39" s="1">
        <v>-9.0</v>
      </c>
      <c r="K39" s="1">
        <v>-9.0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1.0</v>
      </c>
      <c r="C3" s="1">
        <v>3.0</v>
      </c>
      <c r="D3" s="1">
        <v>76.0</v>
      </c>
      <c r="E3" s="1">
        <v>37.0</v>
      </c>
      <c r="F3" s="1">
        <v>66.0</v>
      </c>
      <c r="G3" s="1">
        <v>27.0</v>
      </c>
      <c r="H3" s="1">
        <v>33.0</v>
      </c>
      <c r="I3" s="1">
        <v>79.0</v>
      </c>
      <c r="J3" s="1">
        <v>101.0</v>
      </c>
      <c r="K3" s="1">
        <v>116.0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1.0</v>
      </c>
      <c r="C4" s="1">
        <v>3.0</v>
      </c>
      <c r="D4" s="1">
        <v>76.0</v>
      </c>
      <c r="E4" s="1">
        <v>37.0</v>
      </c>
      <c r="F4" s="1">
        <v>66.0</v>
      </c>
      <c r="G4" s="1">
        <v>27.0</v>
      </c>
      <c r="H4" s="1">
        <v>33.0</v>
      </c>
      <c r="I4" s="1">
        <v>79.0</v>
      </c>
      <c r="J4" s="1">
        <v>101.0</v>
      </c>
      <c r="K4" s="1">
        <v>116.0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12.0</v>
      </c>
      <c r="C5" s="1">
        <v>14.0</v>
      </c>
      <c r="D5" s="1">
        <v>17.0</v>
      </c>
      <c r="E5" s="1">
        <v>21.0</v>
      </c>
      <c r="F5" s="1">
        <v>45.0</v>
      </c>
      <c r="G5" s="1">
        <v>67.0</v>
      </c>
      <c r="H5" s="1">
        <v>95.0</v>
      </c>
      <c r="I5" s="1">
        <v>108.0</v>
      </c>
      <c r="J5" s="1">
        <v>104.0</v>
      </c>
      <c r="K5" s="1">
        <v>127.0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4.0</v>
      </c>
      <c r="H6" s="1">
        <v>7.0</v>
      </c>
      <c r="I6" s="1">
        <v>6.0</v>
      </c>
      <c r="J6" s="1">
        <v>13.0</v>
      </c>
      <c r="K6" s="1">
        <v>15.0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12.0</v>
      </c>
      <c r="C7" s="1">
        <v>14.0</v>
      </c>
      <c r="D7" s="1">
        <v>17.0</v>
      </c>
      <c r="E7" s="1">
        <v>21.0</v>
      </c>
      <c r="F7" s="1">
        <v>45.0</v>
      </c>
      <c r="G7" s="1">
        <v>71.0</v>
      </c>
      <c r="H7" s="1">
        <v>103.0</v>
      </c>
      <c r="I7" s="1">
        <v>114.0</v>
      </c>
      <c r="J7" s="1">
        <v>118.0</v>
      </c>
      <c r="K7" s="1">
        <v>143.0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23.0</v>
      </c>
      <c r="C8" s="1">
        <v>33.0</v>
      </c>
      <c r="D8" s="1">
        <v>34.0</v>
      </c>
      <c r="E8" s="1">
        <v>44.0</v>
      </c>
      <c r="F8" s="1">
        <v>92.0</v>
      </c>
      <c r="G8" s="1">
        <v>79.0</v>
      </c>
      <c r="H8" s="1">
        <v>97.0</v>
      </c>
      <c r="I8" s="1">
        <v>96.0</v>
      </c>
      <c r="J8" s="1">
        <v>143.0</v>
      </c>
      <c r="K8" s="1">
        <v>159.0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5.0</v>
      </c>
      <c r="C9" s="1">
        <v>8.0</v>
      </c>
      <c r="D9" s="1">
        <v>4.0</v>
      </c>
      <c r="E9" s="1">
        <v>5.0</v>
      </c>
      <c r="F9" s="1">
        <v>4.0</v>
      </c>
      <c r="G9" s="1">
        <v>7.0</v>
      </c>
      <c r="H9" s="1">
        <v>8.0</v>
      </c>
      <c r="I9" s="1">
        <v>8.0</v>
      </c>
      <c r="J9" s="1">
        <v>8.0</v>
      </c>
      <c r="K9" s="1">
        <v>12.0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43.0</v>
      </c>
      <c r="C10" s="1">
        <v>60.0</v>
      </c>
      <c r="D10" s="1">
        <v>56.0</v>
      </c>
      <c r="E10" s="1">
        <v>109.0</v>
      </c>
      <c r="F10" s="1">
        <v>208.0</v>
      </c>
      <c r="G10" s="1">
        <v>185.0</v>
      </c>
      <c r="H10" s="1">
        <v>242.0</v>
      </c>
      <c r="I10" s="1">
        <v>299.0</v>
      </c>
      <c r="J10" s="1">
        <v>370.0</v>
      </c>
      <c r="K10" s="1">
        <v>431.0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17.0</v>
      </c>
      <c r="C11" s="1">
        <v>16.0</v>
      </c>
      <c r="D11" s="1">
        <v>18.0</v>
      </c>
      <c r="E11" s="1">
        <v>22.0</v>
      </c>
      <c r="F11" s="1">
        <v>40.0</v>
      </c>
      <c r="G11" s="1">
        <v>93.0</v>
      </c>
      <c r="H11" s="1">
        <v>114.0</v>
      </c>
      <c r="I11" s="1">
        <v>137.0</v>
      </c>
      <c r="J11" s="1">
        <v>141.0</v>
      </c>
      <c r="K11" s="1">
        <v>131.0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-3.0</v>
      </c>
      <c r="C12" s="1">
        <v>-3.0</v>
      </c>
      <c r="D12" s="1">
        <v>-5.0</v>
      </c>
      <c r="E12" s="1">
        <v>-7.0</v>
      </c>
      <c r="F12" s="1">
        <v>-13.0</v>
      </c>
      <c r="G12" s="1">
        <v>-20.0</v>
      </c>
      <c r="H12" s="1">
        <v>-31.0</v>
      </c>
      <c r="I12" s="1">
        <v>-40.0</v>
      </c>
      <c r="J12" s="1">
        <v>-49.0</v>
      </c>
      <c r="K12" s="1">
        <v>-54.0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13.0</v>
      </c>
      <c r="C13" s="1">
        <v>12.0</v>
      </c>
      <c r="D13" s="1">
        <v>13.0</v>
      </c>
      <c r="E13" s="1">
        <v>15.0</v>
      </c>
      <c r="F13" s="1">
        <v>27.0</v>
      </c>
      <c r="G13" s="1">
        <v>73.0</v>
      </c>
      <c r="H13" s="1">
        <v>83.0</v>
      </c>
      <c r="I13" s="1">
        <v>97.0</v>
      </c>
      <c r="J13" s="1">
        <v>91.0</v>
      </c>
      <c r="K13" s="1">
        <v>76.0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5.0</v>
      </c>
      <c r="C14" s="1">
        <v>5.0</v>
      </c>
      <c r="D14" s="1">
        <v>4.0</v>
      </c>
      <c r="E14" s="1">
        <v>5.0</v>
      </c>
      <c r="F14" s="1">
        <v>125.0</v>
      </c>
      <c r="G14" s="1">
        <v>231.0</v>
      </c>
      <c r="H14" s="1">
        <v>231.0</v>
      </c>
      <c r="I14" s="1">
        <v>231.0</v>
      </c>
      <c r="J14" s="1">
        <v>183.0</v>
      </c>
      <c r="K14" s="1">
        <v>199.0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6.0</v>
      </c>
      <c r="C15" s="1">
        <v>5.0</v>
      </c>
      <c r="D15" s="1">
        <v>4.0</v>
      </c>
      <c r="E15" s="1">
        <v>3.0</v>
      </c>
      <c r="F15" s="1">
        <v>88.0</v>
      </c>
      <c r="G15" s="1">
        <v>120.0</v>
      </c>
      <c r="H15" s="1">
        <v>213.0</v>
      </c>
      <c r="I15" s="1">
        <v>191.0</v>
      </c>
      <c r="J15" s="1">
        <v>172.0</v>
      </c>
      <c r="K15" s="1">
        <v>160.0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0.0</v>
      </c>
      <c r="C16" s="1">
        <v>0.0</v>
      </c>
      <c r="D16" s="1">
        <v>0.0</v>
      </c>
      <c r="E16" s="1">
        <v>5.0</v>
      </c>
      <c r="F16" s="1">
        <v>43.0</v>
      </c>
      <c r="G16" s="1">
        <v>59.0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28.0</v>
      </c>
      <c r="C17" s="1">
        <v>6.0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1.0</v>
      </c>
      <c r="C18" s="1">
        <v>7.0</v>
      </c>
      <c r="D18" s="1">
        <v>3.0</v>
      </c>
      <c r="E18" s="1">
        <v>2.0</v>
      </c>
      <c r="F18" s="1">
        <v>2.0</v>
      </c>
      <c r="G18" s="1">
        <v>3.0</v>
      </c>
      <c r="H18" s="1">
        <v>1.0</v>
      </c>
      <c r="I18" s="1">
        <v>2.0</v>
      </c>
      <c r="J18" s="1">
        <v>1.0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70.0</v>
      </c>
      <c r="C19" s="1">
        <v>92.0</v>
      </c>
      <c r="D19" s="1">
        <v>81.0</v>
      </c>
      <c r="E19" s="1">
        <v>141.0</v>
      </c>
      <c r="F19" s="1">
        <v>495.0</v>
      </c>
      <c r="G19" s="1">
        <v>673.0</v>
      </c>
      <c r="H19" s="1">
        <v>772.0</v>
      </c>
      <c r="I19" s="1">
        <v>820.0</v>
      </c>
      <c r="J19" s="1">
        <v>819.0</v>
      </c>
      <c r="K19" s="1">
        <v>868.0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3.0</v>
      </c>
      <c r="C21" s="1">
        <v>9.0</v>
      </c>
      <c r="D21" s="1">
        <v>9.0</v>
      </c>
      <c r="E21" s="1">
        <v>14.0</v>
      </c>
      <c r="F21" s="1">
        <v>54.0</v>
      </c>
      <c r="G21" s="1">
        <v>51.0</v>
      </c>
      <c r="H21" s="1">
        <v>68.0</v>
      </c>
      <c r="I21" s="1">
        <v>55.0</v>
      </c>
      <c r="J21" s="1">
        <v>113.0</v>
      </c>
      <c r="K21" s="1">
        <v>139.0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56.0</v>
      </c>
      <c r="C22" s="1">
        <v>1.0</v>
      </c>
      <c r="D22" s="1">
        <v>1.0</v>
      </c>
      <c r="E22" s="1">
        <v>2.0</v>
      </c>
      <c r="F22" s="1">
        <v>7.0</v>
      </c>
      <c r="G22" s="1">
        <v>13.0</v>
      </c>
      <c r="H22" s="1">
        <v>20.0</v>
      </c>
      <c r="I22" s="1">
        <v>28.0</v>
      </c>
      <c r="J22" s="1">
        <v>21.0</v>
      </c>
      <c r="K22" s="1">
        <v>32.0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6.0</v>
      </c>
      <c r="C23" s="1">
        <v>9.0</v>
      </c>
      <c r="D23" s="1">
        <v>2.0</v>
      </c>
      <c r="E23" s="1">
        <v>4.0</v>
      </c>
      <c r="F23" s="1">
        <v>79.0</v>
      </c>
      <c r="G23" s="1">
        <v>2.0</v>
      </c>
      <c r="H23" s="1">
        <v>6.0</v>
      </c>
      <c r="I23" s="1">
        <v>6.0</v>
      </c>
      <c r="J23" s="1">
        <v>7.0</v>
      </c>
      <c r="K23" s="1">
        <v>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38.0</v>
      </c>
      <c r="C24" s="1">
        <v>5.0</v>
      </c>
      <c r="D24" s="1">
        <v>9.0</v>
      </c>
      <c r="E24" s="1">
        <v>10.0</v>
      </c>
      <c r="F24" s="1">
        <v>1.0</v>
      </c>
      <c r="G24" s="1">
        <v>6.0</v>
      </c>
      <c r="H24" s="1">
        <v>6.0</v>
      </c>
      <c r="I24" s="1">
        <v>7.0</v>
      </c>
      <c r="J24" s="1">
        <v>8.0</v>
      </c>
      <c r="K24" s="1">
        <v>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10.0</v>
      </c>
      <c r="C25" s="1">
        <v>30.0</v>
      </c>
      <c r="D25" s="1">
        <v>25.0</v>
      </c>
      <c r="E25" s="1">
        <v>1.0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4.0</v>
      </c>
      <c r="C26" s="1">
        <v>11.0</v>
      </c>
      <c r="D26" s="1">
        <v>13.0</v>
      </c>
      <c r="E26" s="1">
        <v>18.0</v>
      </c>
      <c r="F26" s="1">
        <v>64.0</v>
      </c>
      <c r="G26" s="1">
        <v>73.0</v>
      </c>
      <c r="H26" s="1">
        <v>101.0</v>
      </c>
      <c r="I26" s="1">
        <v>98.0</v>
      </c>
      <c r="J26" s="1">
        <v>149.0</v>
      </c>
      <c r="K26" s="1">
        <v>190.0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14.0</v>
      </c>
      <c r="C27" s="1">
        <v>32.0</v>
      </c>
      <c r="D27" s="1">
        <v>25.0</v>
      </c>
      <c r="E27" s="1">
        <v>17.0</v>
      </c>
      <c r="F27" s="1">
        <v>107.0</v>
      </c>
      <c r="G27" s="1">
        <v>251.0</v>
      </c>
      <c r="H27" s="1">
        <v>356.0</v>
      </c>
      <c r="I27" s="1">
        <v>448.0</v>
      </c>
      <c r="J27" s="1">
        <v>443.0</v>
      </c>
      <c r="K27" s="1">
        <v>438.0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50.0</v>
      </c>
      <c r="C28" s="1">
        <v>39.0</v>
      </c>
      <c r="D28" s="1">
        <v>43.0</v>
      </c>
      <c r="E28" s="1">
        <v>38.0</v>
      </c>
      <c r="F28" s="1">
        <v>2.0</v>
      </c>
      <c r="G28" s="1">
        <v>19.0</v>
      </c>
      <c r="H28" s="1">
        <v>19.0</v>
      </c>
      <c r="I28" s="1">
        <v>17.0</v>
      </c>
      <c r="J28" s="1">
        <v>13.0</v>
      </c>
      <c r="K28" s="1">
        <v>14.0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3.0</v>
      </c>
      <c r="C29" s="1">
        <v>2.0</v>
      </c>
      <c r="D29" s="1">
        <v>1.0</v>
      </c>
      <c r="E29" s="1">
        <v>23.0</v>
      </c>
      <c r="F29" s="1">
        <v>52.0</v>
      </c>
      <c r="G29" s="1">
        <v>11.0</v>
      </c>
      <c r="H29" s="1">
        <v>1.0</v>
      </c>
      <c r="I29" s="1">
        <v>45.0</v>
      </c>
      <c r="J29" s="1">
        <v>1.0</v>
      </c>
      <c r="K29" s="1">
        <v>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22.0</v>
      </c>
      <c r="C30" s="1">
        <v>46.0</v>
      </c>
      <c r="D30" s="1">
        <v>40.0</v>
      </c>
      <c r="E30" s="1">
        <v>36.0</v>
      </c>
      <c r="F30" s="1">
        <v>174.0</v>
      </c>
      <c r="G30" s="1">
        <v>344.0</v>
      </c>
      <c r="H30" s="1">
        <v>478.0</v>
      </c>
      <c r="I30" s="1">
        <v>564.0</v>
      </c>
      <c r="J30" s="1">
        <v>607.0</v>
      </c>
      <c r="K30" s="1">
        <v>645.0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47.0</v>
      </c>
      <c r="C31" s="1">
        <v>46.0</v>
      </c>
      <c r="D31" s="1">
        <v>42.0</v>
      </c>
      <c r="E31" s="1">
        <v>2.0</v>
      </c>
      <c r="F31" s="1">
        <v>2.0</v>
      </c>
      <c r="G31" s="1">
        <v>2.0</v>
      </c>
      <c r="H31" s="1">
        <v>2.0</v>
      </c>
      <c r="I31" s="1">
        <v>2.0</v>
      </c>
      <c r="J31" s="1">
        <v>2.0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0.0</v>
      </c>
      <c r="C32" s="1">
        <v>0.0</v>
      </c>
      <c r="D32" s="1">
        <v>0.0</v>
      </c>
      <c r="E32" s="1">
        <v>70.0</v>
      </c>
      <c r="F32" s="1">
        <v>262.0</v>
      </c>
      <c r="G32" s="1">
        <v>300.0</v>
      </c>
      <c r="H32" s="1">
        <v>356.0</v>
      </c>
      <c r="I32" s="1">
        <v>368.0</v>
      </c>
      <c r="J32" s="1">
        <v>379.0</v>
      </c>
      <c r="K32" s="1">
        <v>387.0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0.0</v>
      </c>
      <c r="C33" s="1">
        <v>0.0</v>
      </c>
      <c r="D33" s="1">
        <v>0.0</v>
      </c>
      <c r="E33" s="1">
        <v>-3.0</v>
      </c>
      <c r="F33" s="1">
        <v>-4.0</v>
      </c>
      <c r="G33" s="1">
        <v>-15.0</v>
      </c>
      <c r="H33" s="1">
        <v>-93.0</v>
      </c>
      <c r="I33" s="1">
        <v>-115.0</v>
      </c>
      <c r="J33" s="1">
        <v>-163.0</v>
      </c>
      <c r="K33" s="1">
        <v>-161.0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-3.0</v>
      </c>
      <c r="K34" s="1">
        <v>-3.0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47.0</v>
      </c>
      <c r="C35" s="1">
        <v>-4.0</v>
      </c>
      <c r="D35" s="1">
        <v>-1.0</v>
      </c>
      <c r="E35" s="1">
        <v>-68.0</v>
      </c>
      <c r="F35" s="1">
        <v>-1.0</v>
      </c>
      <c r="G35" s="1">
        <v>-1.0</v>
      </c>
      <c r="H35" s="1">
        <v>-68.0</v>
      </c>
      <c r="I35" s="1">
        <v>-68.0</v>
      </c>
      <c r="J35" s="1">
        <v>-2.0</v>
      </c>
      <c r="K35" s="1">
        <v>-1.0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48.0</v>
      </c>
      <c r="C36" s="1">
        <v>46.0</v>
      </c>
      <c r="D36" s="1">
        <v>41.0</v>
      </c>
      <c r="E36" s="1">
        <v>66.0</v>
      </c>
      <c r="F36" s="1">
        <v>256.0</v>
      </c>
      <c r="G36" s="1">
        <v>283.0</v>
      </c>
      <c r="H36" s="1">
        <v>262.0</v>
      </c>
      <c r="I36" s="1">
        <v>253.0</v>
      </c>
      <c r="J36" s="1">
        <v>210.0</v>
      </c>
      <c r="K36" s="1">
        <v>221.0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-1.0</v>
      </c>
      <c r="C37" s="1">
        <v>-2.0</v>
      </c>
      <c r="D37" s="1">
        <v>-1.0</v>
      </c>
      <c r="E37" s="1">
        <v>38.0</v>
      </c>
      <c r="F37" s="1">
        <v>64.0</v>
      </c>
      <c r="G37" s="1">
        <v>45.0</v>
      </c>
      <c r="H37" s="1">
        <v>31.0</v>
      </c>
      <c r="I37" s="1">
        <v>2.0</v>
      </c>
      <c r="J37" s="1">
        <v>1.0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48.0</v>
      </c>
      <c r="C38" s="1">
        <v>46.0</v>
      </c>
      <c r="D38" s="1">
        <v>40.0</v>
      </c>
      <c r="E38" s="1">
        <v>105.0</v>
      </c>
      <c r="F38" s="1">
        <v>321.0</v>
      </c>
      <c r="G38" s="1">
        <v>328.0</v>
      </c>
      <c r="H38" s="1">
        <v>294.0</v>
      </c>
      <c r="I38" s="1">
        <v>255.0</v>
      </c>
      <c r="J38" s="1">
        <v>212.0</v>
      </c>
      <c r="K38" s="1">
        <v>223.0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70.0</v>
      </c>
      <c r="C39" s="1">
        <v>92.0</v>
      </c>
      <c r="D39" s="1">
        <v>81.0</v>
      </c>
      <c r="E39" s="1">
        <v>141.0</v>
      </c>
      <c r="F39" s="1">
        <v>495.0</v>
      </c>
      <c r="G39" s="1">
        <v>673.0</v>
      </c>
      <c r="H39" s="1">
        <v>772.0</v>
      </c>
      <c r="I39" s="1">
        <v>820.0</v>
      </c>
      <c r="J39" s="1">
        <v>819.0</v>
      </c>
      <c r="K39" s="1">
        <v>868.0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0.0</v>
      </c>
      <c r="C41" s="1">
        <v>0.0</v>
      </c>
      <c r="D41" s="1">
        <v>0.0</v>
      </c>
      <c r="E41" s="1">
        <v>15.0</v>
      </c>
      <c r="F41" s="1">
        <v>21.0</v>
      </c>
      <c r="G41" s="1">
        <v>23.0</v>
      </c>
      <c r="H41" s="1">
        <v>26.0</v>
      </c>
      <c r="I41" s="1">
        <v>29.0</v>
      </c>
      <c r="J41" s="1">
        <v>28.0</v>
      </c>
      <c r="K41" s="1">
        <v>29.0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0.0</v>
      </c>
      <c r="C42" s="1">
        <v>0.0</v>
      </c>
      <c r="D42" s="1">
        <v>0.0</v>
      </c>
      <c r="E42" s="1">
        <v>13.0</v>
      </c>
      <c r="F42" s="1">
        <v>21.0</v>
      </c>
      <c r="G42" s="1">
        <v>23.0</v>
      </c>
      <c r="H42" s="1">
        <v>25.0</v>
      </c>
      <c r="I42" s="1">
        <v>29.0</v>
      </c>
      <c r="J42" s="1">
        <v>28.0</v>
      </c>
      <c r="K42" s="1">
        <v>29.0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0.0</v>
      </c>
      <c r="C43" s="1">
        <v>0.0</v>
      </c>
      <c r="D43" s="1">
        <v>0.0</v>
      </c>
      <c r="E43" s="1" t="s">
        <v>104</v>
      </c>
      <c r="F43" s="1" t="s">
        <v>105</v>
      </c>
      <c r="G43" s="1" t="s">
        <v>106</v>
      </c>
      <c r="H43" s="1" t="s">
        <v>107</v>
      </c>
      <c r="I43" s="1" t="s">
        <v>108</v>
      </c>
      <c r="J43" s="1" t="s">
        <v>109</v>
      </c>
      <c r="K43" s="1" t="s">
        <v>110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36.0</v>
      </c>
      <c r="C44" s="1">
        <v>35.0</v>
      </c>
      <c r="D44" s="1">
        <v>32.0</v>
      </c>
      <c r="E44" s="1">
        <v>58.0</v>
      </c>
      <c r="F44" s="1">
        <v>42.0</v>
      </c>
      <c r="G44" s="1">
        <v>-67.0</v>
      </c>
      <c r="H44" s="1">
        <v>-182.0</v>
      </c>
      <c r="I44" s="1">
        <v>-169.0</v>
      </c>
      <c r="J44" s="1">
        <v>-146.0</v>
      </c>
      <c r="K44" s="1">
        <v>-138.0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0.0</v>
      </c>
      <c r="C45" s="1">
        <v>0.0</v>
      </c>
      <c r="D45" s="1">
        <v>0.0</v>
      </c>
      <c r="E45" s="1" t="s">
        <v>113</v>
      </c>
      <c r="F45" s="1" t="s">
        <v>114</v>
      </c>
      <c r="G45" s="1" t="s">
        <v>115</v>
      </c>
      <c r="H45" s="1" t="s">
        <v>116</v>
      </c>
      <c r="I45" s="1" t="s">
        <v>117</v>
      </c>
      <c r="J45" s="1" t="s">
        <v>118</v>
      </c>
      <c r="K45" s="1" t="s">
        <v>119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120</v>
      </c>
      <c r="B46" s="1">
        <v>15.0</v>
      </c>
      <c r="C46" s="1">
        <v>32.0</v>
      </c>
      <c r="D46" s="1">
        <v>27.0</v>
      </c>
      <c r="E46" s="1">
        <v>17.0</v>
      </c>
      <c r="F46" s="1">
        <v>112.0</v>
      </c>
      <c r="G46" s="1">
        <v>280.0</v>
      </c>
      <c r="H46" s="1">
        <v>388.0</v>
      </c>
      <c r="I46" s="1">
        <v>481.0</v>
      </c>
      <c r="J46" s="1">
        <v>472.0</v>
      </c>
      <c r="K46" s="1">
        <v>468.0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121</v>
      </c>
      <c r="B47" s="1">
        <v>14.0</v>
      </c>
      <c r="C47" s="1">
        <v>29.0</v>
      </c>
      <c r="D47" s="1">
        <v>27.0</v>
      </c>
      <c r="E47" s="1">
        <v>-20.0</v>
      </c>
      <c r="F47" s="1">
        <v>45.0</v>
      </c>
      <c r="G47" s="1">
        <v>252.0</v>
      </c>
      <c r="H47" s="1">
        <v>354.0</v>
      </c>
      <c r="I47" s="1">
        <v>401.0</v>
      </c>
      <c r="J47" s="1">
        <v>371.0</v>
      </c>
      <c r="K47" s="1">
        <v>352.0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122</v>
      </c>
      <c r="B48" s="1">
        <v>13.0</v>
      </c>
      <c r="C48" s="1">
        <v>13.0</v>
      </c>
      <c r="D48" s="1">
        <v>13.0</v>
      </c>
      <c r="E48" s="1">
        <v>13.0</v>
      </c>
      <c r="F48" s="1">
        <v>48.0</v>
      </c>
      <c r="G48" s="1">
        <v>40.0</v>
      </c>
      <c r="H48" s="1">
        <v>51.0</v>
      </c>
      <c r="I48" s="1">
        <v>52.0</v>
      </c>
      <c r="J48" s="1">
        <v>61.0</v>
      </c>
      <c r="K48" s="1">
        <v>94.0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-1.0</v>
      </c>
      <c r="C49" s="1">
        <v>-2.0</v>
      </c>
      <c r="D49" s="1">
        <v>-1.0</v>
      </c>
      <c r="E49" s="1">
        <v>38.0</v>
      </c>
      <c r="F49" s="1">
        <v>64.0</v>
      </c>
      <c r="G49" s="1">
        <v>45.0</v>
      </c>
      <c r="H49" s="1">
        <v>31.0</v>
      </c>
      <c r="I49" s="1">
        <v>2.0</v>
      </c>
      <c r="J49" s="1">
        <v>1.0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0.0</v>
      </c>
      <c r="C50" s="1">
        <v>5.0</v>
      </c>
      <c r="D50" s="1">
        <v>5.0</v>
      </c>
      <c r="E50" s="1">
        <v>5.0</v>
      </c>
      <c r="F50" s="1">
        <v>5.0</v>
      </c>
      <c r="G50" s="1">
        <v>5.0</v>
      </c>
      <c r="H50" s="1">
        <v>5.0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3.0</v>
      </c>
      <c r="C51" s="1">
        <v>4.0</v>
      </c>
      <c r="D51" s="1">
        <v>5.0</v>
      </c>
      <c r="E51" s="1">
        <v>4.0</v>
      </c>
      <c r="F51" s="1">
        <v>6.0</v>
      </c>
      <c r="G51" s="1">
        <v>10.0</v>
      </c>
      <c r="H51" s="1">
        <v>15.0</v>
      </c>
      <c r="I51" s="1">
        <v>16.0</v>
      </c>
      <c r="J51" s="1">
        <v>17.0</v>
      </c>
      <c r="K51" s="1">
        <v>16.0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0.0</v>
      </c>
      <c r="C52" s="1">
        <v>0.0</v>
      </c>
      <c r="D52" s="1">
        <v>0.0</v>
      </c>
      <c r="E52" s="1">
        <v>0.0</v>
      </c>
      <c r="F52" s="1">
        <v>9.0</v>
      </c>
      <c r="G52" s="1">
        <v>1.0</v>
      </c>
      <c r="H52" s="1">
        <v>2.0</v>
      </c>
      <c r="I52" s="1">
        <v>1.0</v>
      </c>
      <c r="J52" s="1">
        <v>2.0</v>
      </c>
      <c r="K52" s="1">
        <v>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19.0</v>
      </c>
      <c r="C53" s="1">
        <v>29.0</v>
      </c>
      <c r="D53" s="1">
        <v>28.0</v>
      </c>
      <c r="E53" s="1">
        <v>40.0</v>
      </c>
      <c r="F53" s="1">
        <v>85.0</v>
      </c>
      <c r="G53" s="1">
        <v>67.0</v>
      </c>
      <c r="H53" s="1">
        <v>79.0</v>
      </c>
      <c r="I53" s="1">
        <v>78.0</v>
      </c>
      <c r="J53" s="1">
        <v>123.0</v>
      </c>
      <c r="K53" s="1">
        <v>141.0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0.0</v>
      </c>
      <c r="C54" s="1">
        <v>0.0</v>
      </c>
      <c r="D54" s="1">
        <v>0.0</v>
      </c>
      <c r="E54" s="1">
        <v>66.0</v>
      </c>
      <c r="F54" s="1">
        <v>66.0</v>
      </c>
      <c r="G54" s="1">
        <v>4.0</v>
      </c>
      <c r="H54" s="1">
        <v>7.0</v>
      </c>
      <c r="I54" s="1">
        <v>8.0</v>
      </c>
      <c r="J54" s="1">
        <v>8.0</v>
      </c>
      <c r="K54" s="1">
        <v>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76.0</v>
      </c>
      <c r="C55" s="1">
        <v>69.0</v>
      </c>
      <c r="D55" s="1">
        <v>66.0</v>
      </c>
      <c r="E55" s="1">
        <v>77.0</v>
      </c>
      <c r="F55" s="1">
        <v>2.0</v>
      </c>
      <c r="G55" s="1">
        <v>10.0</v>
      </c>
      <c r="H55" s="1">
        <v>10.0</v>
      </c>
      <c r="I55" s="1">
        <v>23.0</v>
      </c>
      <c r="J55" s="1">
        <v>26.0</v>
      </c>
      <c r="K55" s="1">
        <v>22.0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9.0</v>
      </c>
      <c r="C56" s="1">
        <v>9.0</v>
      </c>
      <c r="D56" s="1">
        <v>10.0</v>
      </c>
      <c r="E56" s="1">
        <v>12.0</v>
      </c>
      <c r="F56" s="1">
        <v>25.0</v>
      </c>
      <c r="G56" s="1">
        <v>39.0</v>
      </c>
      <c r="H56" s="1">
        <v>45.0</v>
      </c>
      <c r="I56" s="1">
        <v>53.0</v>
      </c>
      <c r="J56" s="1">
        <v>54.0</v>
      </c>
      <c r="K56" s="1">
        <v>57.0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0.0</v>
      </c>
      <c r="C57" s="1">
        <v>226.0</v>
      </c>
      <c r="D57" s="1">
        <v>202.0</v>
      </c>
      <c r="E57" s="1">
        <v>225.0</v>
      </c>
      <c r="F57" s="1">
        <v>0.0</v>
      </c>
      <c r="G57" s="1">
        <v>0.0</v>
      </c>
      <c r="H57" s="1">
        <v>0.0</v>
      </c>
      <c r="I57" s="1">
        <v>849.0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132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812.0</v>
      </c>
      <c r="K58" s="1">
        <v>812.0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133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43.0</v>
      </c>
      <c r="H59" s="1">
        <v>72.0</v>
      </c>
      <c r="I59" s="1">
        <v>50.0</v>
      </c>
      <c r="J59" s="1">
        <v>39.0</v>
      </c>
      <c r="K59" s="1">
        <v>14.0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161.0</v>
      </c>
      <c r="C2" s="1">
        <v>206.0</v>
      </c>
      <c r="D2" s="1">
        <v>200.0</v>
      </c>
      <c r="E2" s="1">
        <v>267.0</v>
      </c>
      <c r="F2" s="1">
        <v>529.0</v>
      </c>
      <c r="G2" s="1">
        <v>709.0</v>
      </c>
      <c r="H2" s="1">
        <v>780.0</v>
      </c>
      <c r="I2" s="1">
        <v>933.0</v>
      </c>
      <c r="J2" s="1">
        <v>922.0</v>
      </c>
      <c r="K2" s="1">
        <v>1100.0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161.0</v>
      </c>
      <c r="C3" s="1">
        <v>206.0</v>
      </c>
      <c r="D3" s="1">
        <v>200.0</v>
      </c>
      <c r="E3" s="1">
        <v>267.0</v>
      </c>
      <c r="F3" s="1">
        <v>529.0</v>
      </c>
      <c r="G3" s="1">
        <v>709.0</v>
      </c>
      <c r="H3" s="1">
        <v>780.0</v>
      </c>
      <c r="I3" s="1">
        <v>933.0</v>
      </c>
      <c r="J3" s="1">
        <v>922.0</v>
      </c>
      <c r="K3" s="1">
        <v>1100.0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140.0</v>
      </c>
      <c r="C4" s="1">
        <v>167.0</v>
      </c>
      <c r="D4" s="1">
        <v>168.0</v>
      </c>
      <c r="E4" s="1">
        <v>215.0</v>
      </c>
      <c r="F4" s="1">
        <v>445.0</v>
      </c>
      <c r="G4" s="1">
        <v>591.0</v>
      </c>
      <c r="H4" s="1">
        <v>645.0</v>
      </c>
      <c r="I4" s="1">
        <v>746.0</v>
      </c>
      <c r="J4" s="1">
        <v>712.0</v>
      </c>
      <c r="K4" s="1">
        <v>849.0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21.0</v>
      </c>
      <c r="C5" s="1">
        <v>38.0</v>
      </c>
      <c r="D5" s="1">
        <v>32.0</v>
      </c>
      <c r="E5" s="1">
        <v>51.0</v>
      </c>
      <c r="F5" s="1">
        <v>83.0</v>
      </c>
      <c r="G5" s="1">
        <v>119.0</v>
      </c>
      <c r="H5" s="1">
        <v>135.0</v>
      </c>
      <c r="I5" s="1">
        <v>186.0</v>
      </c>
      <c r="J5" s="1">
        <v>210.0</v>
      </c>
      <c r="K5" s="1">
        <v>253.0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28.0</v>
      </c>
      <c r="C6" s="1">
        <v>32.0</v>
      </c>
      <c r="D6" s="1">
        <v>28.0</v>
      </c>
      <c r="E6" s="1">
        <v>37.0</v>
      </c>
      <c r="F6" s="1">
        <v>72.0</v>
      </c>
      <c r="G6" s="1">
        <v>90.0</v>
      </c>
      <c r="H6" s="1">
        <v>117.0</v>
      </c>
      <c r="I6" s="1">
        <v>154.0</v>
      </c>
      <c r="J6" s="1">
        <v>174.0</v>
      </c>
      <c r="K6" s="1">
        <v>190.0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1.0</v>
      </c>
      <c r="C7" s="1">
        <v>38.0</v>
      </c>
      <c r="D7" s="1">
        <v>0.0</v>
      </c>
      <c r="E7" s="1">
        <v>51.0</v>
      </c>
      <c r="F7" s="1">
        <v>20.0</v>
      </c>
      <c r="G7" s="1">
        <v>1.0</v>
      </c>
      <c r="H7" s="1">
        <v>2.0</v>
      </c>
      <c r="I7" s="1">
        <v>8.0</v>
      </c>
      <c r="J7" s="1">
        <v>2.0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>
        <v>30.0</v>
      </c>
      <c r="C9" s="1">
        <v>32.0</v>
      </c>
      <c r="D9" s="1">
        <v>28.0</v>
      </c>
      <c r="E9" s="1">
        <v>37.0</v>
      </c>
      <c r="F9" s="1">
        <v>72.0</v>
      </c>
      <c r="G9" s="1">
        <v>92.0</v>
      </c>
      <c r="H9" s="1">
        <v>119.0</v>
      </c>
      <c r="I9" s="1">
        <v>162.0</v>
      </c>
      <c r="J9" s="1">
        <v>176.0</v>
      </c>
      <c r="K9" s="1">
        <v>199.0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-8.0</v>
      </c>
      <c r="C10" s="1">
        <v>6.0</v>
      </c>
      <c r="D10" s="1">
        <v>3.0</v>
      </c>
      <c r="E10" s="1">
        <v>13.0</v>
      </c>
      <c r="F10" s="1">
        <v>11.0</v>
      </c>
      <c r="G10" s="1">
        <v>26.0</v>
      </c>
      <c r="H10" s="1">
        <v>16.0</v>
      </c>
      <c r="I10" s="1">
        <v>24.0</v>
      </c>
      <c r="J10" s="1">
        <v>33.0</v>
      </c>
      <c r="K10" s="1">
        <v>54.0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-98.0</v>
      </c>
      <c r="C11" s="1">
        <v>-3.0</v>
      </c>
      <c r="D11" s="1">
        <v>-3.0</v>
      </c>
      <c r="E11" s="1">
        <v>-1.0</v>
      </c>
      <c r="F11" s="1">
        <v>-8.0</v>
      </c>
      <c r="G11" s="1">
        <v>-14.0</v>
      </c>
      <c r="H11" s="1">
        <v>-26.0</v>
      </c>
      <c r="I11" s="1">
        <v>-24.0</v>
      </c>
      <c r="J11" s="1">
        <v>-28.0</v>
      </c>
      <c r="K11" s="1">
        <v>-38.0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0.0</v>
      </c>
      <c r="C12" s="1">
        <v>0.0</v>
      </c>
      <c r="D12" s="1">
        <v>0.0</v>
      </c>
      <c r="E12" s="1">
        <v>7.0</v>
      </c>
      <c r="F12" s="1">
        <v>27.0</v>
      </c>
      <c r="G12" s="1">
        <v>40.0</v>
      </c>
      <c r="H12" s="1">
        <v>0.0</v>
      </c>
      <c r="I12" s="1">
        <v>0.0</v>
      </c>
      <c r="J12" s="1">
        <v>80.0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-98.0</v>
      </c>
      <c r="C13" s="1">
        <v>-3.0</v>
      </c>
      <c r="D13" s="1">
        <v>-3.0</v>
      </c>
      <c r="E13" s="1">
        <v>-1.0</v>
      </c>
      <c r="F13" s="1">
        <v>-8.0</v>
      </c>
      <c r="G13" s="1">
        <v>-14.0</v>
      </c>
      <c r="H13" s="1">
        <v>-26.0</v>
      </c>
      <c r="I13" s="1">
        <v>-24.0</v>
      </c>
      <c r="J13" s="1">
        <v>-27.0</v>
      </c>
      <c r="K13" s="1">
        <v>-34.0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12.0</v>
      </c>
      <c r="C14" s="1">
        <v>7.0</v>
      </c>
      <c r="D14" s="1">
        <v>-2.0</v>
      </c>
      <c r="E14" s="1">
        <v>-14.0</v>
      </c>
      <c r="F14" s="1">
        <v>4.0</v>
      </c>
      <c r="G14" s="1">
        <v>-15.0</v>
      </c>
      <c r="H14" s="1">
        <v>10.0</v>
      </c>
      <c r="I14" s="1">
        <v>-15.0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-1.0</v>
      </c>
      <c r="C15" s="1">
        <v>0.0</v>
      </c>
      <c r="D15" s="1">
        <v>66.0</v>
      </c>
      <c r="E15" s="1">
        <v>20.0</v>
      </c>
      <c r="F15" s="1">
        <v>-34.0</v>
      </c>
      <c r="G15" s="1">
        <v>17.0</v>
      </c>
      <c r="H15" s="1">
        <v>57.0</v>
      </c>
      <c r="I15" s="1">
        <v>1.0</v>
      </c>
      <c r="J15" s="1">
        <v>15.0</v>
      </c>
      <c r="K15" s="1">
        <v>-10.0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-9.0</v>
      </c>
      <c r="C16" s="1">
        <v>2.0</v>
      </c>
      <c r="D16" s="1">
        <v>1.0</v>
      </c>
      <c r="E16" s="1">
        <v>11.0</v>
      </c>
      <c r="F16" s="1">
        <v>2.0</v>
      </c>
      <c r="G16" s="1">
        <v>11.0</v>
      </c>
      <c r="H16" s="1">
        <v>-9.0</v>
      </c>
      <c r="I16" s="1">
        <v>1.0</v>
      </c>
      <c r="J16" s="1">
        <v>6.0</v>
      </c>
      <c r="K16" s="1">
        <v>19.0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-11.0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-14.0</v>
      </c>
      <c r="H18" s="1">
        <v>-11.0</v>
      </c>
      <c r="I18" s="1">
        <v>5.0</v>
      </c>
      <c r="J18" s="1">
        <v>-2.0</v>
      </c>
      <c r="K18" s="1">
        <v>-3.0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-47.0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-1.0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-3.0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-1.0</v>
      </c>
      <c r="C22" s="1">
        <v>-2.0</v>
      </c>
      <c r="D22" s="1">
        <v>-3.0</v>
      </c>
      <c r="E22" s="1">
        <v>0.0</v>
      </c>
      <c r="F22" s="1">
        <v>0.0</v>
      </c>
      <c r="G22" s="1">
        <v>-1.0</v>
      </c>
      <c r="H22" s="1">
        <v>-7.0</v>
      </c>
      <c r="I22" s="1">
        <v>-4.0</v>
      </c>
      <c r="J22" s="1">
        <v>-3.0</v>
      </c>
      <c r="K22" s="1">
        <v>-3.0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0.0</v>
      </c>
      <c r="C23" s="1">
        <v>-1.0</v>
      </c>
      <c r="D23" s="1">
        <v>-1.0</v>
      </c>
      <c r="E23" s="1">
        <v>0.0</v>
      </c>
      <c r="F23" s="1">
        <v>-3.0</v>
      </c>
      <c r="G23" s="1">
        <v>-13.0</v>
      </c>
      <c r="H23" s="1">
        <v>0.0</v>
      </c>
      <c r="I23" s="1">
        <v>-6.0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</v>
      </c>
      <c r="B24" s="1">
        <v>-10.0</v>
      </c>
      <c r="C24" s="1">
        <v>-1.0</v>
      </c>
      <c r="D24" s="1">
        <v>-3.0</v>
      </c>
      <c r="E24" s="1">
        <v>11.0</v>
      </c>
      <c r="F24" s="1">
        <v>-57.0</v>
      </c>
      <c r="G24" s="1">
        <v>-17.0</v>
      </c>
      <c r="H24" s="1">
        <v>-28.0</v>
      </c>
      <c r="I24" s="1">
        <v>-12.0</v>
      </c>
      <c r="J24" s="1">
        <v>-47.0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</v>
      </c>
      <c r="B25" s="1">
        <v>0.0</v>
      </c>
      <c r="C25" s="1">
        <v>0.0</v>
      </c>
      <c r="D25" s="1">
        <v>0.0</v>
      </c>
      <c r="E25" s="1">
        <v>3.0</v>
      </c>
      <c r="F25" s="1">
        <v>-66.0</v>
      </c>
      <c r="G25" s="1">
        <v>-3.0</v>
      </c>
      <c r="H25" s="1">
        <v>52.0</v>
      </c>
      <c r="I25" s="1">
        <v>3.0</v>
      </c>
      <c r="J25" s="1">
        <v>1.0</v>
      </c>
      <c r="K25" s="1">
        <v>-17.0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</v>
      </c>
      <c r="B26" s="1">
        <v>-10.0</v>
      </c>
      <c r="C26" s="1">
        <v>-1.0</v>
      </c>
      <c r="D26" s="1">
        <v>-3.0</v>
      </c>
      <c r="E26" s="1">
        <v>7.0</v>
      </c>
      <c r="F26" s="1">
        <v>8.0</v>
      </c>
      <c r="G26" s="1">
        <v>-14.0</v>
      </c>
      <c r="H26" s="1">
        <v>-81.0</v>
      </c>
      <c r="I26" s="1">
        <v>-16.0</v>
      </c>
      <c r="J26" s="1">
        <v>-48.0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>
        <v>-10.0</v>
      </c>
      <c r="C27" s="1">
        <v>-1.0</v>
      </c>
      <c r="D27" s="1">
        <v>-3.0</v>
      </c>
      <c r="E27" s="1">
        <v>7.0</v>
      </c>
      <c r="F27" s="1">
        <v>8.0</v>
      </c>
      <c r="G27" s="1">
        <v>-14.0</v>
      </c>
      <c r="H27" s="1">
        <v>-81.0</v>
      </c>
      <c r="I27" s="1">
        <v>-16.0</v>
      </c>
      <c r="J27" s="1">
        <v>-48.0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98</v>
      </c>
      <c r="B28" s="1">
        <v>0.0</v>
      </c>
      <c r="C28" s="1">
        <v>0.0</v>
      </c>
      <c r="D28" s="1">
        <v>0.0</v>
      </c>
      <c r="E28" s="1">
        <v>-11.0</v>
      </c>
      <c r="F28" s="1">
        <v>-86.0</v>
      </c>
      <c r="G28" s="1">
        <v>2.0</v>
      </c>
      <c r="H28" s="1">
        <v>3.0</v>
      </c>
      <c r="I28" s="1">
        <v>41.0</v>
      </c>
      <c r="J28" s="1">
        <v>41.0</v>
      </c>
      <c r="K28" s="1">
        <v>-40.0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160</v>
      </c>
      <c r="B29" s="1">
        <v>-10.0</v>
      </c>
      <c r="C29" s="1">
        <v>-1.0</v>
      </c>
      <c r="D29" s="1">
        <v>-3.0</v>
      </c>
      <c r="E29" s="1">
        <v>-3.0</v>
      </c>
      <c r="F29" s="1">
        <v>-78.0</v>
      </c>
      <c r="G29" s="1">
        <v>-11.0</v>
      </c>
      <c r="H29" s="1">
        <v>-77.0</v>
      </c>
      <c r="I29" s="1">
        <v>-15.0</v>
      </c>
      <c r="J29" s="1">
        <v>-48.0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161</v>
      </c>
      <c r="B30" s="1">
        <v>-10.0</v>
      </c>
      <c r="C30" s="1">
        <v>-1.0</v>
      </c>
      <c r="D30" s="1">
        <v>-3.0</v>
      </c>
      <c r="E30" s="1">
        <v>-3.0</v>
      </c>
      <c r="F30" s="1">
        <v>-78.0</v>
      </c>
      <c r="G30" s="1">
        <v>-11.0</v>
      </c>
      <c r="H30" s="1">
        <v>-77.0</v>
      </c>
      <c r="I30" s="1">
        <v>-15.0</v>
      </c>
      <c r="J30" s="1">
        <v>-48.0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>
        <v>-10.0</v>
      </c>
      <c r="C31" s="1">
        <v>-1.0</v>
      </c>
      <c r="D31" s="1">
        <v>-3.0</v>
      </c>
      <c r="E31" s="1">
        <v>-3.0</v>
      </c>
      <c r="F31" s="1">
        <v>-78.0</v>
      </c>
      <c r="G31" s="1">
        <v>-11.0</v>
      </c>
      <c r="H31" s="1">
        <v>-77.0</v>
      </c>
      <c r="I31" s="1">
        <v>-15.0</v>
      </c>
      <c r="J31" s="1">
        <v>-48.0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>
        <v>0.0</v>
      </c>
      <c r="C33" s="1">
        <v>0.0</v>
      </c>
      <c r="D33" s="1">
        <v>0.0</v>
      </c>
      <c r="E33" s="1" t="s">
        <v>165</v>
      </c>
      <c r="F33" s="1" t="s">
        <v>166</v>
      </c>
      <c r="G33" s="1" t="s">
        <v>167</v>
      </c>
      <c r="H33" s="1" t="s">
        <v>168</v>
      </c>
      <c r="I33" s="1" t="s">
        <v>169</v>
      </c>
      <c r="J33" s="1" t="s">
        <v>170</v>
      </c>
      <c r="K33" s="1" t="s">
        <v>171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1">
        <v>0.0</v>
      </c>
      <c r="C34" s="1">
        <v>0.0</v>
      </c>
      <c r="D34" s="1">
        <v>0.0</v>
      </c>
      <c r="E34" s="1" t="s">
        <v>165</v>
      </c>
      <c r="F34" s="1" t="s">
        <v>166</v>
      </c>
      <c r="G34" s="1" t="s">
        <v>167</v>
      </c>
      <c r="H34" s="1" t="s">
        <v>168</v>
      </c>
      <c r="I34" s="1" t="s">
        <v>169</v>
      </c>
      <c r="J34" s="1" t="s">
        <v>170</v>
      </c>
      <c r="K34" s="1" t="s">
        <v>171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173</v>
      </c>
      <c r="B35" s="1">
        <v>0.0</v>
      </c>
      <c r="C35" s="1">
        <v>0.0</v>
      </c>
      <c r="D35" s="1">
        <v>0.0</v>
      </c>
      <c r="E35" s="1">
        <v>13.0</v>
      </c>
      <c r="F35" s="1">
        <v>17.0</v>
      </c>
      <c r="G35" s="1">
        <v>22.0</v>
      </c>
      <c r="H35" s="1">
        <v>24.0</v>
      </c>
      <c r="I35" s="1">
        <v>28.0</v>
      </c>
      <c r="J35" s="1">
        <v>29.0</v>
      </c>
      <c r="K35" s="1">
        <v>29.0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174</v>
      </c>
      <c r="B36" s="1">
        <v>0.0</v>
      </c>
      <c r="C36" s="1">
        <v>0.0</v>
      </c>
      <c r="D36" s="1">
        <v>0.0</v>
      </c>
      <c r="E36" s="1" t="s">
        <v>165</v>
      </c>
      <c r="F36" s="1" t="s">
        <v>166</v>
      </c>
      <c r="G36" s="1" t="s">
        <v>167</v>
      </c>
      <c r="H36" s="1" t="s">
        <v>168</v>
      </c>
      <c r="I36" s="1" t="s">
        <v>169</v>
      </c>
      <c r="J36" s="1" t="s">
        <v>170</v>
      </c>
      <c r="K36" s="1" t="s">
        <v>171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175</v>
      </c>
      <c r="B37" s="1">
        <v>0.0</v>
      </c>
      <c r="C37" s="1">
        <v>0.0</v>
      </c>
      <c r="D37" s="1">
        <v>0.0</v>
      </c>
      <c r="E37" s="1" t="s">
        <v>165</v>
      </c>
      <c r="F37" s="1" t="s">
        <v>166</v>
      </c>
      <c r="G37" s="1" t="s">
        <v>167</v>
      </c>
      <c r="H37" s="1" t="s">
        <v>168</v>
      </c>
      <c r="I37" s="1" t="s">
        <v>169</v>
      </c>
      <c r="J37" s="1" t="s">
        <v>170</v>
      </c>
      <c r="K37" s="1" t="s">
        <v>171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>
        <v>0.0</v>
      </c>
      <c r="C38" s="1">
        <v>0.0</v>
      </c>
      <c r="D38" s="1">
        <v>0.0</v>
      </c>
      <c r="E38" s="1">
        <v>13.0</v>
      </c>
      <c r="F38" s="1">
        <v>17.0</v>
      </c>
      <c r="G38" s="1">
        <v>22.0</v>
      </c>
      <c r="H38" s="1">
        <v>24.0</v>
      </c>
      <c r="I38" s="1">
        <v>28.0</v>
      </c>
      <c r="J38" s="1">
        <v>29.0</v>
      </c>
      <c r="K38" s="1">
        <v>29.0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>
        <v>0.0</v>
      </c>
      <c r="C39" s="1">
        <v>0.0</v>
      </c>
      <c r="D39" s="1">
        <v>0.0</v>
      </c>
      <c r="E39" s="1" t="s">
        <v>178</v>
      </c>
      <c r="F39" s="1" t="s">
        <v>179</v>
      </c>
      <c r="G39" s="1" t="s">
        <v>180</v>
      </c>
      <c r="H39" s="1" t="s">
        <v>181</v>
      </c>
      <c r="I39" s="1" t="s">
        <v>179</v>
      </c>
      <c r="J39" s="1" t="s">
        <v>182</v>
      </c>
      <c r="K39" s="1" t="s">
        <v>183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>
        <v>0.0</v>
      </c>
      <c r="C40" s="1">
        <v>0.0</v>
      </c>
      <c r="D40" s="1">
        <v>0.0</v>
      </c>
      <c r="E40" s="1" t="s">
        <v>178</v>
      </c>
      <c r="F40" s="1" t="s">
        <v>179</v>
      </c>
      <c r="G40" s="1" t="s">
        <v>180</v>
      </c>
      <c r="H40" s="1" t="s">
        <v>181</v>
      </c>
      <c r="I40" s="1" t="s">
        <v>179</v>
      </c>
      <c r="J40" s="1" t="s">
        <v>182</v>
      </c>
      <c r="K40" s="1" t="s">
        <v>183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185</v>
      </c>
      <c r="B42" s="1">
        <v>-5.0</v>
      </c>
      <c r="C42" s="1">
        <v>8.0</v>
      </c>
      <c r="D42" s="1">
        <v>6.0</v>
      </c>
      <c r="E42" s="1">
        <v>16.0</v>
      </c>
      <c r="F42" s="1">
        <v>22.0</v>
      </c>
      <c r="G42" s="1">
        <v>41.0</v>
      </c>
      <c r="H42" s="1">
        <v>40.0</v>
      </c>
      <c r="I42" s="1">
        <v>61.0</v>
      </c>
      <c r="J42" s="1">
        <v>66.0</v>
      </c>
      <c r="K42" s="1">
        <v>90.0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186</v>
      </c>
      <c r="B43" s="1">
        <v>-7.0</v>
      </c>
      <c r="C43" s="1">
        <v>6.0</v>
      </c>
      <c r="D43" s="1">
        <v>5.0</v>
      </c>
      <c r="E43" s="1">
        <v>14.0</v>
      </c>
      <c r="F43" s="1">
        <v>16.0</v>
      </c>
      <c r="G43" s="1">
        <v>32.0</v>
      </c>
      <c r="H43" s="1">
        <v>28.0</v>
      </c>
      <c r="I43" s="1">
        <v>47.0</v>
      </c>
      <c r="J43" s="1">
        <v>51.0</v>
      </c>
      <c r="K43" s="1">
        <v>73.0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187</v>
      </c>
      <c r="B44" s="1">
        <v>-8.0</v>
      </c>
      <c r="C44" s="1">
        <v>6.0</v>
      </c>
      <c r="D44" s="1">
        <v>3.0</v>
      </c>
      <c r="E44" s="1">
        <v>13.0</v>
      </c>
      <c r="F44" s="1">
        <v>11.0</v>
      </c>
      <c r="G44" s="1">
        <v>26.0</v>
      </c>
      <c r="H44" s="1">
        <v>16.0</v>
      </c>
      <c r="I44" s="1">
        <v>24.0</v>
      </c>
      <c r="J44" s="1">
        <v>33.0</v>
      </c>
      <c r="K44" s="1">
        <v>54.0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188</v>
      </c>
      <c r="B45" s="1">
        <v>-4.0</v>
      </c>
      <c r="C45" s="1">
        <v>10.0</v>
      </c>
      <c r="D45" s="1">
        <v>8.0</v>
      </c>
      <c r="E45" s="1">
        <v>18.0</v>
      </c>
      <c r="F45" s="1">
        <v>28.0</v>
      </c>
      <c r="G45" s="1">
        <v>46.0</v>
      </c>
      <c r="H45" s="1">
        <v>47.0</v>
      </c>
      <c r="I45" s="1">
        <v>68.0</v>
      </c>
      <c r="J45" s="1">
        <v>73.0</v>
      </c>
      <c r="K45" s="1">
        <v>102.0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189</v>
      </c>
      <c r="B46" s="1">
        <v>0.0</v>
      </c>
      <c r="C46" s="1">
        <v>0.0</v>
      </c>
      <c r="D46" s="1">
        <v>0.0</v>
      </c>
      <c r="E46" s="1">
        <v>0.0</v>
      </c>
      <c r="F46" s="1">
        <v>529.0</v>
      </c>
      <c r="G46" s="1">
        <v>709.0</v>
      </c>
      <c r="H46" s="1">
        <v>780.0</v>
      </c>
      <c r="I46" s="1">
        <v>933.0</v>
      </c>
      <c r="J46" s="1">
        <v>922.0</v>
      </c>
      <c r="K46" s="1">
        <v>1100.0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190</v>
      </c>
      <c r="B47" s="1">
        <v>0.0</v>
      </c>
      <c r="C47" s="1">
        <v>0.0</v>
      </c>
      <c r="D47" s="1">
        <v>0.0</v>
      </c>
      <c r="E47" s="1" t="s">
        <v>191</v>
      </c>
      <c r="F47" s="1" t="s">
        <v>192</v>
      </c>
      <c r="G47" s="1" t="s">
        <v>193</v>
      </c>
      <c r="H47" s="1" t="s">
        <v>194</v>
      </c>
      <c r="I47" s="1" t="s">
        <v>195</v>
      </c>
      <c r="J47" s="1" t="s">
        <v>196</v>
      </c>
      <c r="K47" s="1" t="s">
        <v>197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198</v>
      </c>
      <c r="B48" s="1">
        <v>0.0</v>
      </c>
      <c r="C48" s="1">
        <v>0.0</v>
      </c>
      <c r="D48" s="1">
        <v>0.0</v>
      </c>
      <c r="E48" s="1">
        <v>5.0</v>
      </c>
      <c r="F48" s="1">
        <v>14.0</v>
      </c>
      <c r="G48" s="1">
        <v>31.0</v>
      </c>
      <c r="H48" s="1">
        <v>32.0</v>
      </c>
      <c r="I48" s="1">
        <v>32.0</v>
      </c>
      <c r="J48" s="1">
        <v>49.0</v>
      </c>
      <c r="K48" s="1">
        <v>44.0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199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1.0</v>
      </c>
      <c r="H49" s="1">
        <v>13.0</v>
      </c>
      <c r="I49" s="1">
        <v>2.0</v>
      </c>
      <c r="J49" s="1">
        <v>11.0</v>
      </c>
      <c r="K49" s="1">
        <v>22.0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200</v>
      </c>
      <c r="B50" s="1">
        <v>0.0</v>
      </c>
      <c r="C50" s="1">
        <v>0.0</v>
      </c>
      <c r="D50" s="1">
        <v>0.0</v>
      </c>
      <c r="E50" s="1">
        <v>5.0</v>
      </c>
      <c r="F50" s="1">
        <v>14.0</v>
      </c>
      <c r="G50" s="1">
        <v>33.0</v>
      </c>
      <c r="H50" s="1">
        <v>46.0</v>
      </c>
      <c r="I50" s="1">
        <v>34.0</v>
      </c>
      <c r="J50" s="1">
        <v>61.0</v>
      </c>
      <c r="K50" s="1">
        <v>66.0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201</v>
      </c>
      <c r="B51" s="1">
        <v>0.0</v>
      </c>
      <c r="C51" s="1">
        <v>0.0</v>
      </c>
      <c r="D51" s="1">
        <v>0.0</v>
      </c>
      <c r="E51" s="1">
        <v>3.0</v>
      </c>
      <c r="F51" s="1">
        <v>-88.0</v>
      </c>
      <c r="G51" s="1">
        <v>-3.0</v>
      </c>
      <c r="H51" s="1">
        <v>51.0</v>
      </c>
      <c r="I51" s="1">
        <v>3.0</v>
      </c>
      <c r="J51" s="1">
        <v>72.0</v>
      </c>
      <c r="K51" s="1">
        <v>-63.0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202</v>
      </c>
      <c r="B52" s="1">
        <v>0.0</v>
      </c>
      <c r="C52" s="1">
        <v>0.0</v>
      </c>
      <c r="D52" s="1">
        <v>0.0</v>
      </c>
      <c r="E52" s="1">
        <v>19.0</v>
      </c>
      <c r="F52" s="1">
        <v>7.0</v>
      </c>
      <c r="G52" s="1">
        <v>-16.0</v>
      </c>
      <c r="H52" s="1">
        <v>-2.0</v>
      </c>
      <c r="I52" s="1">
        <v>14.0</v>
      </c>
      <c r="J52" s="1">
        <v>-12.0</v>
      </c>
      <c r="K52" s="1">
        <v>-20.0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203</v>
      </c>
      <c r="B53" s="1">
        <v>0.0</v>
      </c>
      <c r="C53" s="1">
        <v>0.0</v>
      </c>
      <c r="D53" s="1">
        <v>0.0</v>
      </c>
      <c r="E53" s="1">
        <v>3.0</v>
      </c>
      <c r="F53" s="1">
        <v>-80.0</v>
      </c>
      <c r="G53" s="1">
        <v>-3.0</v>
      </c>
      <c r="H53" s="1">
        <v>51.0</v>
      </c>
      <c r="I53" s="1">
        <v>3.0</v>
      </c>
      <c r="J53" s="1">
        <v>59.0</v>
      </c>
      <c r="K53" s="1">
        <v>-84.0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204</v>
      </c>
      <c r="B54" s="1">
        <v>-5.0</v>
      </c>
      <c r="C54" s="1">
        <v>1.0</v>
      </c>
      <c r="D54" s="1">
        <v>96.0</v>
      </c>
      <c r="E54" s="1">
        <v>-3.0</v>
      </c>
      <c r="F54" s="1">
        <v>82.0</v>
      </c>
      <c r="G54" s="1">
        <v>10.0</v>
      </c>
      <c r="H54" s="1">
        <v>-2.0</v>
      </c>
      <c r="I54" s="1">
        <v>1.0</v>
      </c>
      <c r="J54" s="1">
        <v>4.0</v>
      </c>
      <c r="K54" s="1">
        <v>11.0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205</v>
      </c>
      <c r="B55" s="1">
        <v>98.0</v>
      </c>
      <c r="C55" s="1">
        <v>3.0</v>
      </c>
      <c r="D55" s="1">
        <v>3.0</v>
      </c>
      <c r="E55" s="1">
        <v>1.0</v>
      </c>
      <c r="F55" s="1">
        <v>8.0</v>
      </c>
      <c r="G55" s="1">
        <v>14.0</v>
      </c>
      <c r="H55" s="1">
        <v>26.0</v>
      </c>
      <c r="I55" s="1">
        <v>30.0</v>
      </c>
      <c r="J55" s="1">
        <v>28.0</v>
      </c>
      <c r="K55" s="1">
        <v>38.0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206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207</v>
      </c>
      <c r="B57" s="1">
        <v>5.0</v>
      </c>
      <c r="C57" s="1">
        <v>6.0</v>
      </c>
      <c r="D57" s="1">
        <v>1.0</v>
      </c>
      <c r="E57" s="1">
        <v>2.0</v>
      </c>
      <c r="F57" s="1">
        <v>2.0</v>
      </c>
      <c r="G57" s="1">
        <v>4.0</v>
      </c>
      <c r="H57" s="1">
        <v>10.0</v>
      </c>
      <c r="I57" s="1">
        <v>16.0</v>
      </c>
      <c r="J57" s="1">
        <v>20.0</v>
      </c>
      <c r="K57" s="1">
        <v>45.0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208</v>
      </c>
      <c r="B58" s="1">
        <v>5.0</v>
      </c>
      <c r="C58" s="1">
        <v>6.0</v>
      </c>
      <c r="D58" s="1">
        <v>1.0</v>
      </c>
      <c r="E58" s="1">
        <v>2.0</v>
      </c>
      <c r="F58" s="1">
        <v>2.0</v>
      </c>
      <c r="G58" s="1">
        <v>4.0</v>
      </c>
      <c r="H58" s="1">
        <v>10.0</v>
      </c>
      <c r="I58" s="1">
        <v>16.0</v>
      </c>
      <c r="J58" s="1">
        <v>20.0</v>
      </c>
      <c r="K58" s="1">
        <v>45.0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209</v>
      </c>
      <c r="B59" s="1">
        <v>23.0</v>
      </c>
      <c r="C59" s="1">
        <v>26.0</v>
      </c>
      <c r="D59" s="1">
        <v>27.0</v>
      </c>
      <c r="E59" s="1">
        <v>35.0</v>
      </c>
      <c r="F59" s="1">
        <v>69.0</v>
      </c>
      <c r="G59" s="1">
        <v>86.0</v>
      </c>
      <c r="H59" s="1">
        <v>107.0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210</v>
      </c>
      <c r="B60" s="1">
        <v>1.0</v>
      </c>
      <c r="C60" s="1">
        <v>38.0</v>
      </c>
      <c r="D60" s="1">
        <v>31.0</v>
      </c>
      <c r="E60" s="1">
        <v>51.0</v>
      </c>
      <c r="F60" s="1">
        <v>20.0</v>
      </c>
      <c r="G60" s="1">
        <v>1.0</v>
      </c>
      <c r="H60" s="1">
        <v>2.0</v>
      </c>
      <c r="I60" s="1">
        <v>8.0</v>
      </c>
      <c r="J60" s="1">
        <v>2.0</v>
      </c>
      <c r="K60" s="1">
        <v>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211</v>
      </c>
      <c r="B61" s="1">
        <v>1.0</v>
      </c>
      <c r="C61" s="1">
        <v>1.0</v>
      </c>
      <c r="D61" s="1">
        <v>1.0</v>
      </c>
      <c r="E61" s="1">
        <v>1.0</v>
      </c>
      <c r="F61" s="1">
        <v>6.0</v>
      </c>
      <c r="G61" s="1">
        <v>5.0</v>
      </c>
      <c r="H61" s="1">
        <v>6.0</v>
      </c>
      <c r="I61" s="1">
        <v>6.0</v>
      </c>
      <c r="J61" s="1">
        <v>7.0</v>
      </c>
      <c r="K61" s="1">
        <v>11.0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212</v>
      </c>
      <c r="B62" s="1">
        <v>0.0</v>
      </c>
      <c r="C62" s="1">
        <v>1.0</v>
      </c>
      <c r="D62" s="1">
        <v>1.0</v>
      </c>
      <c r="E62" s="1">
        <v>98.0</v>
      </c>
      <c r="F62" s="1">
        <v>6.0</v>
      </c>
      <c r="G62" s="1">
        <v>3.0</v>
      </c>
      <c r="H62" s="1">
        <v>4.0</v>
      </c>
      <c r="I62" s="1">
        <v>2.0</v>
      </c>
      <c r="J62" s="1">
        <v>3.0</v>
      </c>
      <c r="K62" s="1">
        <v>7.0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213</v>
      </c>
      <c r="B63" s="1">
        <v>0.0</v>
      </c>
      <c r="C63" s="1">
        <v>-29.0</v>
      </c>
      <c r="D63" s="1">
        <v>32.0</v>
      </c>
      <c r="E63" s="1">
        <v>73.0</v>
      </c>
      <c r="F63" s="1">
        <v>-13.0</v>
      </c>
      <c r="G63" s="1">
        <v>1.0</v>
      </c>
      <c r="H63" s="1">
        <v>2.0</v>
      </c>
      <c r="I63" s="1">
        <v>3.0</v>
      </c>
      <c r="J63" s="1">
        <v>4.0</v>
      </c>
      <c r="K63" s="1">
        <v>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214</v>
      </c>
      <c r="B64" s="1">
        <v>0.0</v>
      </c>
      <c r="C64" s="1">
        <v>0.0</v>
      </c>
      <c r="D64" s="1">
        <v>0.0</v>
      </c>
      <c r="E64" s="1">
        <v>44.0</v>
      </c>
      <c r="F64" s="1">
        <v>3.0</v>
      </c>
      <c r="G64" s="1">
        <v>7.0</v>
      </c>
      <c r="H64" s="1">
        <v>9.0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215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9.0</v>
      </c>
      <c r="J65" s="1">
        <v>11.0</v>
      </c>
      <c r="K65" s="1">
        <v>9.0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216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5.0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217</v>
      </c>
      <c r="B67" s="1">
        <v>0.0</v>
      </c>
      <c r="C67" s="1">
        <v>0.0</v>
      </c>
      <c r="D67" s="1">
        <v>0.0</v>
      </c>
      <c r="E67" s="1">
        <v>44.0</v>
      </c>
      <c r="F67" s="1">
        <v>3.0</v>
      </c>
      <c r="G67" s="1">
        <v>7.0</v>
      </c>
      <c r="H67" s="1">
        <v>9.0</v>
      </c>
      <c r="I67" s="1">
        <v>9.0</v>
      </c>
      <c r="J67" s="1">
        <v>11.0</v>
      </c>
      <c r="K67" s="1">
        <v>9.0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219</v>
      </c>
      <c r="B3" s="1">
        <v>0.0</v>
      </c>
      <c r="C3" s="1" t="s">
        <v>220</v>
      </c>
      <c r="D3" s="1" t="s">
        <v>221</v>
      </c>
      <c r="E3" s="1" t="s">
        <v>222</v>
      </c>
      <c r="F3" s="1" t="s">
        <v>223</v>
      </c>
      <c r="G3" s="1" t="s">
        <v>224</v>
      </c>
      <c r="H3" s="1" t="s">
        <v>225</v>
      </c>
      <c r="I3" s="1" t="s">
        <v>226</v>
      </c>
      <c r="J3" s="1" t="s">
        <v>227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228</v>
      </c>
      <c r="B4" s="1">
        <v>0.0</v>
      </c>
      <c r="C4" s="1" t="s">
        <v>229</v>
      </c>
      <c r="D4" s="1" t="s">
        <v>230</v>
      </c>
      <c r="E4" s="1" t="s">
        <v>108</v>
      </c>
      <c r="F4" s="1" t="s">
        <v>231</v>
      </c>
      <c r="G4" s="1" t="s">
        <v>232</v>
      </c>
      <c r="H4" s="1" t="s">
        <v>233</v>
      </c>
      <c r="I4" s="1" t="s">
        <v>234</v>
      </c>
      <c r="J4" s="1" t="s">
        <v>235</v>
      </c>
      <c r="K4" s="1" t="s">
        <v>236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237</v>
      </c>
      <c r="B5" s="1">
        <v>0.0</v>
      </c>
      <c r="C5" s="1" t="s">
        <v>238</v>
      </c>
      <c r="D5" s="1" t="s">
        <v>239</v>
      </c>
      <c r="E5" s="1" t="s">
        <v>240</v>
      </c>
      <c r="F5" s="1" t="s">
        <v>241</v>
      </c>
      <c r="G5" s="1" t="s">
        <v>242</v>
      </c>
      <c r="H5" s="1" t="s">
        <v>243</v>
      </c>
      <c r="I5" s="1" t="s">
        <v>244</v>
      </c>
      <c r="J5" s="1" t="s">
        <v>245</v>
      </c>
      <c r="K5" s="1" t="s">
        <v>246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247</v>
      </c>
      <c r="B6" s="1">
        <v>0.0</v>
      </c>
      <c r="C6" s="1" t="s">
        <v>248</v>
      </c>
      <c r="D6" s="1" t="s">
        <v>239</v>
      </c>
      <c r="E6" s="1" t="s">
        <v>249</v>
      </c>
      <c r="F6" s="1" t="s">
        <v>250</v>
      </c>
      <c r="G6" s="1" t="s">
        <v>251</v>
      </c>
      <c r="H6" s="1" t="s">
        <v>252</v>
      </c>
      <c r="I6" s="1" t="s">
        <v>253</v>
      </c>
      <c r="J6" s="1" t="s">
        <v>254</v>
      </c>
      <c r="K6" s="1" t="s">
        <v>255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257</v>
      </c>
      <c r="B8" s="1" t="s">
        <v>258</v>
      </c>
      <c r="C8" s="1" t="s">
        <v>259</v>
      </c>
      <c r="D8" s="1" t="s">
        <v>260</v>
      </c>
      <c r="E8" s="1" t="s">
        <v>261</v>
      </c>
      <c r="F8" s="1" t="s">
        <v>262</v>
      </c>
      <c r="G8" s="1" t="s">
        <v>263</v>
      </c>
      <c r="H8" s="1" t="s">
        <v>264</v>
      </c>
      <c r="I8" s="1" t="s">
        <v>265</v>
      </c>
      <c r="J8" s="1" t="s">
        <v>266</v>
      </c>
      <c r="K8" s="1" t="s">
        <v>267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268</v>
      </c>
      <c r="B9" s="1" t="s">
        <v>269</v>
      </c>
      <c r="C9" s="1" t="s">
        <v>270</v>
      </c>
      <c r="D9" s="1" t="s">
        <v>271</v>
      </c>
      <c r="E9" s="1" t="s">
        <v>272</v>
      </c>
      <c r="F9" s="1" t="s">
        <v>273</v>
      </c>
      <c r="G9" s="1" t="s">
        <v>274</v>
      </c>
      <c r="H9" s="1" t="s">
        <v>275</v>
      </c>
      <c r="I9" s="1" t="s">
        <v>276</v>
      </c>
      <c r="J9" s="1" t="s">
        <v>277</v>
      </c>
      <c r="K9" s="1" t="s">
        <v>278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279</v>
      </c>
      <c r="B10" s="1" t="s">
        <v>280</v>
      </c>
      <c r="C10" s="1" t="s">
        <v>281</v>
      </c>
      <c r="D10" s="1" t="s">
        <v>282</v>
      </c>
      <c r="E10" s="1" t="s">
        <v>283</v>
      </c>
      <c r="F10" s="1" t="s">
        <v>284</v>
      </c>
      <c r="G10" s="1" t="s">
        <v>285</v>
      </c>
      <c r="H10" s="1" t="s">
        <v>286</v>
      </c>
      <c r="I10" s="1" t="s">
        <v>287</v>
      </c>
      <c r="J10" s="1" t="s">
        <v>288</v>
      </c>
      <c r="K10" s="1" t="s">
        <v>289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290</v>
      </c>
      <c r="B11" s="1" t="s">
        <v>291</v>
      </c>
      <c r="C11" s="1" t="s">
        <v>292</v>
      </c>
      <c r="D11" s="1" t="s">
        <v>293</v>
      </c>
      <c r="E11" s="1" t="s">
        <v>294</v>
      </c>
      <c r="F11" s="1" t="s">
        <v>295</v>
      </c>
      <c r="G11" s="1" t="s">
        <v>296</v>
      </c>
      <c r="H11" s="1" t="s">
        <v>297</v>
      </c>
      <c r="I11" s="1" t="s">
        <v>104</v>
      </c>
      <c r="J11" s="1" t="s">
        <v>298</v>
      </c>
      <c r="K11" s="1" t="s">
        <v>299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300</v>
      </c>
      <c r="B12" s="1" t="s">
        <v>301</v>
      </c>
      <c r="C12" s="1" t="s">
        <v>302</v>
      </c>
      <c r="D12" s="1" t="s">
        <v>114</v>
      </c>
      <c r="E12" s="1" t="s">
        <v>303</v>
      </c>
      <c r="F12" s="1" t="s">
        <v>304</v>
      </c>
      <c r="G12" s="1" t="s">
        <v>305</v>
      </c>
      <c r="H12" s="1" t="s">
        <v>306</v>
      </c>
      <c r="I12" s="1" t="s">
        <v>307</v>
      </c>
      <c r="J12" s="1" t="s">
        <v>308</v>
      </c>
      <c r="K12" s="1" t="s">
        <v>309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310</v>
      </c>
      <c r="B13" s="1" t="s">
        <v>311</v>
      </c>
      <c r="C13" s="1" t="s">
        <v>312</v>
      </c>
      <c r="D13" s="1" t="s">
        <v>313</v>
      </c>
      <c r="E13" s="1" t="s">
        <v>314</v>
      </c>
      <c r="F13" s="1" t="s">
        <v>315</v>
      </c>
      <c r="G13" s="1" t="s">
        <v>316</v>
      </c>
      <c r="H13" s="1" t="s">
        <v>317</v>
      </c>
      <c r="I13" s="1" t="s">
        <v>318</v>
      </c>
      <c r="J13" s="1" t="s">
        <v>319</v>
      </c>
      <c r="K13" s="1" t="s">
        <v>320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321</v>
      </c>
      <c r="B14" s="1" t="s">
        <v>322</v>
      </c>
      <c r="C14" s="1" t="s">
        <v>323</v>
      </c>
      <c r="D14" s="1" t="s">
        <v>313</v>
      </c>
      <c r="E14" s="1" t="s">
        <v>324</v>
      </c>
      <c r="F14" s="1" t="s">
        <v>325</v>
      </c>
      <c r="G14" s="1" t="s">
        <v>326</v>
      </c>
      <c r="H14" s="1" t="s">
        <v>327</v>
      </c>
      <c r="I14" s="1" t="s">
        <v>328</v>
      </c>
      <c r="J14" s="1" t="s">
        <v>329</v>
      </c>
      <c r="K14" s="1" t="s">
        <v>330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331</v>
      </c>
      <c r="B15" s="1" t="s">
        <v>322</v>
      </c>
      <c r="C15" s="1" t="s">
        <v>323</v>
      </c>
      <c r="D15" s="1" t="s">
        <v>313</v>
      </c>
      <c r="E15" s="1" t="s">
        <v>324</v>
      </c>
      <c r="F15" s="1" t="s">
        <v>325</v>
      </c>
      <c r="G15" s="1" t="s">
        <v>326</v>
      </c>
      <c r="H15" s="1" t="s">
        <v>327</v>
      </c>
      <c r="I15" s="1" t="s">
        <v>328</v>
      </c>
      <c r="J15" s="1" t="s">
        <v>329</v>
      </c>
      <c r="K15" s="1" t="s">
        <v>330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332</v>
      </c>
      <c r="B16" s="1" t="s">
        <v>333</v>
      </c>
      <c r="C16" s="1" t="s">
        <v>334</v>
      </c>
      <c r="D16" s="1" t="s">
        <v>335</v>
      </c>
      <c r="E16" s="1" t="s">
        <v>336</v>
      </c>
      <c r="F16" s="1" t="s">
        <v>337</v>
      </c>
      <c r="G16" s="1" t="s">
        <v>338</v>
      </c>
      <c r="H16" s="1" t="s">
        <v>339</v>
      </c>
      <c r="I16" s="1" t="s">
        <v>337</v>
      </c>
      <c r="J16" s="1" t="s">
        <v>335</v>
      </c>
      <c r="K16" s="1" t="s">
        <v>340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341</v>
      </c>
      <c r="B17" s="1">
        <v>0.0</v>
      </c>
      <c r="C17" s="1" t="s">
        <v>342</v>
      </c>
      <c r="D17" s="1" t="s">
        <v>343</v>
      </c>
      <c r="E17" s="1" t="s">
        <v>344</v>
      </c>
      <c r="F17" s="1" t="s">
        <v>345</v>
      </c>
      <c r="G17" s="1" t="s">
        <v>346</v>
      </c>
      <c r="H17" s="1" t="s">
        <v>347</v>
      </c>
      <c r="I17" s="1" t="s">
        <v>348</v>
      </c>
      <c r="J17" s="1" t="s">
        <v>349</v>
      </c>
      <c r="K17" s="1" t="s">
        <v>350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351</v>
      </c>
      <c r="B18" s="1">
        <v>0.0</v>
      </c>
      <c r="C18" s="1" t="s">
        <v>352</v>
      </c>
      <c r="D18" s="1" t="s">
        <v>353</v>
      </c>
      <c r="E18" s="1" t="s">
        <v>241</v>
      </c>
      <c r="F18" s="1" t="s">
        <v>354</v>
      </c>
      <c r="G18" s="1" t="s">
        <v>306</v>
      </c>
      <c r="H18" s="1" t="s">
        <v>355</v>
      </c>
      <c r="I18" s="1" t="s">
        <v>356</v>
      </c>
      <c r="J18" s="1" t="s">
        <v>357</v>
      </c>
      <c r="K18" s="1" t="s">
        <v>358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359</v>
      </c>
      <c r="B20" s="1">
        <v>0.0</v>
      </c>
      <c r="C20" s="1" t="s">
        <v>360</v>
      </c>
      <c r="D20" s="1" t="s">
        <v>361</v>
      </c>
      <c r="E20" s="1" t="s">
        <v>362</v>
      </c>
      <c r="F20" s="1" t="s">
        <v>363</v>
      </c>
      <c r="G20" s="1" t="s">
        <v>364</v>
      </c>
      <c r="H20" s="1" t="s">
        <v>365</v>
      </c>
      <c r="I20" s="1" t="s">
        <v>246</v>
      </c>
      <c r="J20" s="1" t="s">
        <v>366</v>
      </c>
      <c r="K20" s="1" t="s">
        <v>367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368</v>
      </c>
      <c r="B21" s="1">
        <v>0.0</v>
      </c>
      <c r="C21" s="1" t="s">
        <v>369</v>
      </c>
      <c r="D21" s="1" t="s">
        <v>370</v>
      </c>
      <c r="E21" s="1" t="s">
        <v>371</v>
      </c>
      <c r="F21" s="1" t="s">
        <v>372</v>
      </c>
      <c r="G21" s="1" t="s">
        <v>373</v>
      </c>
      <c r="H21" s="1" t="s">
        <v>374</v>
      </c>
      <c r="I21" s="1" t="s">
        <v>375</v>
      </c>
      <c r="J21" s="1" t="s">
        <v>376</v>
      </c>
      <c r="K21" s="1" t="s">
        <v>377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378</v>
      </c>
      <c r="B22" s="1">
        <v>0.0</v>
      </c>
      <c r="C22" s="1" t="s">
        <v>379</v>
      </c>
      <c r="D22" s="1" t="s">
        <v>380</v>
      </c>
      <c r="E22" s="1" t="s">
        <v>381</v>
      </c>
      <c r="F22" s="1" t="s">
        <v>382</v>
      </c>
      <c r="G22" s="1" t="s">
        <v>383</v>
      </c>
      <c r="H22" s="1" t="s">
        <v>384</v>
      </c>
      <c r="I22" s="1" t="s">
        <v>385</v>
      </c>
      <c r="J22" s="1" t="s">
        <v>386</v>
      </c>
      <c r="K22" s="1" t="s">
        <v>387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388</v>
      </c>
      <c r="B23" s="1">
        <v>0.0</v>
      </c>
      <c r="C23" s="1" t="s">
        <v>389</v>
      </c>
      <c r="D23" s="1" t="s">
        <v>390</v>
      </c>
      <c r="E23" s="1" t="s">
        <v>391</v>
      </c>
      <c r="F23" s="1" t="s">
        <v>392</v>
      </c>
      <c r="G23" s="1" t="s">
        <v>393</v>
      </c>
      <c r="H23" s="1" t="s">
        <v>394</v>
      </c>
      <c r="I23" s="1" t="s">
        <v>395</v>
      </c>
      <c r="J23" s="1" t="s">
        <v>396</v>
      </c>
      <c r="K23" s="1" t="s">
        <v>397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399</v>
      </c>
      <c r="B25" s="1" t="s">
        <v>400</v>
      </c>
      <c r="C25" s="1" t="s">
        <v>401</v>
      </c>
      <c r="D25" s="1" t="s">
        <v>402</v>
      </c>
      <c r="E25" s="1" t="s">
        <v>403</v>
      </c>
      <c r="F25" s="1" t="s">
        <v>404</v>
      </c>
      <c r="G25" s="1" t="s">
        <v>405</v>
      </c>
      <c r="H25" s="1" t="s">
        <v>362</v>
      </c>
      <c r="I25" s="1" t="s">
        <v>406</v>
      </c>
      <c r="J25" s="1" t="s">
        <v>231</v>
      </c>
      <c r="K25" s="1" t="s">
        <v>407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408</v>
      </c>
      <c r="B26" s="1" t="s">
        <v>292</v>
      </c>
      <c r="C26" s="1" t="s">
        <v>409</v>
      </c>
      <c r="D26" s="1" t="s">
        <v>410</v>
      </c>
      <c r="E26" s="1" t="s">
        <v>411</v>
      </c>
      <c r="F26" s="1" t="s">
        <v>412</v>
      </c>
      <c r="G26" s="1" t="s">
        <v>413</v>
      </c>
      <c r="H26" s="1" t="s">
        <v>413</v>
      </c>
      <c r="I26" s="1" t="s">
        <v>414</v>
      </c>
      <c r="J26" s="1" t="s">
        <v>415</v>
      </c>
      <c r="K26" s="1" t="s">
        <v>410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416</v>
      </c>
      <c r="B27" s="1" t="s">
        <v>417</v>
      </c>
      <c r="C27" s="1" t="s">
        <v>169</v>
      </c>
      <c r="D27" s="1" t="s">
        <v>418</v>
      </c>
      <c r="E27" s="1" t="s">
        <v>419</v>
      </c>
      <c r="F27" s="1" t="s">
        <v>420</v>
      </c>
      <c r="G27" s="1" t="s">
        <v>421</v>
      </c>
      <c r="H27" s="1" t="s">
        <v>166</v>
      </c>
      <c r="I27" s="1" t="s">
        <v>422</v>
      </c>
      <c r="J27" s="1" t="s">
        <v>419</v>
      </c>
      <c r="K27" s="1" t="s">
        <v>423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424</v>
      </c>
      <c r="B28" s="1">
        <v>0.0</v>
      </c>
      <c r="C28" s="1" t="s">
        <v>425</v>
      </c>
      <c r="D28" s="1" t="s">
        <v>426</v>
      </c>
      <c r="E28" s="1" t="s">
        <v>427</v>
      </c>
      <c r="F28" s="1" t="s">
        <v>428</v>
      </c>
      <c r="G28" s="1" t="s">
        <v>429</v>
      </c>
      <c r="H28" s="1" t="s">
        <v>430</v>
      </c>
      <c r="I28" s="1" t="s">
        <v>431</v>
      </c>
      <c r="J28" s="1" t="s">
        <v>432</v>
      </c>
      <c r="K28" s="1" t="s">
        <v>433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434</v>
      </c>
      <c r="B29" s="1">
        <v>0.0</v>
      </c>
      <c r="C29" s="1" t="s">
        <v>435</v>
      </c>
      <c r="D29" s="1" t="s">
        <v>436</v>
      </c>
      <c r="E29" s="1" t="s">
        <v>437</v>
      </c>
      <c r="F29" s="1" t="s">
        <v>438</v>
      </c>
      <c r="G29" s="1" t="s">
        <v>439</v>
      </c>
      <c r="H29" s="1" t="s">
        <v>440</v>
      </c>
      <c r="I29" s="1" t="s">
        <v>441</v>
      </c>
      <c r="J29" s="1" t="s">
        <v>442</v>
      </c>
      <c r="K29" s="1" t="s">
        <v>443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444</v>
      </c>
      <c r="B30" s="1">
        <v>0.0</v>
      </c>
      <c r="C30" s="1" t="s">
        <v>445</v>
      </c>
      <c r="D30" s="1" t="s">
        <v>446</v>
      </c>
      <c r="E30" s="1" t="s">
        <v>447</v>
      </c>
      <c r="F30" s="1" t="s">
        <v>448</v>
      </c>
      <c r="G30" s="1" t="s">
        <v>449</v>
      </c>
      <c r="H30" s="1" t="s">
        <v>450</v>
      </c>
      <c r="I30" s="1" t="s">
        <v>451</v>
      </c>
      <c r="J30" s="1" t="s">
        <v>452</v>
      </c>
      <c r="K30" s="1" t="s">
        <v>453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454</v>
      </c>
      <c r="B31" s="1">
        <v>0.0</v>
      </c>
      <c r="C31" s="1" t="s">
        <v>455</v>
      </c>
      <c r="D31" s="1" t="s">
        <v>456</v>
      </c>
      <c r="E31" s="1" t="s">
        <v>457</v>
      </c>
      <c r="F31" s="1" t="s">
        <v>458</v>
      </c>
      <c r="G31" s="1" t="s">
        <v>459</v>
      </c>
      <c r="H31" s="1" t="s">
        <v>460</v>
      </c>
      <c r="I31" s="1" t="s">
        <v>461</v>
      </c>
      <c r="J31" s="1" t="s">
        <v>462</v>
      </c>
      <c r="K31" s="1" t="s">
        <v>463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465</v>
      </c>
      <c r="B33" s="1" t="s">
        <v>466</v>
      </c>
      <c r="C33" s="1" t="s">
        <v>467</v>
      </c>
      <c r="D33" s="1" t="s">
        <v>468</v>
      </c>
      <c r="E33" s="1" t="s">
        <v>469</v>
      </c>
      <c r="F33" s="1" t="s">
        <v>470</v>
      </c>
      <c r="G33" s="1" t="s">
        <v>471</v>
      </c>
      <c r="H33" s="1" t="s">
        <v>472</v>
      </c>
      <c r="I33" s="1" t="s">
        <v>473</v>
      </c>
      <c r="J33" s="1" t="s">
        <v>474</v>
      </c>
      <c r="K33" s="1">
        <v>210.0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475</v>
      </c>
      <c r="B34" s="1" t="s">
        <v>476</v>
      </c>
      <c r="C34" s="1" t="s">
        <v>477</v>
      </c>
      <c r="D34" s="1" t="s">
        <v>478</v>
      </c>
      <c r="E34" s="1" t="s">
        <v>479</v>
      </c>
      <c r="F34" s="1" t="s">
        <v>480</v>
      </c>
      <c r="G34" s="1">
        <v>46.0</v>
      </c>
      <c r="H34" s="1" t="s">
        <v>481</v>
      </c>
      <c r="I34" s="1" t="s">
        <v>482</v>
      </c>
      <c r="J34" s="1" t="s">
        <v>483</v>
      </c>
      <c r="K34" s="1" t="s">
        <v>484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485</v>
      </c>
      <c r="B35" s="1">
        <v>31.0</v>
      </c>
      <c r="C35" s="1" t="s">
        <v>486</v>
      </c>
      <c r="D35" s="1" t="s">
        <v>487</v>
      </c>
      <c r="E35" s="1" t="s">
        <v>488</v>
      </c>
      <c r="F35" s="1" t="s">
        <v>489</v>
      </c>
      <c r="G35" s="1" t="s">
        <v>490</v>
      </c>
      <c r="H35" s="1" t="s">
        <v>491</v>
      </c>
      <c r="I35" s="1" t="s">
        <v>492</v>
      </c>
      <c r="J35" s="1" t="s">
        <v>493</v>
      </c>
      <c r="K35" s="1" t="s">
        <v>494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495</v>
      </c>
      <c r="B36" s="1" t="s">
        <v>496</v>
      </c>
      <c r="C36" s="1" t="s">
        <v>497</v>
      </c>
      <c r="D36" s="1" t="s">
        <v>498</v>
      </c>
      <c r="E36" s="1" t="s">
        <v>499</v>
      </c>
      <c r="F36" s="1" t="s">
        <v>500</v>
      </c>
      <c r="G36" s="1" t="s">
        <v>501</v>
      </c>
      <c r="H36" s="1" t="s">
        <v>502</v>
      </c>
      <c r="I36" s="1" t="s">
        <v>503</v>
      </c>
      <c r="J36" s="1" t="s">
        <v>504</v>
      </c>
      <c r="K36" s="1" t="s">
        <v>505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506</v>
      </c>
      <c r="B37" s="1" t="s">
        <v>507</v>
      </c>
      <c r="C37" s="1" t="s">
        <v>508</v>
      </c>
      <c r="D37" s="1" t="s">
        <v>509</v>
      </c>
      <c r="E37" s="1" t="s">
        <v>510</v>
      </c>
      <c r="F37" s="1" t="s">
        <v>511</v>
      </c>
      <c r="G37" s="1" t="s">
        <v>512</v>
      </c>
      <c r="H37" s="1" t="s">
        <v>513</v>
      </c>
      <c r="I37" s="1" t="s">
        <v>514</v>
      </c>
      <c r="J37" s="1" t="s">
        <v>515</v>
      </c>
      <c r="K37" s="1" t="s">
        <v>516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517</v>
      </c>
      <c r="B38" s="1" t="s">
        <v>518</v>
      </c>
      <c r="C38" s="1" t="s">
        <v>519</v>
      </c>
      <c r="D38" s="1" t="s">
        <v>520</v>
      </c>
      <c r="E38" s="1" t="s">
        <v>521</v>
      </c>
      <c r="F38" s="1" t="s">
        <v>522</v>
      </c>
      <c r="G38" s="1" t="s">
        <v>523</v>
      </c>
      <c r="H38" s="1" t="s">
        <v>524</v>
      </c>
      <c r="I38" s="1">
        <v>1.0</v>
      </c>
      <c r="J38" s="1" t="s">
        <v>525</v>
      </c>
      <c r="K38" s="1" t="s">
        <v>526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527</v>
      </c>
      <c r="B39" s="1" t="s">
        <v>528</v>
      </c>
      <c r="C39" s="1" t="s">
        <v>529</v>
      </c>
      <c r="D39" s="1" t="s">
        <v>407</v>
      </c>
      <c r="E39" s="1" t="s">
        <v>530</v>
      </c>
      <c r="F39" s="1" t="s">
        <v>531</v>
      </c>
      <c r="G39" s="1" t="s">
        <v>532</v>
      </c>
      <c r="H39" s="1" t="s">
        <v>533</v>
      </c>
      <c r="I39" s="1" t="s">
        <v>531</v>
      </c>
      <c r="J39" s="1" t="s">
        <v>534</v>
      </c>
      <c r="K39" s="1" t="s">
        <v>535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536</v>
      </c>
      <c r="B40" s="1" t="s">
        <v>537</v>
      </c>
      <c r="C40" s="1" t="s">
        <v>538</v>
      </c>
      <c r="D40" s="1" t="s">
        <v>539</v>
      </c>
      <c r="E40" s="1" t="s">
        <v>540</v>
      </c>
      <c r="F40" s="1" t="s">
        <v>541</v>
      </c>
      <c r="G40" s="1" t="s">
        <v>542</v>
      </c>
      <c r="H40" s="1" t="s">
        <v>543</v>
      </c>
      <c r="I40" s="1" t="s">
        <v>544</v>
      </c>
      <c r="J40" s="1" t="s">
        <v>545</v>
      </c>
      <c r="K40" s="1" t="s">
        <v>546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547</v>
      </c>
      <c r="B41" s="1" t="s">
        <v>548</v>
      </c>
      <c r="C41" s="1" t="s">
        <v>305</v>
      </c>
      <c r="D41" s="1" t="s">
        <v>549</v>
      </c>
      <c r="E41" s="1" t="s">
        <v>340</v>
      </c>
      <c r="F41" s="1" t="s">
        <v>550</v>
      </c>
      <c r="G41" s="1">
        <v>6.0</v>
      </c>
      <c r="H41" s="1" t="s">
        <v>551</v>
      </c>
      <c r="I41" s="1" t="s">
        <v>552</v>
      </c>
      <c r="J41" s="1" t="s">
        <v>553</v>
      </c>
      <c r="K41" s="1" t="s">
        <v>554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555</v>
      </c>
      <c r="B42" s="1" t="s">
        <v>556</v>
      </c>
      <c r="C42" s="1" t="s">
        <v>230</v>
      </c>
      <c r="D42" s="1" t="s">
        <v>557</v>
      </c>
      <c r="E42" s="1" t="s">
        <v>558</v>
      </c>
      <c r="F42" s="1" t="s">
        <v>559</v>
      </c>
      <c r="G42" s="1" t="s">
        <v>560</v>
      </c>
      <c r="H42" s="1" t="s">
        <v>222</v>
      </c>
      <c r="I42" s="1" t="s">
        <v>561</v>
      </c>
      <c r="J42" s="1" t="s">
        <v>562</v>
      </c>
      <c r="K42" s="1" t="s">
        <v>563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564</v>
      </c>
      <c r="B43" s="1" t="s">
        <v>565</v>
      </c>
      <c r="C43" s="1" t="s">
        <v>566</v>
      </c>
      <c r="D43" s="1" t="s">
        <v>567</v>
      </c>
      <c r="E43" s="1" t="s">
        <v>526</v>
      </c>
      <c r="F43" s="1" t="s">
        <v>568</v>
      </c>
      <c r="G43" s="1" t="s">
        <v>569</v>
      </c>
      <c r="H43" s="1" t="s">
        <v>570</v>
      </c>
      <c r="I43" s="1" t="s">
        <v>571</v>
      </c>
      <c r="J43" s="1" t="s">
        <v>572</v>
      </c>
      <c r="K43" s="1" t="s">
        <v>573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574</v>
      </c>
      <c r="B44" s="1" t="s">
        <v>575</v>
      </c>
      <c r="C44" s="1" t="s">
        <v>576</v>
      </c>
      <c r="D44" s="1" t="s">
        <v>577</v>
      </c>
      <c r="E44" s="1" t="s">
        <v>326</v>
      </c>
      <c r="F44" s="1" t="s">
        <v>578</v>
      </c>
      <c r="G44" s="1" t="s">
        <v>579</v>
      </c>
      <c r="H44" s="1" t="s">
        <v>580</v>
      </c>
      <c r="I44" s="1" t="s">
        <v>581</v>
      </c>
      <c r="J44" s="1" t="s">
        <v>403</v>
      </c>
      <c r="K44" s="1" t="s">
        <v>582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584</v>
      </c>
      <c r="B46" s="1">
        <v>0.0</v>
      </c>
      <c r="C46" s="1" t="s">
        <v>585</v>
      </c>
      <c r="D46" s="1" t="s">
        <v>586</v>
      </c>
      <c r="E46" s="1" t="s">
        <v>587</v>
      </c>
      <c r="F46" s="1" t="s">
        <v>588</v>
      </c>
      <c r="G46" s="1" t="s">
        <v>589</v>
      </c>
      <c r="H46" s="1" t="s">
        <v>590</v>
      </c>
      <c r="I46" s="1" t="s">
        <v>591</v>
      </c>
      <c r="J46" s="1" t="s">
        <v>592</v>
      </c>
      <c r="K46" s="1" t="s">
        <v>593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594</v>
      </c>
      <c r="B47" s="1">
        <v>0.0</v>
      </c>
      <c r="C47" s="1" t="s">
        <v>595</v>
      </c>
      <c r="D47" s="1" t="s">
        <v>596</v>
      </c>
      <c r="E47" s="1" t="s">
        <v>597</v>
      </c>
      <c r="F47" s="1" t="s">
        <v>598</v>
      </c>
      <c r="G47" s="1" t="s">
        <v>599</v>
      </c>
      <c r="H47" s="1" t="s">
        <v>600</v>
      </c>
      <c r="I47" s="1" t="s">
        <v>601</v>
      </c>
      <c r="J47" s="1" t="s">
        <v>602</v>
      </c>
      <c r="K47" s="1" t="s">
        <v>603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604</v>
      </c>
      <c r="B48" s="1">
        <v>0.0</v>
      </c>
      <c r="C48" s="1" t="s">
        <v>605</v>
      </c>
      <c r="D48" s="1" t="s">
        <v>606</v>
      </c>
      <c r="E48" s="1" t="s">
        <v>607</v>
      </c>
      <c r="F48" s="1" t="s">
        <v>608</v>
      </c>
      <c r="G48" s="1" t="s">
        <v>609</v>
      </c>
      <c r="H48" s="1" t="s">
        <v>610</v>
      </c>
      <c r="I48" s="1" t="s">
        <v>611</v>
      </c>
      <c r="J48" s="1" t="s">
        <v>612</v>
      </c>
      <c r="K48" s="1" t="s">
        <v>613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614</v>
      </c>
      <c r="B49" s="1">
        <v>0.0</v>
      </c>
      <c r="C49" s="1" t="s">
        <v>615</v>
      </c>
      <c r="D49" s="1" t="s">
        <v>616</v>
      </c>
      <c r="E49" s="1" t="s">
        <v>617</v>
      </c>
      <c r="F49" s="1" t="s">
        <v>618</v>
      </c>
      <c r="G49" s="1" t="s">
        <v>619</v>
      </c>
      <c r="H49" s="1" t="s">
        <v>620</v>
      </c>
      <c r="I49" s="1" t="s">
        <v>621</v>
      </c>
      <c r="J49" s="1" t="s">
        <v>622</v>
      </c>
      <c r="K49" s="1" t="s">
        <v>623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624</v>
      </c>
      <c r="B50" s="1">
        <v>0.0</v>
      </c>
      <c r="C50" s="1" t="s">
        <v>625</v>
      </c>
      <c r="D50" s="1" t="s">
        <v>626</v>
      </c>
      <c r="E50" s="1" t="s">
        <v>627</v>
      </c>
      <c r="F50" s="1" t="s">
        <v>628</v>
      </c>
      <c r="G50" s="1">
        <v>47.0</v>
      </c>
      <c r="H50" s="1" t="s">
        <v>629</v>
      </c>
      <c r="I50" s="1" t="s">
        <v>630</v>
      </c>
      <c r="J50" s="1" t="s">
        <v>631</v>
      </c>
      <c r="K50" s="1" t="s">
        <v>632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633</v>
      </c>
      <c r="B51" s="1">
        <v>0.0</v>
      </c>
      <c r="C51" s="1" t="s">
        <v>634</v>
      </c>
      <c r="D51" s="1" t="s">
        <v>635</v>
      </c>
      <c r="E51" s="1" t="s">
        <v>636</v>
      </c>
      <c r="F51" s="1" t="s">
        <v>637</v>
      </c>
      <c r="G51" s="1">
        <v>-1.0</v>
      </c>
      <c r="H51" s="1" t="s">
        <v>638</v>
      </c>
      <c r="I51" s="1" t="s">
        <v>639</v>
      </c>
      <c r="J51" s="1" t="s">
        <v>640</v>
      </c>
      <c r="K51" s="1" t="s">
        <v>641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642</v>
      </c>
      <c r="B52" s="1">
        <v>0.0</v>
      </c>
      <c r="C52" s="1" t="s">
        <v>643</v>
      </c>
      <c r="D52" s="1" t="s">
        <v>644</v>
      </c>
      <c r="E52" s="1">
        <v>0.0</v>
      </c>
      <c r="F52" s="1" t="s">
        <v>645</v>
      </c>
      <c r="G52" s="1">
        <v>0.0</v>
      </c>
      <c r="H52" s="1" t="s">
        <v>646</v>
      </c>
      <c r="I52" s="1" t="s">
        <v>647</v>
      </c>
      <c r="J52" s="1" t="s">
        <v>648</v>
      </c>
      <c r="K52" s="1" t="s">
        <v>649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650</v>
      </c>
      <c r="B53" s="1">
        <v>0.0</v>
      </c>
      <c r="C53" s="1" t="s">
        <v>651</v>
      </c>
      <c r="D53" s="1" t="s">
        <v>652</v>
      </c>
      <c r="E53" s="1">
        <v>-199.0</v>
      </c>
      <c r="F53" s="1" t="s">
        <v>653</v>
      </c>
      <c r="G53" s="1" t="s">
        <v>654</v>
      </c>
      <c r="H53" s="1" t="s">
        <v>655</v>
      </c>
      <c r="I53" s="1">
        <v>0.0</v>
      </c>
      <c r="J53" s="1" t="s">
        <v>656</v>
      </c>
      <c r="K53" s="1" t="s">
        <v>657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658</v>
      </c>
      <c r="B54" s="1">
        <v>0.0</v>
      </c>
      <c r="C54" s="1">
        <v>0.0</v>
      </c>
      <c r="D54" s="1">
        <v>0.0</v>
      </c>
      <c r="E54" s="1">
        <v>0.0</v>
      </c>
      <c r="F54" s="1" t="s">
        <v>659</v>
      </c>
      <c r="G54" s="1">
        <v>920.0</v>
      </c>
      <c r="H54" s="1" t="s">
        <v>660</v>
      </c>
      <c r="I54" s="1" t="s">
        <v>661</v>
      </c>
      <c r="J54" s="1" t="s">
        <v>662</v>
      </c>
      <c r="K54" s="1" t="s">
        <v>663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664</v>
      </c>
      <c r="B55" s="1">
        <v>0.0</v>
      </c>
      <c r="C55" s="1" t="s">
        <v>665</v>
      </c>
      <c r="D55" s="1" t="s">
        <v>666</v>
      </c>
      <c r="E55" s="1" t="s">
        <v>667</v>
      </c>
      <c r="F55" s="1" t="s">
        <v>668</v>
      </c>
      <c r="G55" s="1" t="s">
        <v>669</v>
      </c>
      <c r="H55" s="1" t="s">
        <v>670</v>
      </c>
      <c r="I55" s="1" t="s">
        <v>671</v>
      </c>
      <c r="J55" s="1" t="s">
        <v>672</v>
      </c>
      <c r="K55" s="1" t="s">
        <v>673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674</v>
      </c>
      <c r="B56" s="1">
        <v>0.0</v>
      </c>
      <c r="C56" s="1" t="s">
        <v>675</v>
      </c>
      <c r="D56" s="1" t="s">
        <v>676</v>
      </c>
      <c r="E56" s="1" t="s">
        <v>677</v>
      </c>
      <c r="F56" s="1" t="s">
        <v>678</v>
      </c>
      <c r="G56" s="1" t="s">
        <v>679</v>
      </c>
      <c r="H56" s="1" t="s">
        <v>680</v>
      </c>
      <c r="I56" s="1" t="s">
        <v>681</v>
      </c>
      <c r="J56" s="1" t="s">
        <v>682</v>
      </c>
      <c r="K56" s="1" t="s">
        <v>683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684</v>
      </c>
      <c r="B57" s="1">
        <v>0.0</v>
      </c>
      <c r="C57" s="1" t="s">
        <v>685</v>
      </c>
      <c r="D57" s="1" t="s">
        <v>686</v>
      </c>
      <c r="E57" s="1">
        <v>15.0</v>
      </c>
      <c r="F57" s="1" t="s">
        <v>687</v>
      </c>
      <c r="G57" s="1" t="s">
        <v>688</v>
      </c>
      <c r="H57" s="1" t="s">
        <v>689</v>
      </c>
      <c r="I57" s="1" t="s">
        <v>690</v>
      </c>
      <c r="J57" s="1" t="s">
        <v>691</v>
      </c>
      <c r="K57" s="1" t="s">
        <v>692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693</v>
      </c>
      <c r="B58" s="1">
        <v>0.0</v>
      </c>
      <c r="C58" s="1" t="s">
        <v>694</v>
      </c>
      <c r="D58" s="1" t="s">
        <v>695</v>
      </c>
      <c r="E58" s="1" t="s">
        <v>696</v>
      </c>
      <c r="F58" s="1" t="s">
        <v>697</v>
      </c>
      <c r="G58" s="1" t="s">
        <v>698</v>
      </c>
      <c r="H58" s="1" t="s">
        <v>699</v>
      </c>
      <c r="I58" s="1" t="s">
        <v>700</v>
      </c>
      <c r="J58" s="1" t="s">
        <v>701</v>
      </c>
      <c r="K58" s="1" t="s">
        <v>702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703</v>
      </c>
      <c r="B59" s="1">
        <v>0.0</v>
      </c>
      <c r="C59" s="1" t="s">
        <v>704</v>
      </c>
      <c r="D59" s="1">
        <v>-8.0</v>
      </c>
      <c r="E59" s="1" t="s">
        <v>705</v>
      </c>
      <c r="F59" s="1" t="s">
        <v>706</v>
      </c>
      <c r="G59" s="1" t="s">
        <v>707</v>
      </c>
      <c r="H59" s="1" t="s">
        <v>708</v>
      </c>
      <c r="I59" s="1" t="s">
        <v>709</v>
      </c>
      <c r="J59" s="1" t="s">
        <v>710</v>
      </c>
      <c r="K59" s="1" t="s">
        <v>711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712</v>
      </c>
      <c r="B60" s="1">
        <v>0.0</v>
      </c>
      <c r="C60" s="1" t="s">
        <v>713</v>
      </c>
      <c r="D60" s="1" t="s">
        <v>714</v>
      </c>
      <c r="E60" s="1" t="s">
        <v>715</v>
      </c>
      <c r="F60" s="1" t="s">
        <v>716</v>
      </c>
      <c r="G60" s="1" t="s">
        <v>717</v>
      </c>
      <c r="H60" s="1" t="s">
        <v>197</v>
      </c>
      <c r="I60" s="1" t="s">
        <v>699</v>
      </c>
      <c r="J60" s="1" t="s">
        <v>718</v>
      </c>
      <c r="K60" s="1" t="s">
        <v>294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719</v>
      </c>
      <c r="B61" s="1">
        <v>0.0</v>
      </c>
      <c r="C61" s="1" t="s">
        <v>720</v>
      </c>
      <c r="D61" s="1" t="s">
        <v>721</v>
      </c>
      <c r="E61" s="1" t="s">
        <v>722</v>
      </c>
      <c r="F61" s="1" t="s">
        <v>723</v>
      </c>
      <c r="G61" s="1" t="s">
        <v>724</v>
      </c>
      <c r="H61" s="1" t="s">
        <v>725</v>
      </c>
      <c r="I61" s="1" t="s">
        <v>726</v>
      </c>
      <c r="J61" s="1" t="s">
        <v>727</v>
      </c>
      <c r="K61" s="1" t="s">
        <v>728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729</v>
      </c>
      <c r="B62" s="1">
        <v>0.0</v>
      </c>
      <c r="C62" s="1" t="s">
        <v>730</v>
      </c>
      <c r="D62" s="1" t="s">
        <v>731</v>
      </c>
      <c r="E62" s="1" t="s">
        <v>732</v>
      </c>
      <c r="F62" s="1" t="s">
        <v>733</v>
      </c>
      <c r="G62" s="1" t="s">
        <v>734</v>
      </c>
      <c r="H62" s="1" t="s">
        <v>735</v>
      </c>
      <c r="I62" s="1" t="s">
        <v>736</v>
      </c>
      <c r="J62" s="1" t="s">
        <v>737</v>
      </c>
      <c r="K62" s="1" t="s">
        <v>738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739</v>
      </c>
      <c r="B63" s="1">
        <v>0.0</v>
      </c>
      <c r="C63" s="1">
        <v>0.0</v>
      </c>
      <c r="D63" s="1" t="s">
        <v>740</v>
      </c>
      <c r="E63" s="1" t="s">
        <v>741</v>
      </c>
      <c r="F63" s="1">
        <v>0.0</v>
      </c>
      <c r="G63" s="1" t="s">
        <v>742</v>
      </c>
      <c r="H63" s="1">
        <v>0.0</v>
      </c>
      <c r="I63" s="1" t="s">
        <v>743</v>
      </c>
      <c r="J63" s="1">
        <v>0.0</v>
      </c>
      <c r="K63" s="1" t="s">
        <v>744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745</v>
      </c>
      <c r="B64" s="1">
        <v>0.0</v>
      </c>
      <c r="C64" s="1">
        <v>0.0</v>
      </c>
      <c r="D64" s="1" t="s">
        <v>746</v>
      </c>
      <c r="E64" s="1" t="s">
        <v>747</v>
      </c>
      <c r="F64" s="1">
        <v>-1.0</v>
      </c>
      <c r="G64" s="1" t="s">
        <v>748</v>
      </c>
      <c r="H64" s="1" t="s">
        <v>749</v>
      </c>
      <c r="I64" s="1" t="s">
        <v>750</v>
      </c>
      <c r="J64" s="1" t="s">
        <v>751</v>
      </c>
      <c r="K64" s="1" t="s">
        <v>752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754</v>
      </c>
      <c r="B66" s="1">
        <v>0.0</v>
      </c>
      <c r="C66" s="1">
        <v>0.0</v>
      </c>
      <c r="D66" s="1" t="s">
        <v>755</v>
      </c>
      <c r="E66" s="1" t="s">
        <v>756</v>
      </c>
      <c r="F66" s="1" t="s">
        <v>757</v>
      </c>
      <c r="G66" s="1" t="s">
        <v>758</v>
      </c>
      <c r="H66" s="1" t="s">
        <v>759</v>
      </c>
      <c r="I66" s="1" t="s">
        <v>760</v>
      </c>
      <c r="J66" s="1" t="s">
        <v>761</v>
      </c>
      <c r="K66" s="1" t="s">
        <v>762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763</v>
      </c>
      <c r="B67" s="1">
        <v>0.0</v>
      </c>
      <c r="C67" s="1">
        <v>0.0</v>
      </c>
      <c r="D67" s="1" t="s">
        <v>764</v>
      </c>
      <c r="E67" s="1" t="s">
        <v>499</v>
      </c>
      <c r="F67" s="1" t="s">
        <v>765</v>
      </c>
      <c r="G67" s="1" t="s">
        <v>766</v>
      </c>
      <c r="H67" s="1" t="s">
        <v>767</v>
      </c>
      <c r="I67" s="1" t="s">
        <v>768</v>
      </c>
      <c r="J67" s="1" t="s">
        <v>769</v>
      </c>
      <c r="K67" s="1" t="s">
        <v>770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771</v>
      </c>
      <c r="B68" s="1">
        <v>0.0</v>
      </c>
      <c r="C68" s="1">
        <v>0.0</v>
      </c>
      <c r="D68" s="1" t="s">
        <v>772</v>
      </c>
      <c r="E68" s="1" t="s">
        <v>773</v>
      </c>
      <c r="F68" s="1" t="s">
        <v>774</v>
      </c>
      <c r="G68" s="1" t="s">
        <v>775</v>
      </c>
      <c r="H68" s="1" t="s">
        <v>776</v>
      </c>
      <c r="I68" s="1" t="s">
        <v>777</v>
      </c>
      <c r="J68" s="1" t="s">
        <v>778</v>
      </c>
      <c r="K68" s="1" t="s">
        <v>779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780</v>
      </c>
      <c r="B69" s="1">
        <v>0.0</v>
      </c>
      <c r="C69" s="1">
        <v>0.0</v>
      </c>
      <c r="D69" s="1" t="s">
        <v>781</v>
      </c>
      <c r="E69" s="1" t="s">
        <v>782</v>
      </c>
      <c r="F69" s="1" t="s">
        <v>783</v>
      </c>
      <c r="G69" s="1" t="s">
        <v>784</v>
      </c>
      <c r="H69" s="1" t="s">
        <v>785</v>
      </c>
      <c r="I69" s="1" t="s">
        <v>786</v>
      </c>
      <c r="J69" s="1" t="s">
        <v>787</v>
      </c>
      <c r="K69" s="1" t="s">
        <v>788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789</v>
      </c>
      <c r="B70" s="1">
        <v>0.0</v>
      </c>
      <c r="C70" s="1">
        <v>0.0</v>
      </c>
      <c r="D70" s="1" t="s">
        <v>790</v>
      </c>
      <c r="E70" s="1" t="s">
        <v>791</v>
      </c>
      <c r="F70" s="1">
        <v>66.0</v>
      </c>
      <c r="G70" s="1" t="s">
        <v>792</v>
      </c>
      <c r="H70" s="1" t="s">
        <v>793</v>
      </c>
      <c r="I70" s="1" t="s">
        <v>794</v>
      </c>
      <c r="J70" s="1" t="s">
        <v>795</v>
      </c>
      <c r="K70" s="1" t="s">
        <v>796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797</v>
      </c>
      <c r="B71" s="1">
        <v>0.0</v>
      </c>
      <c r="C71" s="1">
        <v>0.0</v>
      </c>
      <c r="D71" s="1" t="s">
        <v>798</v>
      </c>
      <c r="E71" s="1" t="s">
        <v>799</v>
      </c>
      <c r="F71" s="1" t="s">
        <v>800</v>
      </c>
      <c r="G71" s="1" t="s">
        <v>801</v>
      </c>
      <c r="H71" s="1">
        <v>0.0</v>
      </c>
      <c r="I71" s="1" t="s">
        <v>802</v>
      </c>
      <c r="J71" s="1" t="s">
        <v>803</v>
      </c>
      <c r="K71" s="1" t="s">
        <v>804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805</v>
      </c>
      <c r="B72" s="1">
        <v>0.0</v>
      </c>
      <c r="C72" s="1">
        <v>0.0</v>
      </c>
      <c r="D72" s="1" t="s">
        <v>806</v>
      </c>
      <c r="E72" s="1">
        <v>0.0</v>
      </c>
      <c r="F72" s="1">
        <v>0.0</v>
      </c>
      <c r="G72" s="1" t="s">
        <v>807</v>
      </c>
      <c r="H72" s="1" t="s">
        <v>808</v>
      </c>
      <c r="I72" s="1" t="s">
        <v>809</v>
      </c>
      <c r="J72" s="1" t="s">
        <v>810</v>
      </c>
      <c r="K72" s="1" t="s">
        <v>811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812</v>
      </c>
      <c r="B73" s="1">
        <v>0.0</v>
      </c>
      <c r="C73" s="1">
        <v>0.0</v>
      </c>
      <c r="D73" s="1" t="s">
        <v>813</v>
      </c>
      <c r="E73" s="1" t="s">
        <v>814</v>
      </c>
      <c r="F73" s="1" t="s">
        <v>815</v>
      </c>
      <c r="G73" s="1" t="s">
        <v>816</v>
      </c>
      <c r="H73" s="1" t="s">
        <v>817</v>
      </c>
      <c r="I73" s="1" t="s">
        <v>818</v>
      </c>
      <c r="J73" s="1" t="s">
        <v>819</v>
      </c>
      <c r="K73" s="1" t="s">
        <v>820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821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822</v>
      </c>
      <c r="H74" s="1" t="s">
        <v>823</v>
      </c>
      <c r="I74" s="1" t="s">
        <v>824</v>
      </c>
      <c r="J74" s="1" t="s">
        <v>825</v>
      </c>
      <c r="K74" s="1" t="s">
        <v>826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827</v>
      </c>
      <c r="B75" s="1">
        <v>0.0</v>
      </c>
      <c r="C75" s="1">
        <v>0.0</v>
      </c>
      <c r="D75" s="1" t="s">
        <v>828</v>
      </c>
      <c r="E75" s="1" t="s">
        <v>829</v>
      </c>
      <c r="F75" s="1" t="s">
        <v>830</v>
      </c>
      <c r="G75" s="1" t="s">
        <v>831</v>
      </c>
      <c r="H75" s="1" t="s">
        <v>832</v>
      </c>
      <c r="I75" s="1" t="s">
        <v>833</v>
      </c>
      <c r="J75" s="1" t="s">
        <v>834</v>
      </c>
      <c r="K75" s="1" t="s">
        <v>835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836</v>
      </c>
      <c r="B76" s="1">
        <v>0.0</v>
      </c>
      <c r="C76" s="1">
        <v>0.0</v>
      </c>
      <c r="D76" s="1" t="s">
        <v>837</v>
      </c>
      <c r="E76" s="1" t="s">
        <v>838</v>
      </c>
      <c r="F76" s="1" t="s">
        <v>839</v>
      </c>
      <c r="G76" s="1" t="s">
        <v>840</v>
      </c>
      <c r="H76" s="1" t="s">
        <v>302</v>
      </c>
      <c r="I76" s="1">
        <v>10.0</v>
      </c>
      <c r="J76" s="1" t="s">
        <v>841</v>
      </c>
      <c r="K76" s="1" t="s">
        <v>842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843</v>
      </c>
      <c r="B77" s="1">
        <v>0.0</v>
      </c>
      <c r="C77" s="1">
        <v>0.0</v>
      </c>
      <c r="D77" s="1" t="s">
        <v>844</v>
      </c>
      <c r="E77" s="1" t="s">
        <v>110</v>
      </c>
      <c r="F77" s="1" t="s">
        <v>845</v>
      </c>
      <c r="G77" s="1" t="s">
        <v>846</v>
      </c>
      <c r="H77" s="1" t="s">
        <v>847</v>
      </c>
      <c r="I77" s="1" t="s">
        <v>848</v>
      </c>
      <c r="J77" s="1" t="s">
        <v>309</v>
      </c>
      <c r="K77" s="1" t="s">
        <v>849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850</v>
      </c>
      <c r="B78" s="1">
        <v>0.0</v>
      </c>
      <c r="C78" s="1">
        <v>0.0</v>
      </c>
      <c r="D78" s="1" t="s">
        <v>851</v>
      </c>
      <c r="E78" s="1" t="s">
        <v>852</v>
      </c>
      <c r="F78" s="1" t="s">
        <v>853</v>
      </c>
      <c r="G78" s="1" t="s">
        <v>854</v>
      </c>
      <c r="H78" s="1" t="s">
        <v>855</v>
      </c>
      <c r="I78" s="1" t="s">
        <v>717</v>
      </c>
      <c r="J78" s="1" t="s">
        <v>856</v>
      </c>
      <c r="K78" s="1" t="s">
        <v>857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858</v>
      </c>
      <c r="B79" s="1">
        <v>0.0</v>
      </c>
      <c r="C79" s="1">
        <v>0.0</v>
      </c>
      <c r="D79" s="1" t="s">
        <v>859</v>
      </c>
      <c r="E79" s="1" t="s">
        <v>860</v>
      </c>
      <c r="F79" s="1" t="s">
        <v>861</v>
      </c>
      <c r="G79" s="1" t="s">
        <v>862</v>
      </c>
      <c r="H79" s="1" t="s">
        <v>863</v>
      </c>
      <c r="I79" s="1" t="s">
        <v>621</v>
      </c>
      <c r="J79" s="1" t="s">
        <v>864</v>
      </c>
      <c r="K79" s="1" t="s">
        <v>865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866</v>
      </c>
      <c r="B80" s="1">
        <v>0.0</v>
      </c>
      <c r="C80" s="1">
        <v>0.0</v>
      </c>
      <c r="D80" s="1" t="s">
        <v>867</v>
      </c>
      <c r="E80" s="1" t="s">
        <v>868</v>
      </c>
      <c r="F80" s="1" t="s">
        <v>869</v>
      </c>
      <c r="G80" s="1">
        <v>106.0</v>
      </c>
      <c r="H80" s="1" t="s">
        <v>870</v>
      </c>
      <c r="I80" s="1" t="s">
        <v>871</v>
      </c>
      <c r="J80" s="1" t="s">
        <v>872</v>
      </c>
      <c r="K80" s="1" t="s">
        <v>873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874</v>
      </c>
      <c r="B81" s="1">
        <v>0.0</v>
      </c>
      <c r="C81" s="1">
        <v>0.0</v>
      </c>
      <c r="D81" s="1" t="s">
        <v>875</v>
      </c>
      <c r="E81" s="1" t="s">
        <v>251</v>
      </c>
      <c r="F81" s="1" t="s">
        <v>876</v>
      </c>
      <c r="G81" s="1" t="s">
        <v>877</v>
      </c>
      <c r="H81" s="1" t="s">
        <v>878</v>
      </c>
      <c r="I81" s="1" t="s">
        <v>879</v>
      </c>
      <c r="J81" s="1" t="s">
        <v>880</v>
      </c>
      <c r="K81" s="1" t="s">
        <v>881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882</v>
      </c>
      <c r="B82" s="1">
        <v>0.0</v>
      </c>
      <c r="C82" s="1">
        <v>0.0</v>
      </c>
      <c r="D82" s="1" t="s">
        <v>883</v>
      </c>
      <c r="E82" s="1" t="s">
        <v>884</v>
      </c>
      <c r="F82" s="1" t="s">
        <v>885</v>
      </c>
      <c r="G82" s="1" t="s">
        <v>886</v>
      </c>
      <c r="H82" s="1" t="s">
        <v>887</v>
      </c>
      <c r="I82" s="1" t="s">
        <v>888</v>
      </c>
      <c r="J82" s="1" t="s">
        <v>889</v>
      </c>
      <c r="K82" s="1" t="s">
        <v>890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891</v>
      </c>
      <c r="B83" s="1">
        <v>0.0</v>
      </c>
      <c r="C83" s="1">
        <v>0.0</v>
      </c>
      <c r="D83" s="1">
        <v>0.0</v>
      </c>
      <c r="E83" s="1" t="s">
        <v>892</v>
      </c>
      <c r="F83" s="1" t="s">
        <v>893</v>
      </c>
      <c r="G83" s="1" t="s">
        <v>894</v>
      </c>
      <c r="H83" s="1" t="s">
        <v>895</v>
      </c>
      <c r="I83" s="1" t="s">
        <v>896</v>
      </c>
      <c r="J83" s="1" t="s">
        <v>897</v>
      </c>
      <c r="K83" s="1" t="s">
        <v>898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899</v>
      </c>
      <c r="B84" s="1">
        <v>0.0</v>
      </c>
      <c r="C84" s="1">
        <v>0.0</v>
      </c>
      <c r="D84" s="1">
        <v>0.0</v>
      </c>
      <c r="E84" s="1" t="s">
        <v>900</v>
      </c>
      <c r="F84" s="1" t="s">
        <v>901</v>
      </c>
      <c r="G84" s="1">
        <v>0.0</v>
      </c>
      <c r="H84" s="1" t="s">
        <v>902</v>
      </c>
      <c r="I84" s="1" t="s">
        <v>903</v>
      </c>
      <c r="J84" s="1" t="s">
        <v>904</v>
      </c>
      <c r="K84" s="1" t="s">
        <v>905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906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907</v>
      </c>
      <c r="B86" s="1">
        <v>0.0</v>
      </c>
      <c r="C86" s="1">
        <v>0.0</v>
      </c>
      <c r="D86" s="1">
        <v>0.0</v>
      </c>
      <c r="E86" s="1" t="s">
        <v>908</v>
      </c>
      <c r="F86" s="1" t="s">
        <v>909</v>
      </c>
      <c r="G86" s="1" t="s">
        <v>910</v>
      </c>
      <c r="H86" s="1" t="s">
        <v>911</v>
      </c>
      <c r="I86" s="1" t="s">
        <v>912</v>
      </c>
      <c r="J86" s="1" t="s">
        <v>913</v>
      </c>
      <c r="K86" s="1" t="s">
        <v>914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915</v>
      </c>
      <c r="B87" s="1">
        <v>0.0</v>
      </c>
      <c r="C87" s="1">
        <v>0.0</v>
      </c>
      <c r="D87" s="1">
        <v>0.0</v>
      </c>
      <c r="E87" s="1" t="s">
        <v>916</v>
      </c>
      <c r="F87" s="1" t="s">
        <v>917</v>
      </c>
      <c r="G87" s="1" t="s">
        <v>918</v>
      </c>
      <c r="H87" s="1" t="s">
        <v>919</v>
      </c>
      <c r="I87" s="1" t="s">
        <v>920</v>
      </c>
      <c r="J87" s="1" t="s">
        <v>921</v>
      </c>
      <c r="K87" s="1" t="s">
        <v>922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923</v>
      </c>
      <c r="B88" s="1">
        <v>0.0</v>
      </c>
      <c r="C88" s="1">
        <v>0.0</v>
      </c>
      <c r="D88" s="1">
        <v>0.0</v>
      </c>
      <c r="E88" s="1" t="s">
        <v>924</v>
      </c>
      <c r="F88" s="1" t="s">
        <v>925</v>
      </c>
      <c r="G88" s="1" t="s">
        <v>926</v>
      </c>
      <c r="H88" s="1" t="s">
        <v>927</v>
      </c>
      <c r="I88" s="1" t="s">
        <v>928</v>
      </c>
      <c r="J88" s="1" t="s">
        <v>929</v>
      </c>
      <c r="K88" s="1" t="s">
        <v>930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931</v>
      </c>
      <c r="B89" s="1">
        <v>0.0</v>
      </c>
      <c r="C89" s="1">
        <v>0.0</v>
      </c>
      <c r="D89" s="1">
        <v>0.0</v>
      </c>
      <c r="E89" s="1" t="s">
        <v>932</v>
      </c>
      <c r="F89" s="1" t="s">
        <v>933</v>
      </c>
      <c r="G89" s="1" t="s">
        <v>934</v>
      </c>
      <c r="H89" s="1" t="s">
        <v>935</v>
      </c>
      <c r="I89" s="1" t="s">
        <v>936</v>
      </c>
      <c r="J89" s="1" t="s">
        <v>937</v>
      </c>
      <c r="K89" s="1" t="s">
        <v>938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939</v>
      </c>
      <c r="B90" s="1">
        <v>0.0</v>
      </c>
      <c r="C90" s="1">
        <v>0.0</v>
      </c>
      <c r="D90" s="1">
        <v>0.0</v>
      </c>
      <c r="E90" s="1" t="s">
        <v>940</v>
      </c>
      <c r="F90" s="1" t="s">
        <v>941</v>
      </c>
      <c r="G90" s="1" t="s">
        <v>942</v>
      </c>
      <c r="H90" s="1" t="s">
        <v>943</v>
      </c>
      <c r="I90" s="1" t="s">
        <v>944</v>
      </c>
      <c r="J90" s="1" t="s">
        <v>945</v>
      </c>
      <c r="K90" s="1">
        <v>47.0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946</v>
      </c>
      <c r="B91" s="1">
        <v>0.0</v>
      </c>
      <c r="C91" s="1">
        <v>0.0</v>
      </c>
      <c r="D91" s="1">
        <v>0.0</v>
      </c>
      <c r="E91" s="1" t="s">
        <v>947</v>
      </c>
      <c r="F91" s="1" t="s">
        <v>948</v>
      </c>
      <c r="G91" s="1" t="s">
        <v>949</v>
      </c>
      <c r="H91" s="1" t="s">
        <v>950</v>
      </c>
      <c r="I91" s="1" t="s">
        <v>951</v>
      </c>
      <c r="J91" s="1" t="s">
        <v>440</v>
      </c>
      <c r="K91" s="1" t="s">
        <v>952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953</v>
      </c>
      <c r="B92" s="1">
        <v>0.0</v>
      </c>
      <c r="C92" s="1">
        <v>0.0</v>
      </c>
      <c r="D92" s="1">
        <v>0.0</v>
      </c>
      <c r="E92" s="1" t="s">
        <v>954</v>
      </c>
      <c r="F92" s="1">
        <v>0.0</v>
      </c>
      <c r="G92" s="1">
        <v>0.0</v>
      </c>
      <c r="H92" s="1" t="s">
        <v>955</v>
      </c>
      <c r="I92" s="1" t="s">
        <v>956</v>
      </c>
      <c r="J92" s="1" t="s">
        <v>957</v>
      </c>
      <c r="K92" s="1" t="s">
        <v>958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959</v>
      </c>
      <c r="B93" s="1">
        <v>0.0</v>
      </c>
      <c r="C93" s="1">
        <v>0.0</v>
      </c>
      <c r="D93" s="1">
        <v>0.0</v>
      </c>
      <c r="E93" s="1" t="s">
        <v>960</v>
      </c>
      <c r="F93" s="1" t="s">
        <v>961</v>
      </c>
      <c r="G93" s="1" t="s">
        <v>962</v>
      </c>
      <c r="H93" s="1" t="s">
        <v>963</v>
      </c>
      <c r="I93" s="1" t="s">
        <v>964</v>
      </c>
      <c r="J93" s="1" t="s">
        <v>965</v>
      </c>
      <c r="K93" s="1" t="s">
        <v>966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967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>
        <v>0.0</v>
      </c>
      <c r="H94" s="1" t="s">
        <v>968</v>
      </c>
      <c r="I94" s="1" t="s">
        <v>969</v>
      </c>
      <c r="J94" s="1">
        <v>48.0</v>
      </c>
      <c r="K94" s="1" t="s">
        <v>970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971</v>
      </c>
      <c r="B95" s="1">
        <v>0.0</v>
      </c>
      <c r="C95" s="1">
        <v>0.0</v>
      </c>
      <c r="D95" s="1">
        <v>0.0</v>
      </c>
      <c r="E95" s="1" t="s">
        <v>972</v>
      </c>
      <c r="F95" s="1" t="s">
        <v>973</v>
      </c>
      <c r="G95" s="1" t="s">
        <v>974</v>
      </c>
      <c r="H95" s="1" t="s">
        <v>975</v>
      </c>
      <c r="I95" s="1" t="s">
        <v>976</v>
      </c>
      <c r="J95" s="1" t="s">
        <v>977</v>
      </c>
      <c r="K95" s="1" t="s">
        <v>978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979</v>
      </c>
      <c r="B96" s="1">
        <v>0.0</v>
      </c>
      <c r="C96" s="1">
        <v>0.0</v>
      </c>
      <c r="D96" s="1">
        <v>0.0</v>
      </c>
      <c r="E96" s="1" t="s">
        <v>980</v>
      </c>
      <c r="F96" s="1" t="s">
        <v>981</v>
      </c>
      <c r="G96" s="1" t="s">
        <v>982</v>
      </c>
      <c r="H96" s="1" t="s">
        <v>983</v>
      </c>
      <c r="I96" s="1" t="s">
        <v>984</v>
      </c>
      <c r="J96" s="1" t="s">
        <v>985</v>
      </c>
      <c r="K96" s="1" t="s">
        <v>986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987</v>
      </c>
      <c r="B97" s="1">
        <v>0.0</v>
      </c>
      <c r="C97" s="1">
        <v>0.0</v>
      </c>
      <c r="D97" s="1">
        <v>0.0</v>
      </c>
      <c r="E97" s="1" t="s">
        <v>988</v>
      </c>
      <c r="F97" s="1" t="s">
        <v>989</v>
      </c>
      <c r="G97" s="1" t="s">
        <v>990</v>
      </c>
      <c r="H97" s="1" t="s">
        <v>991</v>
      </c>
      <c r="I97" s="1" t="s">
        <v>992</v>
      </c>
      <c r="J97" s="1" t="s">
        <v>993</v>
      </c>
      <c r="K97" s="1" t="s">
        <v>994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995</v>
      </c>
      <c r="B98" s="1">
        <v>0.0</v>
      </c>
      <c r="C98" s="1">
        <v>0.0</v>
      </c>
      <c r="D98" s="1">
        <v>0.0</v>
      </c>
      <c r="E98" s="1" t="s">
        <v>996</v>
      </c>
      <c r="F98" s="1" t="s">
        <v>997</v>
      </c>
      <c r="G98" s="1" t="s">
        <v>998</v>
      </c>
      <c r="H98" s="1" t="s">
        <v>999</v>
      </c>
      <c r="I98" s="1" t="s">
        <v>1000</v>
      </c>
      <c r="J98" s="1" t="s">
        <v>1001</v>
      </c>
      <c r="K98" s="1" t="s">
        <v>1002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1003</v>
      </c>
      <c r="B99" s="1">
        <v>0.0</v>
      </c>
      <c r="C99" s="1">
        <v>0.0</v>
      </c>
      <c r="D99" s="1">
        <v>0.0</v>
      </c>
      <c r="E99" s="1" t="s">
        <v>1004</v>
      </c>
      <c r="F99" s="1" t="s">
        <v>393</v>
      </c>
      <c r="G99" s="1" t="s">
        <v>1005</v>
      </c>
      <c r="H99" s="1" t="s">
        <v>1006</v>
      </c>
      <c r="I99" s="1" t="s">
        <v>1007</v>
      </c>
      <c r="J99" s="1" t="s">
        <v>1008</v>
      </c>
      <c r="K99" s="1" t="s">
        <v>1009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1010</v>
      </c>
      <c r="B100" s="1">
        <v>0.0</v>
      </c>
      <c r="C100" s="1">
        <v>0.0</v>
      </c>
      <c r="D100" s="1">
        <v>0.0</v>
      </c>
      <c r="E100" s="1" t="s">
        <v>1011</v>
      </c>
      <c r="F100" s="1" t="s">
        <v>1012</v>
      </c>
      <c r="G100" s="1" t="s">
        <v>1013</v>
      </c>
      <c r="H100" s="1" t="s">
        <v>1014</v>
      </c>
      <c r="I100" s="1" t="s">
        <v>250</v>
      </c>
      <c r="J100" s="1" t="s">
        <v>1015</v>
      </c>
      <c r="K100" s="1" t="s">
        <v>1016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1017</v>
      </c>
      <c r="B101" s="1">
        <v>0.0</v>
      </c>
      <c r="C101" s="1">
        <v>0.0</v>
      </c>
      <c r="D101" s="1">
        <v>0.0</v>
      </c>
      <c r="E101" s="1" t="s">
        <v>1018</v>
      </c>
      <c r="F101" s="1" t="s">
        <v>932</v>
      </c>
      <c r="G101" s="1" t="s">
        <v>1019</v>
      </c>
      <c r="H101" s="1" t="s">
        <v>1020</v>
      </c>
      <c r="I101" s="1" t="s">
        <v>1021</v>
      </c>
      <c r="J101" s="1" t="s">
        <v>1022</v>
      </c>
      <c r="K101" s="1" t="s">
        <v>1023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1024</v>
      </c>
      <c r="B102" s="1">
        <v>0.0</v>
      </c>
      <c r="C102" s="1">
        <v>0.0</v>
      </c>
      <c r="D102" s="1">
        <v>0.0</v>
      </c>
      <c r="E102" s="1" t="s">
        <v>1025</v>
      </c>
      <c r="F102" s="1" t="s">
        <v>1026</v>
      </c>
      <c r="G102" s="1" t="s">
        <v>1027</v>
      </c>
      <c r="H102" s="1" t="s">
        <v>1028</v>
      </c>
      <c r="I102" s="1" t="s">
        <v>1029</v>
      </c>
      <c r="J102" s="1" t="s">
        <v>1030</v>
      </c>
      <c r="K102" s="1" t="s">
        <v>1031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1032</v>
      </c>
      <c r="B103" s="1">
        <v>0.0</v>
      </c>
      <c r="C103" s="1">
        <v>0.0</v>
      </c>
      <c r="D103" s="1">
        <v>0.0</v>
      </c>
      <c r="E103" s="1">
        <v>0.0</v>
      </c>
      <c r="F103" s="1" t="s">
        <v>608</v>
      </c>
      <c r="G103" s="1" t="s">
        <v>1033</v>
      </c>
      <c r="H103" s="1" t="s">
        <v>1034</v>
      </c>
      <c r="I103" s="1" t="s">
        <v>1035</v>
      </c>
      <c r="J103" s="1" t="s">
        <v>1036</v>
      </c>
      <c r="K103" s="1" t="s">
        <v>1037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1038</v>
      </c>
      <c r="B104" s="1">
        <v>0.0</v>
      </c>
      <c r="C104" s="1">
        <v>0.0</v>
      </c>
      <c r="D104" s="1">
        <v>0.0</v>
      </c>
      <c r="E104" s="1">
        <v>0.0</v>
      </c>
      <c r="F104" s="1" t="s">
        <v>1039</v>
      </c>
      <c r="G104" s="1" t="s">
        <v>1040</v>
      </c>
      <c r="H104" s="1" t="s">
        <v>1041</v>
      </c>
      <c r="I104" s="1" t="s">
        <v>1042</v>
      </c>
      <c r="J104" s="1" t="s">
        <v>1043</v>
      </c>
      <c r="K104" s="1" t="s">
        <v>1044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1045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1046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1047</v>
      </c>
      <c r="H106" s="1" t="s">
        <v>1048</v>
      </c>
      <c r="I106" s="1" t="s">
        <v>1049</v>
      </c>
      <c r="J106" s="1" t="s">
        <v>1050</v>
      </c>
      <c r="K106" s="1" t="s">
        <v>382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1051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1052</v>
      </c>
      <c r="H107" s="1" t="s">
        <v>1053</v>
      </c>
      <c r="I107" s="1" t="s">
        <v>1054</v>
      </c>
      <c r="J107" s="1" t="s">
        <v>1055</v>
      </c>
      <c r="K107" s="1" t="s">
        <v>1056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1057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1058</v>
      </c>
      <c r="H108" s="1" t="s">
        <v>1059</v>
      </c>
      <c r="I108" s="1" t="s">
        <v>1060</v>
      </c>
      <c r="J108" s="1" t="s">
        <v>1061</v>
      </c>
      <c r="K108" s="1" t="s">
        <v>1062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1063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1064</v>
      </c>
      <c r="H109" s="1" t="s">
        <v>1065</v>
      </c>
      <c r="I109" s="1" t="s">
        <v>1066</v>
      </c>
      <c r="J109" s="1" t="s">
        <v>1067</v>
      </c>
      <c r="K109" s="1" t="s">
        <v>1068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1069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1070</v>
      </c>
      <c r="H110" s="1">
        <v>35.0</v>
      </c>
      <c r="I110" s="1" t="s">
        <v>1071</v>
      </c>
      <c r="J110" s="1" t="s">
        <v>1072</v>
      </c>
      <c r="K110" s="1" t="s">
        <v>1073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1074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1075</v>
      </c>
      <c r="H111" s="1" t="s">
        <v>1076</v>
      </c>
      <c r="I111" s="1">
        <v>37.0</v>
      </c>
      <c r="J111" s="1" t="s">
        <v>1077</v>
      </c>
      <c r="K111" s="1" t="s">
        <v>1078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1079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903</v>
      </c>
      <c r="H112" s="1">
        <v>0.0</v>
      </c>
      <c r="I112" s="1">
        <v>0.0</v>
      </c>
      <c r="J112" s="1" t="s">
        <v>1080</v>
      </c>
      <c r="K112" s="1" t="s">
        <v>1081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1082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1083</v>
      </c>
      <c r="H113" s="1" t="s">
        <v>1084</v>
      </c>
      <c r="I113" s="1" t="s">
        <v>1085</v>
      </c>
      <c r="J113" s="1" t="s">
        <v>1086</v>
      </c>
      <c r="K113" s="1" t="s">
        <v>1087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1088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>
        <v>0.0</v>
      </c>
      <c r="I114" s="1">
        <v>0.0</v>
      </c>
      <c r="J114" s="1" t="s">
        <v>1089</v>
      </c>
      <c r="K114" s="1" t="s">
        <v>1090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1091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1092</v>
      </c>
      <c r="H115" s="1" t="s">
        <v>1093</v>
      </c>
      <c r="I115" s="1" t="s">
        <v>1094</v>
      </c>
      <c r="J115" s="1" t="s">
        <v>1095</v>
      </c>
      <c r="K115" s="1">
        <v>23.0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1096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1097</v>
      </c>
      <c r="H116" s="1" t="s">
        <v>1098</v>
      </c>
      <c r="I116" s="1" t="s">
        <v>1099</v>
      </c>
      <c r="J116" s="1" t="s">
        <v>1100</v>
      </c>
      <c r="K116" s="1" t="s">
        <v>1101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1102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1103</v>
      </c>
      <c r="H117" s="1" t="s">
        <v>1104</v>
      </c>
      <c r="I117" s="1" t="s">
        <v>1105</v>
      </c>
      <c r="J117" s="1" t="s">
        <v>1106</v>
      </c>
      <c r="K117" s="1" t="s">
        <v>266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1107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1108</v>
      </c>
      <c r="H118" s="1" t="s">
        <v>1109</v>
      </c>
      <c r="I118" s="1" t="s">
        <v>1110</v>
      </c>
      <c r="J118" s="1" t="s">
        <v>1111</v>
      </c>
      <c r="K118" s="1" t="s">
        <v>1112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1113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1114</v>
      </c>
      <c r="H119" s="1" t="s">
        <v>1115</v>
      </c>
      <c r="I119" s="1" t="s">
        <v>1116</v>
      </c>
      <c r="J119" s="1" t="s">
        <v>1117</v>
      </c>
      <c r="K119" s="1" t="s">
        <v>1118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1119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670</v>
      </c>
      <c r="H120" s="1" t="s">
        <v>1120</v>
      </c>
      <c r="I120" s="1" t="s">
        <v>1121</v>
      </c>
      <c r="J120" s="1" t="s">
        <v>1122</v>
      </c>
      <c r="K120" s="1" t="s">
        <v>994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1123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985</v>
      </c>
      <c r="H121" s="1" t="s">
        <v>1124</v>
      </c>
      <c r="I121" s="1" t="s">
        <v>1125</v>
      </c>
      <c r="J121" s="1" t="s">
        <v>1126</v>
      </c>
      <c r="K121" s="1" t="s">
        <v>1127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1128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1129</v>
      </c>
      <c r="H122" s="1" t="s">
        <v>1130</v>
      </c>
      <c r="I122" s="1" t="s">
        <v>1131</v>
      </c>
      <c r="J122" s="1" t="s">
        <v>1132</v>
      </c>
      <c r="K122" s="1" t="s">
        <v>1133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1134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1135</v>
      </c>
      <c r="I123" s="1" t="s">
        <v>1136</v>
      </c>
      <c r="J123" s="1" t="s">
        <v>1137</v>
      </c>
      <c r="K123" s="1" t="s">
        <v>1138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1139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1140</v>
      </c>
      <c r="I124" s="1" t="s">
        <v>1141</v>
      </c>
      <c r="J124" s="1" t="s">
        <v>1142</v>
      </c>
      <c r="K124" s="1" t="s">
        <v>1143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 t="s">
        <v>1144</v>
      </c>
      <c r="C1" s="1" t="s">
        <v>1145</v>
      </c>
      <c r="D1" s="1" t="s">
        <v>1146</v>
      </c>
      <c r="E1" s="1" t="s">
        <v>1147</v>
      </c>
      <c r="F1" s="1" t="s">
        <v>1148</v>
      </c>
      <c r="G1" s="1" t="s">
        <v>1149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1150</v>
      </c>
      <c r="B2" s="1" t="s">
        <v>1151</v>
      </c>
      <c r="C2" s="1" t="s">
        <v>1152</v>
      </c>
      <c r="D2" s="1" t="s">
        <v>1153</v>
      </c>
      <c r="E2" s="1" t="s">
        <v>1154</v>
      </c>
      <c r="F2" s="1" t="s">
        <v>1155</v>
      </c>
      <c r="G2" s="1" t="s">
        <v>1156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1157</v>
      </c>
      <c r="B3" s="1" t="s">
        <v>1158</v>
      </c>
      <c r="C3" s="1" t="s">
        <v>1159</v>
      </c>
      <c r="D3" s="1" t="s">
        <v>1160</v>
      </c>
      <c r="E3" s="1" t="s">
        <v>1161</v>
      </c>
      <c r="F3" s="1" t="s">
        <v>1162</v>
      </c>
      <c r="G3" s="1" t="s">
        <v>1163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1164</v>
      </c>
      <c r="B4" s="1" t="s">
        <v>1165</v>
      </c>
      <c r="C4" s="1" t="s">
        <v>1166</v>
      </c>
      <c r="D4" s="1" t="s">
        <v>1167</v>
      </c>
      <c r="E4" s="1" t="s">
        <v>1168</v>
      </c>
      <c r="F4" s="1" t="s">
        <v>1169</v>
      </c>
      <c r="G4" s="1" t="s">
        <v>1170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1157</v>
      </c>
      <c r="B5" s="1" t="s">
        <v>1158</v>
      </c>
      <c r="C5" s="1" t="s">
        <v>1171</v>
      </c>
      <c r="D5" s="1" t="s">
        <v>1172</v>
      </c>
      <c r="E5" s="1" t="s">
        <v>1173</v>
      </c>
      <c r="F5" s="1" t="s">
        <v>1174</v>
      </c>
      <c r="G5" s="1" t="s">
        <v>1175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1176</v>
      </c>
      <c r="B6" s="1" t="s">
        <v>1177</v>
      </c>
      <c r="C6" s="1" t="s">
        <v>1178</v>
      </c>
      <c r="D6" s="1" t="s">
        <v>1179</v>
      </c>
      <c r="E6" s="1" t="s">
        <v>1180</v>
      </c>
      <c r="F6" s="1" t="s">
        <v>1181</v>
      </c>
      <c r="G6" s="1" t="s">
        <v>1182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1183</v>
      </c>
      <c r="B7" s="1" t="s">
        <v>1184</v>
      </c>
      <c r="C7" s="1" t="s">
        <v>1185</v>
      </c>
      <c r="D7" s="1" t="s">
        <v>1186</v>
      </c>
      <c r="E7" s="1" t="s">
        <v>1187</v>
      </c>
      <c r="F7" s="1" t="s">
        <v>1188</v>
      </c>
      <c r="G7" s="1" t="s">
        <v>1189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1190</v>
      </c>
      <c r="B8" s="1" t="s">
        <v>1158</v>
      </c>
      <c r="C8" s="1" t="s">
        <v>1191</v>
      </c>
      <c r="D8" s="1" t="s">
        <v>1191</v>
      </c>
      <c r="E8" s="1" t="s">
        <v>1192</v>
      </c>
      <c r="F8" s="1" t="s">
        <v>1191</v>
      </c>
      <c r="G8" s="1" t="s">
        <v>1193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1194</v>
      </c>
      <c r="B9" s="1" t="s">
        <v>1195</v>
      </c>
      <c r="C9" s="1" t="s">
        <v>1196</v>
      </c>
      <c r="D9" s="1" t="s">
        <v>1197</v>
      </c>
      <c r="E9" s="1" t="s">
        <v>1198</v>
      </c>
      <c r="F9" s="1" t="s">
        <v>1199</v>
      </c>
      <c r="G9" s="1" t="s">
        <v>1200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1201</v>
      </c>
      <c r="B10" s="1" t="s">
        <v>1202</v>
      </c>
      <c r="C10" s="1" t="s">
        <v>1203</v>
      </c>
      <c r="D10" s="1" t="s">
        <v>1204</v>
      </c>
      <c r="E10" s="1" t="s">
        <v>1205</v>
      </c>
      <c r="F10" s="1" t="s">
        <v>1206</v>
      </c>
      <c r="G10" s="1" t="s">
        <v>1207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1208</v>
      </c>
      <c r="B11" s="1" t="s">
        <v>1209</v>
      </c>
      <c r="C11" s="1" t="s">
        <v>1210</v>
      </c>
      <c r="D11" s="1" t="s">
        <v>1211</v>
      </c>
      <c r="E11" s="1" t="s">
        <v>1212</v>
      </c>
      <c r="F11" s="1" t="s">
        <v>1213</v>
      </c>
      <c r="G11" s="1" t="s">
        <v>1214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1215</v>
      </c>
      <c r="B12" s="1" t="s">
        <v>1216</v>
      </c>
      <c r="C12" s="1" t="s">
        <v>1217</v>
      </c>
      <c r="D12" s="1" t="s">
        <v>1218</v>
      </c>
      <c r="E12" s="1" t="s">
        <v>1219</v>
      </c>
      <c r="F12" s="1" t="s">
        <v>1220</v>
      </c>
      <c r="G12" s="1" t="s">
        <v>1221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1222</v>
      </c>
      <c r="B13" s="1" t="s">
        <v>1223</v>
      </c>
      <c r="C13" s="1" t="s">
        <v>1224</v>
      </c>
      <c r="D13" s="1" t="s">
        <v>1225</v>
      </c>
      <c r="E13" s="1" t="s">
        <v>1226</v>
      </c>
      <c r="F13" s="1" t="s">
        <v>1227</v>
      </c>
      <c r="G13" s="1" t="s">
        <v>1228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1229</v>
      </c>
      <c r="B14" s="1" t="s">
        <v>1230</v>
      </c>
      <c r="C14" s="1" t="s">
        <v>1231</v>
      </c>
      <c r="D14" s="1" t="s">
        <v>1232</v>
      </c>
      <c r="E14" s="1" t="s">
        <v>1233</v>
      </c>
      <c r="F14" s="1" t="s">
        <v>1234</v>
      </c>
      <c r="G14" s="1" t="s">
        <v>1235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1236</v>
      </c>
      <c r="B15" s="1" t="s">
        <v>1158</v>
      </c>
      <c r="C15" s="1" t="s">
        <v>1158</v>
      </c>
      <c r="D15" s="1" t="s">
        <v>1158</v>
      </c>
      <c r="E15" s="1" t="s">
        <v>1158</v>
      </c>
      <c r="F15" s="1" t="s">
        <v>1158</v>
      </c>
      <c r="G15" s="1" t="s">
        <v>1158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1237</v>
      </c>
      <c r="B16" s="1" t="s">
        <v>1158</v>
      </c>
      <c r="C16" s="1" t="s">
        <v>1158</v>
      </c>
      <c r="D16" s="1" t="s">
        <v>1158</v>
      </c>
      <c r="E16" s="1" t="s">
        <v>1158</v>
      </c>
      <c r="F16" s="1" t="s">
        <v>1158</v>
      </c>
      <c r="G16" s="1" t="s">
        <v>1158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1238</v>
      </c>
      <c r="B17" s="1" t="s">
        <v>166</v>
      </c>
      <c r="C17" s="1" t="s">
        <v>167</v>
      </c>
      <c r="D17" s="1" t="s">
        <v>168</v>
      </c>
      <c r="E17" s="1" t="s">
        <v>169</v>
      </c>
      <c r="F17" s="1" t="s">
        <v>1239</v>
      </c>
      <c r="G17" s="1" t="s">
        <v>171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1240</v>
      </c>
      <c r="B18" s="1" t="s">
        <v>1158</v>
      </c>
      <c r="C18" s="1" t="s">
        <v>1158</v>
      </c>
      <c r="D18" s="1" t="s">
        <v>1158</v>
      </c>
      <c r="E18" s="1" t="s">
        <v>1158</v>
      </c>
      <c r="F18" s="1" t="s">
        <v>1158</v>
      </c>
      <c r="G18" s="1" t="s">
        <v>1158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1241</v>
      </c>
      <c r="B19" s="1" t="s">
        <v>1242</v>
      </c>
      <c r="C19" s="1" t="s">
        <v>1243</v>
      </c>
      <c r="D19" s="1" t="s">
        <v>1244</v>
      </c>
      <c r="E19" s="1" t="s">
        <v>1245</v>
      </c>
      <c r="F19" s="1" t="s">
        <v>1246</v>
      </c>
      <c r="G19" s="1" t="s">
        <v>1247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1248</v>
      </c>
      <c r="B20" s="1" t="s">
        <v>1249</v>
      </c>
      <c r="C20" s="1" t="s">
        <v>1250</v>
      </c>
      <c r="D20" s="1" t="s">
        <v>1251</v>
      </c>
      <c r="E20" s="1" t="s">
        <v>1252</v>
      </c>
      <c r="F20" s="1" t="s">
        <v>1253</v>
      </c>
      <c r="G20" s="1" t="s">
        <v>1254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1255</v>
      </c>
      <c r="B21" s="1" t="s">
        <v>1256</v>
      </c>
      <c r="C21" s="1" t="s">
        <v>1257</v>
      </c>
      <c r="D21" s="1" t="s">
        <v>1258</v>
      </c>
      <c r="E21" s="1" t="s">
        <v>1259</v>
      </c>
      <c r="F21" s="1" t="s">
        <v>1260</v>
      </c>
      <c r="G21" s="1" t="s">
        <v>1261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1262</v>
      </c>
      <c r="B22" s="1" t="s">
        <v>1263</v>
      </c>
      <c r="C22" s="1" t="s">
        <v>1264</v>
      </c>
      <c r="D22" s="1" t="s">
        <v>1265</v>
      </c>
      <c r="E22" s="1" t="s">
        <v>1266</v>
      </c>
      <c r="F22" s="1" t="s">
        <v>1267</v>
      </c>
      <c r="G22" s="1" t="s">
        <v>1268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1269</v>
      </c>
      <c r="B23" s="1" t="s">
        <v>1270</v>
      </c>
      <c r="C23" s="1" t="s">
        <v>1271</v>
      </c>
      <c r="D23" s="1" t="s">
        <v>1272</v>
      </c>
      <c r="E23" s="1" t="s">
        <v>1273</v>
      </c>
      <c r="F23" s="1" t="s">
        <v>1274</v>
      </c>
      <c r="G23" s="1" t="s">
        <v>1275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1276</v>
      </c>
      <c r="B24" s="1" t="s">
        <v>1277</v>
      </c>
      <c r="C24" s="1" t="s">
        <v>1278</v>
      </c>
      <c r="D24" s="1" t="s">
        <v>1279</v>
      </c>
      <c r="E24" s="1" t="s">
        <v>1280</v>
      </c>
      <c r="F24" s="1" t="s">
        <v>1281</v>
      </c>
      <c r="G24" s="1" t="s">
        <v>1282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1283</v>
      </c>
      <c r="B25" s="1" t="s">
        <v>1284</v>
      </c>
      <c r="C25" s="1" t="s">
        <v>1285</v>
      </c>
      <c r="D25" s="1" t="s">
        <v>1286</v>
      </c>
      <c r="E25" s="1" t="s">
        <v>1287</v>
      </c>
      <c r="F25" s="1" t="s">
        <v>1288</v>
      </c>
      <c r="G25" s="1" t="s">
        <v>1289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1290</v>
      </c>
      <c r="B26" s="1" t="s">
        <v>1291</v>
      </c>
      <c r="C26" s="1" t="s">
        <v>1292</v>
      </c>
      <c r="D26" s="1" t="s">
        <v>1293</v>
      </c>
      <c r="E26" s="1" t="s">
        <v>1294</v>
      </c>
      <c r="F26" s="1" t="s">
        <v>1295</v>
      </c>
      <c r="G26" s="1" t="s">
        <v>1296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1297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60</v>
      </c>
      <c r="B3" s="1">
        <v>0.0</v>
      </c>
      <c r="C3" s="1">
        <v>-2.0</v>
      </c>
      <c r="D3" s="1">
        <v>4.0</v>
      </c>
      <c r="E3" s="1">
        <v>9.0</v>
      </c>
      <c r="F3" s="1">
        <v>-11.0</v>
      </c>
      <c r="G3" s="1">
        <v>14.0</v>
      </c>
      <c r="H3" s="1">
        <v>-101.0</v>
      </c>
      <c r="I3" s="1">
        <v>14.0</v>
      </c>
      <c r="J3" s="1">
        <v>54.0</v>
      </c>
      <c r="K3" s="1">
        <v>63.0</v>
      </c>
      <c r="L3" s="1">
        <f>IF(K3*FORECAST(L2,B3:K3,B2:K2)&gt;0,FORECAST(L2,B3:K3,B2:K2),K3)*$X$1</f>
        <v>27.86666667</v>
      </c>
      <c r="M3" s="1">
        <f>IF(L3*FORECAST(M2,B3:L3,B2:L2)&gt;0,FORECAST(M2,B3:L3,B2:L2),L3)*$X$1</f>
        <v>32.13333333</v>
      </c>
      <c r="N3" s="1">
        <f>IF(M3*FORECAST(N2,B3:M3,B2:M2)&gt;0,FORECAST(N2,B3:M3,B2:M2),M3)*$X$1</f>
        <v>36.4</v>
      </c>
      <c r="O3" s="1">
        <f>IF(N3*FORECAST(O2,B3:N3,B2:N2)&gt;0,FORECAST(O2,B3:N3,B2:N2),N3)*$X$1</f>
        <v>40.66666667</v>
      </c>
      <c r="P3" s="1">
        <f>IF(O3*FORECAST(P2,B3:O3,B2:O2)&gt;0,FORECAST(P2,B3:O3,B2:O2),O3)*$X$1</f>
        <v>44.93333333</v>
      </c>
      <c r="Q3" s="1">
        <f>IF(P3*FORECAST(Q2,B3:P3,B2:P2)&gt;0,FORECAST(Q2,B3:P3,B2:P2),P3)*$X$1</f>
        <v>49.2</v>
      </c>
      <c r="R3" s="1">
        <f>IF(Q3*FORECAST(R2,B3:Q3,B2:Q2)&gt;0,FORECAST(R2,B3:Q3,B2:Q2),Q3)*$X$1</f>
        <v>53.46666667</v>
      </c>
      <c r="S3" s="4">
        <f>IF(R3*FORECAST(S2,B3:R3,B2:R2)&gt;0,FORECAST(S2,B3:R3,B2:R2),R3)*$X$1</f>
        <v>57.73333333</v>
      </c>
      <c r="T3" s="4">
        <f>IF(S3*FORECAST(T2,B3:S3,B2:S2)&gt;0,FORECAST(T2,B3:S3,B2:S2),S3)*$X$1</f>
        <v>62</v>
      </c>
      <c r="U3" s="4">
        <f>IF(T3*FORECAST(U2,B3:T3,B2:T2)&gt;0,FORECAST(U2,B3:T3,B2:T2),T3)*$X$1</f>
        <v>66.26666667</v>
      </c>
      <c r="V3" s="4">
        <f>IF(U3*FORECAST(V2,B3:U3,B2:U2)&gt;0,FORECAST(V2,B3:U3,B2:U2),U3)*$X$1</f>
        <v>70.53333333</v>
      </c>
      <c r="W3" s="4">
        <f>IF(V3*FORECAST(W2,B3:V3,B2:V2)&gt;0,FORECAST(W2,B3:V3,B2:V2),V3)*$X$1</f>
        <v>74.8</v>
      </c>
      <c r="X3" s="2"/>
      <c r="Y3" s="2"/>
      <c r="Z3" s="2"/>
    </row>
    <row r="4">
      <c r="A4" s="3" t="s">
        <v>120</v>
      </c>
      <c r="B4" s="1">
        <v>14.0</v>
      </c>
      <c r="C4" s="1">
        <v>29.0</v>
      </c>
      <c r="D4" s="1">
        <v>27.0</v>
      </c>
      <c r="E4" s="1">
        <v>-20.0</v>
      </c>
      <c r="F4" s="1">
        <v>45.0</v>
      </c>
      <c r="G4" s="1">
        <v>252.0</v>
      </c>
      <c r="H4" s="1">
        <v>354.0</v>
      </c>
      <c r="I4" s="1">
        <v>401.0</v>
      </c>
      <c r="J4" s="1">
        <v>371.0</v>
      </c>
      <c r="K4" s="1">
        <v>352.0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1298</v>
      </c>
      <c r="B5" s="1">
        <v>0.0</v>
      </c>
      <c r="C5" s="1">
        <v>0.0</v>
      </c>
      <c r="D5" s="1">
        <v>0.0</v>
      </c>
      <c r="E5" s="1">
        <v>13.0</v>
      </c>
      <c r="F5" s="1">
        <v>17.0</v>
      </c>
      <c r="G5" s="1">
        <v>22.0</v>
      </c>
      <c r="H5" s="1">
        <v>24.0</v>
      </c>
      <c r="I5" s="1">
        <v>28.0</v>
      </c>
      <c r="J5" s="1">
        <v>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1299</v>
      </c>
      <c r="L7" s="1">
        <f>IF(W3*FORECAST(W2,B3:W3,B2:W2)&gt;0,FORECAST(W2,B3:W3,B2:W2),V3)*$X$1 * (1+0.02)/(0.0789-0.02)</f>
        <v>1295.348048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1300</v>
      </c>
      <c r="L8" s="5">
        <f t="array" ref="L8">NPV(0.0789,M3:W3)</f>
        <v>360.7546567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1301</v>
      </c>
      <c r="L9" s="5">
        <f t="array" ref="L9">NPV(0.0789,M16:W16)</f>
        <v>561.8150264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1302</v>
      </c>
      <c r="L10" s="5">
        <f>L8 + L9</f>
        <v>922.5696831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352.0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1303</v>
      </c>
      <c r="L12" s="5">
        <f>L10 - L11</f>
        <v>570.5696831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1304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19.67481666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(1+0.02)/(0.0789-0.02)</f>
        <v>1295.348048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-10.0</v>
      </c>
      <c r="C3" s="1">
        <v>-1.0</v>
      </c>
      <c r="D3" s="1">
        <v>-3.0</v>
      </c>
      <c r="E3" s="1">
        <v>7.0</v>
      </c>
      <c r="F3" s="1">
        <v>8.0</v>
      </c>
      <c r="G3" s="1">
        <v>-14.0</v>
      </c>
      <c r="H3" s="1">
        <v>-81.0</v>
      </c>
      <c r="I3" s="1">
        <v>-16.0</v>
      </c>
      <c r="J3" s="1">
        <v>-48.0</v>
      </c>
      <c r="K3" s="1">
        <v>2.0</v>
      </c>
      <c r="L3" s="1">
        <f>IF(K3*FORECAST(L2,B3:K3,B2:K2)&gt;0,FORECAST(L2,B3:K3,B2:K2),K3)*$X$1</f>
        <v>2</v>
      </c>
      <c r="M3" s="1">
        <f>IF(L3*FORECAST(M2,B3:L3,B2:L2)&gt;0,FORECAST(M2,B3:L3,B2:L2),L3)*$X$1</f>
        <v>2</v>
      </c>
      <c r="N3" s="1">
        <f>IF(M3*FORECAST(N2,B3:M3,B2:M2)&gt;0,FORECAST(N2,B3:M3,B2:M2),M3)*$X$1</f>
        <v>2</v>
      </c>
      <c r="O3" s="1">
        <f>IF(N3*FORECAST(O2,B3:N3,B2:N2)&gt;0,FORECAST(O2,B3:N3,B2:N2),N3)*$X$1</f>
        <v>2</v>
      </c>
      <c r="P3" s="1">
        <f>IF(O3*FORECAST(P2,B3:O3,B2:O2)&gt;0,FORECAST(P2,B3:O3,B2:O2),O3)*$X$1</f>
        <v>2</v>
      </c>
      <c r="Q3" s="1">
        <f>IF(P3*FORECAST(Q2,B3:P3,B2:P2)&gt;0,FORECAST(Q2,B3:P3,B2:P2),P3)*$X$1</f>
        <v>2</v>
      </c>
      <c r="R3" s="1">
        <f>IF(Q3*FORECAST(R2,B3:Q3,B2:Q2)&gt;0,FORECAST(R2,B3:Q3,B2:Q2),Q3)*$X$1</f>
        <v>2</v>
      </c>
      <c r="S3" s="4">
        <f>IF(R3*FORECAST(S2,B3:R3,B2:R2)&gt;0,FORECAST(S2,B3:R3,B2:R2),R3)*$X$1</f>
        <v>2</v>
      </c>
      <c r="T3" s="4">
        <f>IF(S3*FORECAST(T2,B3:S3,B2:S2)&gt;0,FORECAST(T2,B3:S3,B2:S2),S3)*$X$1</f>
        <v>0.4183006536</v>
      </c>
      <c r="U3" s="4">
        <f>IF(T3*FORECAST(U2,B3:T3,B2:T2)&gt;0,FORECAST(U2,B3:T3,B2:T2),T3)*$X$1</f>
        <v>1.281045752</v>
      </c>
      <c r="V3" s="4">
        <f>IF(U3*FORECAST(V2,B3:U3,B2:U2)&gt;0,FORECAST(V2,B3:U3,B2:U2),U3)*$X$1</f>
        <v>2.14379085</v>
      </c>
      <c r="W3" s="4">
        <f>IF(V3*FORECAST(W2,B3:V3,B2:V2)&gt;0,FORECAST(W2,B3:V3,B2:V2),V3)*$X$1</f>
        <v>3.006535948</v>
      </c>
      <c r="X3" s="2"/>
      <c r="Y3" s="2"/>
      <c r="Z3" s="2"/>
    </row>
    <row r="4">
      <c r="A4" s="3" t="s">
        <v>120</v>
      </c>
      <c r="B4" s="1">
        <v>14.0</v>
      </c>
      <c r="C4" s="1">
        <v>29.0</v>
      </c>
      <c r="D4" s="1">
        <v>27.0</v>
      </c>
      <c r="E4" s="1">
        <v>-20.0</v>
      </c>
      <c r="F4" s="1">
        <v>45.0</v>
      </c>
      <c r="G4" s="1">
        <v>252.0</v>
      </c>
      <c r="H4" s="1">
        <v>354.0</v>
      </c>
      <c r="I4" s="1">
        <v>401.0</v>
      </c>
      <c r="J4" s="1">
        <v>371.0</v>
      </c>
      <c r="K4" s="1">
        <v>352.0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1298</v>
      </c>
      <c r="B5" s="1">
        <v>0.0</v>
      </c>
      <c r="C5" s="1">
        <v>0.0</v>
      </c>
      <c r="D5" s="1">
        <v>0.0</v>
      </c>
      <c r="E5" s="1">
        <v>13.0</v>
      </c>
      <c r="F5" s="1">
        <v>17.0</v>
      </c>
      <c r="G5" s="1">
        <v>22.0</v>
      </c>
      <c r="H5" s="1">
        <v>24.0</v>
      </c>
      <c r="I5" s="1">
        <v>28.0</v>
      </c>
      <c r="J5" s="1">
        <v>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1299</v>
      </c>
      <c r="L7" s="1">
        <f>IF(W3*FORECAST(W2,B3:W3,B2:W2)&gt;0,FORECAST(W2,B3:W3,B2:W2),V3)*$X$1 * (1+0.02)/(0.0789-0.02)</f>
        <v>52.06564799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1300</v>
      </c>
      <c r="L8" s="5">
        <f t="array" ref="L8">NPV(0.0789,M3:W3)</f>
        <v>13.63376739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1301</v>
      </c>
      <c r="L9" s="5">
        <f t="array" ref="L9">NPV(0.0789,M16:W16)</f>
        <v>22.58177905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1302</v>
      </c>
      <c r="L10" s="5">
        <f>L8 + L9</f>
        <v>36.21554644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352.0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1303</v>
      </c>
      <c r="L12" s="5">
        <f>L10 - L11</f>
        <v>-315.7844536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1304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-10.88911909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(1+0.02)/(0.0789-0.02)</f>
        <v>52.06564799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