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<sst xmlns="http://schemas.openxmlformats.org/spreadsheetml/2006/main" count="739" uniqueCount="598">
  <si>
    <t>ticker</t>
  </si>
  <si>
    <t>PEPG</t>
  </si>
  <si>
    <t>nombre</t>
  </si>
  <si>
    <t>PEPGEN INC</t>
  </si>
  <si>
    <t>empresa</t>
  </si>
  <si>
    <t>Biotechnology &amp; Medical Research</t>
  </si>
  <si>
    <t>Open</t>
  </si>
  <si>
    <t>Target Price</t>
  </si>
  <si>
    <t>Upside</t>
  </si>
  <si>
    <t>-2509.63%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</si>
  <si>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</si>
  <si>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</si>
  <si>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</si>
  <si>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</si>
  <si>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</si>
  <si>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</si>
  <si>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</si>
  <si>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</si>
  <si>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-66.67%</t>
  </si>
  <si>
    <t>Total Assets Growth</t>
  </si>
  <si>
    <t>-60.00%</t>
  </si>
  <si>
    <t>Net Property, Plant and Equipment Growth</t>
  </si>
  <si>
    <t>28.12%</t>
  </si>
  <si>
    <t>EBITDA Growth</t>
  </si>
  <si>
    <t>54.25%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</si>
  <si>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</si>
  <si>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</si>
  <si>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</si>
  <si>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</si>
  <si>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</si>
  <si>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</si>
  <si>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</si>
  <si>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</si>
  <si>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</si>
  <si>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</si>
  <si>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</si>
  <si>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</si>
  <si>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</si>
  <si>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</si>
  <si>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</si>
  <si>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</si>
  <si>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</si>
  <si>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</si>
  <si>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</si>
  <si>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</si>
  <si>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</si>
  <si>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</si>
  <si>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</si>
  <si>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</si>
  <si>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</si>
  <si>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</si>
  <si>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</si>
  <si>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</si>
  <si>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</si>
  <si>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</si>
  <si>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</si>
  <si>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</si>
  <si>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</si>
  <si>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</si>
  <si>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</si>
  <si>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</si>
  <si>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</si>
  <si>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</si>
  <si>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</si>
  <si>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</si>
  <si>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</si>
  <si>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</si>
  <si>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</si>
  <si>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</si>
  <si>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Total Current Liabilities</t>
  </si>
  <si>
    <t>Long-Term Leases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</si>
  <si>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</si>
  <si>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</si>
  <si>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</si>
  <si>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</si>
  <si>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</si>
  <si>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</si>
  <si>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</si>
  <si>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</si>
  <si>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</si>
  <si>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</si>
  <si>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</si>
  <si>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</si>
  <si>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</si>
  <si>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</si>
  <si>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4.69</t>
  </si>
  <si>
    <t>-7.11</t>
  </si>
  <si>
    <t>-33.29</t>
  </si>
  <si>
    <t>7.58</t>
  </si>
  <si>
    <t>4.55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</si>
  <si>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</si>
  <si>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</si>
  <si>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</si>
  <si>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</si>
  <si>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</si>
  <si>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</si>
  <si>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</si>
  <si>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</si>
  <si>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</si>
  <si>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</si>
  <si>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</si>
  <si>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</si>
  <si>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</si>
  <si>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</si>
  <si>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</si>
  <si>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</si>
  <si>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</si>
  <si>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</si>
  <si>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</si>
  <si>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</si>
  <si>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</si>
  <si>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</si>
  <si>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</si>
  <si>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</si>
  <si>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</si>
  <si>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</si>
  <si>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</si>
  <si>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-1.63</t>
  </si>
  <si>
    <t>-4.69</t>
  </si>
  <si>
    <t>-30.27</t>
  </si>
  <si>
    <t>-4.42</t>
  </si>
  <si>
    <t>-3.3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</si>
  <si>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</si>
  <si>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</si>
  <si>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</si>
  <si>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</si>
  <si>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</si>
  <si>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</si>
  <si>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-1.02</t>
  </si>
  <si>
    <t>-1.36</t>
  </si>
  <si>
    <t>-18.92</t>
  </si>
  <si>
    <t>-2.61</t>
  </si>
  <si>
    <t>-2.06</t>
  </si>
  <si>
    <t>Normalized Diluted EPS</t>
  </si>
  <si>
    <t>EBITDA</t>
  </si>
  <si>
    <t>EBITA</t>
  </si>
  <si>
    <t>EBIT</t>
  </si>
  <si>
    <t>EBITDAR</t>
  </si>
  <si>
    <t>Effective Tax Rate - (Ratio)</t>
  </si>
  <si>
    <t>-5.67</t>
  </si>
  <si>
    <t>-0.09</t>
  </si>
  <si>
    <t>Current Domestic Taxes</t>
  </si>
  <si>
    <t>Current Foreign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</si>
  <si>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</si>
  <si>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</si>
  <si>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</si>
  <si>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</si>
  <si>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</si>
  <si>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</si>
  <si>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</si>
  <si>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</si>
  <si>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</si>
  <si>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</si>
  <si>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</si>
  <si>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</si>
  <si>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-15.82</t>
  </si>
  <si>
    <t>-21.96</t>
  </si>
  <si>
    <t>-23.64</t>
  </si>
  <si>
    <t>-29.39</t>
  </si>
  <si>
    <t>Return on Total Capital</t>
  </si>
  <si>
    <t>-17.16</t>
  </si>
  <si>
    <t>-23.68</t>
  </si>
  <si>
    <t>-25.3</t>
  </si>
  <si>
    <t>-31.85</t>
  </si>
  <si>
    <t>Return On Equity %</t>
  </si>
  <si>
    <t>-27.64</t>
  </si>
  <si>
    <t>-38.12</t>
  </si>
  <si>
    <t>-44.16</t>
  </si>
  <si>
    <t>-54.59</t>
  </si>
  <si>
    <t>Return on Common Equity</t>
  </si>
  <si>
    <t>327.08</t>
  </si>
  <si>
    <t>141.93</t>
  </si>
  <si>
    <t>-93.67</t>
  </si>
  <si>
    <t>Short Term Liquidity</t>
  </si>
  <si>
    <t>Current Ratio</t>
  </si>
  <si>
    <t>11.58</t>
  </si>
  <si>
    <t>12.31</t>
  </si>
  <si>
    <t>13.56</t>
  </si>
  <si>
    <t>9.88</t>
  </si>
  <si>
    <t>6.43</t>
  </si>
  <si>
    <t>Quick Ratio</t>
  </si>
  <si>
    <t>11.41</t>
  </si>
  <si>
    <t>12.15</t>
  </si>
  <si>
    <t>13.34</t>
  </si>
  <si>
    <t>9.66</t>
  </si>
  <si>
    <t>6.3</t>
  </si>
  <si>
    <t>Operating Cash Flow to Current Liabilities</t>
  </si>
  <si>
    <t>-2.71</t>
  </si>
  <si>
    <t>-1.97</t>
  </si>
  <si>
    <t>-2.19</t>
  </si>
  <si>
    <t>-3.15</t>
  </si>
  <si>
    <t>-3.94</t>
  </si>
  <si>
    <t>Long Term Solvency</t>
  </si>
  <si>
    <t>Total Debt/Equity</t>
  </si>
  <si>
    <t>13.66</t>
  </si>
  <si>
    <t>18.54</t>
  </si>
  <si>
    <t>Total Debt / Total Capital</t>
  </si>
  <si>
    <t>12.02</t>
  </si>
  <si>
    <t>15.64</t>
  </si>
  <si>
    <t>LT Debt/Equity</t>
  </si>
  <si>
    <t>10.57</t>
  </si>
  <si>
    <t>15.77</t>
  </si>
  <si>
    <t>Long-Term Debt / Total Capital</t>
  </si>
  <si>
    <t>9.3</t>
  </si>
  <si>
    <t>13.3</t>
  </si>
  <si>
    <t>Total Liabilities / Total Assets</t>
  </si>
  <si>
    <t>7.77</t>
  </si>
  <si>
    <t>7.87</t>
  </si>
  <si>
    <t>7.19</t>
  </si>
  <si>
    <t>17.39</t>
  </si>
  <si>
    <t>24.21</t>
  </si>
  <si>
    <t>Total Debt / EBITDA</t>
  </si>
  <si>
    <t>-0.36</t>
  </si>
  <si>
    <t>-0.26</t>
  </si>
  <si>
    <t>Net Debt / EBITDA</t>
  </si>
  <si>
    <t>2.8</t>
  </si>
  <si>
    <t>5.53</t>
  </si>
  <si>
    <t>4.93</t>
  </si>
  <si>
    <t>2.33</t>
  </si>
  <si>
    <t>1.15</t>
  </si>
  <si>
    <t>Total Debt / (EBITDA - Capex)</t>
  </si>
  <si>
    <t>-0.34</t>
  </si>
  <si>
    <t>-0.25</t>
  </si>
  <si>
    <t>Net Debt / (EBITDA - Capex)</t>
  </si>
  <si>
    <t>2.73</t>
  </si>
  <si>
    <t>5.51</t>
  </si>
  <si>
    <t>4.84</t>
  </si>
  <si>
    <t>2.2</t>
  </si>
  <si>
    <t>1.11</t>
  </si>
  <si>
    <t>Growth Over Prior Year</t>
  </si>
  <si>
    <t>EBITDA, 1 Yr. Growth %</t>
  </si>
  <si>
    <t>41.59</t>
  </si>
  <si>
    <t>151.78</t>
  </si>
  <si>
    <t>23.26</t>
  </si>
  <si>
    <t>EBITA, 1 Yr. Growth %</t>
  </si>
  <si>
    <t>38.63</t>
  </si>
  <si>
    <t>151.95</t>
  </si>
  <si>
    <t>24.11</t>
  </si>
  <si>
    <t>EBIT, 1 Yr. Growth %</t>
  </si>
  <si>
    <t>Earnings From Cont. Operations, 1 Yr. Growth %</t>
  </si>
  <si>
    <t>40.34</t>
  </si>
  <si>
    <t>153.3</t>
  </si>
  <si>
    <t>13.78</t>
  </si>
  <si>
    <t>Net Income, 1 Yr. Growth %</t>
  </si>
  <si>
    <t>Normalized Net Income, 1 Yr. Growth %</t>
  </si>
  <si>
    <t>139.72</t>
  </si>
  <si>
    <t>20.12</t>
  </si>
  <si>
    <t>Diluted EPS Before Extra, 1 Yr. Growth %</t>
  </si>
  <si>
    <t>187.39</t>
  </si>
  <si>
    <t>545.78</t>
  </si>
  <si>
    <t>-85.41</t>
  </si>
  <si>
    <t>-25.22</t>
  </si>
  <si>
    <t>Net Property, Plant and Equip., 1 Yr. Growth %</t>
  </si>
  <si>
    <t>-22.91</t>
  </si>
  <si>
    <t>96.9</t>
  </si>
  <si>
    <t>-5.02</t>
  </si>
  <si>
    <t>Total Assets, 1 Yr. Growth %</t>
  </si>
  <si>
    <t>153.8</t>
  </si>
  <si>
    <t>51.38</t>
  </si>
  <si>
    <t>-34.21</t>
  </si>
  <si>
    <t>Tangible Book Value, 1 Yr. Growth %</t>
  </si>
  <si>
    <t>-264.47</t>
  </si>
  <si>
    <t>404.43</t>
  </si>
  <si>
    <t>-659.91</t>
  </si>
  <si>
    <t>-39.64</t>
  </si>
  <si>
    <t>Common Equity, 1 Yr. Growth %</t>
  </si>
  <si>
    <t>Cash From Operations, 1 Yr. Growth %</t>
  </si>
  <si>
    <t>86.67</t>
  </si>
  <si>
    <t>162.25</t>
  </si>
  <si>
    <t>16.42</t>
  </si>
  <si>
    <t>Capital Expenditures, 1 Yr. Growth %</t>
  </si>
  <si>
    <t>-72.41</t>
  </si>
  <si>
    <t>-30.79</t>
  </si>
  <si>
    <t>Levered Free Cash Flow, 1 Yr. Growth %</t>
  </si>
  <si>
    <t>177.17</t>
  </si>
  <si>
    <t>24.13</t>
  </si>
  <si>
    <t>Unlevered Free Cash Flow, 1 Yr. Growth %</t>
  </si>
  <si>
    <t>Compound Annual Growth Rate Over Two Years</t>
  </si>
  <si>
    <t>EBITDA, 2 Yr. CAGR %</t>
  </si>
  <si>
    <t>364.54</t>
  </si>
  <si>
    <t>519.47</t>
  </si>
  <si>
    <t>76.17</t>
  </si>
  <si>
    <t>EBITA, 2 Yr. CAGR %</t>
  </si>
  <si>
    <t>347.45</t>
  </si>
  <si>
    <t>503.23</t>
  </si>
  <si>
    <t>76.83</t>
  </si>
  <si>
    <t>EBIT, 2 Yr. CAGR %</t>
  </si>
  <si>
    <t>Earnings From Cont. Operations, 2 Yr. CAGR %</t>
  </si>
  <si>
    <t>350.2</t>
  </si>
  <si>
    <t>504.83</t>
  </si>
  <si>
    <t>69.77</t>
  </si>
  <si>
    <t>Net Income, 2 Yr. CAGR %</t>
  </si>
  <si>
    <t>Normalized Net Income, 2 Yr. CAGR %</t>
  </si>
  <si>
    <t>488.39</t>
  </si>
  <si>
    <t>69.69</t>
  </si>
  <si>
    <t>Diluted EPS Before Extra, 2 Yr. CAGR %</t>
  </si>
  <si>
    <t>330.81</t>
  </si>
  <si>
    <t>-2.92</t>
  </si>
  <si>
    <t>-66.96</t>
  </si>
  <si>
    <t>Net Property, Plant and Equip., 2 Yr. CAGR %</t>
  </si>
  <si>
    <t>23.2</t>
  </si>
  <si>
    <t>861.87</t>
  </si>
  <si>
    <t>568.05</t>
  </si>
  <si>
    <t>Total Assets, 2 Yr. CAGR %</t>
  </si>
  <si>
    <t>485.3</t>
  </si>
  <si>
    <t>352.02</t>
  </si>
  <si>
    <t>-0.21</t>
  </si>
  <si>
    <t>Tangible Book Value, 2 Yr. CAGR %</t>
  </si>
  <si>
    <t>188.03</t>
  </si>
  <si>
    <t>431.45</t>
  </si>
  <si>
    <t>83.83</t>
  </si>
  <si>
    <t>Common Equity, 2 Yr. CAGR %</t>
  </si>
  <si>
    <t>Cash From Operations, 2 Yr. CAGR %</t>
  </si>
  <si>
    <t>405.33</t>
  </si>
  <si>
    <t>498.95</t>
  </si>
  <si>
    <t>74.73</t>
  </si>
  <si>
    <t>Capital Expenditures, 2 Yr. CAGR %</t>
  </si>
  <si>
    <t>315.23</t>
  </si>
  <si>
    <t>127.99</t>
  </si>
  <si>
    <t>Levered Free Cash Flow, 2 Yr. CAGR %</t>
  </si>
  <si>
    <t>612.83</t>
  </si>
  <si>
    <t>85.49</t>
  </si>
  <si>
    <t>Unlevered Free Cash Flow, 2 Yr. CAGR %</t>
  </si>
  <si>
    <t>Compound Annual Growth Rate Over Three Years</t>
  </si>
  <si>
    <t>EBITDA, 3 Yr. CAGR %</t>
  </si>
  <si>
    <t>278.75</t>
  </si>
  <si>
    <t>261.65</t>
  </si>
  <si>
    <t>EBITA, 3 Yr. CAGR %</t>
  </si>
  <si>
    <t>269.49</t>
  </si>
  <si>
    <t>256.11</t>
  </si>
  <si>
    <t>EBIT, 3 Yr. CAGR %</t>
  </si>
  <si>
    <t>Earnings From Cont. Operations, 3 Yr. CAGR %</t>
  </si>
  <si>
    <t>271.67</t>
  </si>
  <si>
    <t>246.56</t>
  </si>
  <si>
    <t>Net Income, 3 Yr. CAGR %</t>
  </si>
  <si>
    <t>Normalized Net Income, 3 Yr. CAGR %</t>
  </si>
  <si>
    <t>264.9</t>
  </si>
  <si>
    <t>246.45</t>
  </si>
  <si>
    <t>Diluted EPS Before Extra, 3 Yr. CAGR %</t>
  </si>
  <si>
    <t>39.4</t>
  </si>
  <si>
    <t>-11.01</t>
  </si>
  <si>
    <t>Net Property, Plant and Equip., 3 Yr. CAGR %</t>
  </si>
  <si>
    <t>314.71</t>
  </si>
  <si>
    <t>344.59</t>
  </si>
  <si>
    <t>Total Assets, 3 Yr. CAGR %</t>
  </si>
  <si>
    <t>272.91</t>
  </si>
  <si>
    <t>137.77</t>
  </si>
  <si>
    <t>Tangible Book Value, 3 Yr. CAGR %</t>
  </si>
  <si>
    <t>259.48</t>
  </si>
  <si>
    <t>157.37</t>
  </si>
  <si>
    <t>Common Equity, 3 Yr. CAGR %</t>
  </si>
  <si>
    <t>Cash From Operations, 3 Yr. CAGR %</t>
  </si>
  <si>
    <t>306.09</t>
  </si>
  <si>
    <t>246.96</t>
  </si>
  <si>
    <t>Capital Expenditures, 3 Yr. CAGR %</t>
  </si>
  <si>
    <t>405.91</t>
  </si>
  <si>
    <t>587.45</t>
  </si>
  <si>
    <t>Levered Free Cash Flow, 3 Yr. CAGR %</t>
  </si>
  <si>
    <t>298.06</t>
  </si>
  <si>
    <t>Unlevered Free Cash Flow, 3 Yr. CAGR %</t>
  </si>
  <si>
    <t>2022</t>
  </si>
  <si>
    <t>2023</t>
  </si>
  <si>
    <t>2024</t>
  </si>
  <si>
    <t>2025</t>
  </si>
  <si>
    <t>2026</t>
  </si>
  <si>
    <t>Capitalization
                                    1</t>
  </si>
  <si>
    <t>316</t>
  </si>
  <si>
    <t>161.9</t>
  </si>
  <si>
    <t>91.27</t>
  </si>
  <si>
    <t>-</t>
  </si>
  <si>
    <t>Change</t>
  </si>
  <si>
    <t>-48.75%</t>
  </si>
  <si>
    <t>-43.64%</t>
  </si>
  <si>
    <t>0%</t>
  </si>
  <si>
    <t>Enterprise Value (EV)
                                    1</t>
  </si>
  <si>
    <t>134.2</t>
  </si>
  <si>
    <t>81.16</t>
  </si>
  <si>
    <t>-19.78</t>
  </si>
  <si>
    <t>-96.23</t>
  </si>
  <si>
    <t>-29.43</t>
  </si>
  <si>
    <t>-39.53%</t>
  </si>
  <si>
    <t>-124.37%</t>
  </si>
  <si>
    <t>386.46%</t>
  </si>
  <si>
    <t>-69.42%</t>
  </si>
  <si>
    <t>P/E ratio</t>
  </si>
  <si>
    <t>-3.02x</t>
  </si>
  <si>
    <t>-2.06x</t>
  </si>
  <si>
    <t>-1.03x</t>
  </si>
  <si>
    <t>-1.09x</t>
  </si>
  <si>
    <t>-1x</t>
  </si>
  <si>
    <t>PBR</t>
  </si>
  <si>
    <t>PEG</t>
  </si>
  <si>
    <t>0x</t>
  </si>
  <si>
    <t>0.1x</t>
  </si>
  <si>
    <t>0.18x</t>
  </si>
  <si>
    <t>-0.11x</t>
  </si>
  <si>
    <t>Capitalization / Revenue</t>
  </si>
  <si>
    <t>EV / Revenue</t>
  </si>
  <si>
    <t>EV / EBITDA</t>
  </si>
  <si>
    <t>-1.98x</t>
  </si>
  <si>
    <t>-0.97x</t>
  </si>
  <si>
    <t>0.2x</t>
  </si>
  <si>
    <t>0.92x</t>
  </si>
  <si>
    <t>EV / EBIT</t>
  </si>
  <si>
    <t>-1.96x</t>
  </si>
  <si>
    <t>-0.96x</t>
  </si>
  <si>
    <t>0.19x</t>
  </si>
  <si>
    <t>0.83x</t>
  </si>
  <si>
    <t>0.26x</t>
  </si>
  <si>
    <t>EV / FCF</t>
  </si>
  <si>
    <t>-2.13x</t>
  </si>
  <si>
    <t>-1.13x</t>
  </si>
  <si>
    <t>0.21x</t>
  </si>
  <si>
    <t>0.23x</t>
  </si>
  <si>
    <t>FCF Yield</t>
  </si>
  <si>
    <t>-47%</t>
  </si>
  <si>
    <t>-88.2%</t>
  </si>
  <si>
    <t>481%</t>
  </si>
  <si>
    <t>120%</t>
  </si>
  <si>
    <t>438%</t>
  </si>
  <si>
    <t>Dividend per Share
                                    2</t>
  </si>
  <si>
    <t>Rate of return</t>
  </si>
  <si>
    <t>EPS
                                    2</t>
  </si>
  <si>
    <t>-2.73</t>
  </si>
  <si>
    <t>-2.564</t>
  </si>
  <si>
    <t>-2.793</t>
  </si>
  <si>
    <t>Distribution rate</t>
  </si>
  <si>
    <t>Net sales
                                    1</t>
  </si>
  <si>
    <t>EBITDA
                                    1</t>
  </si>
  <si>
    <t>-67.81</t>
  </si>
  <si>
    <t>-83.58</t>
  </si>
  <si>
    <t>-100.4</t>
  </si>
  <si>
    <t>-104.6</t>
  </si>
  <si>
    <t>EBIT
                                    1</t>
  </si>
  <si>
    <t>-68.3</t>
  </si>
  <si>
    <t>-84.77</t>
  </si>
  <si>
    <t>-101.8</t>
  </si>
  <si>
    <t>-116.1</t>
  </si>
  <si>
    <t>-113.4</t>
  </si>
  <si>
    <t>Net income
                                    1</t>
  </si>
  <si>
    <t>-69.1</t>
  </si>
  <si>
    <t>-78.63</t>
  </si>
  <si>
    <t>-94.67</t>
  </si>
  <si>
    <t>-111.3</t>
  </si>
  <si>
    <t>-113.1</t>
  </si>
  <si>
    <t>Net Debt
                                    1</t>
  </si>
  <si>
    <t>-181.8</t>
  </si>
  <si>
    <t>-80.77</t>
  </si>
  <si>
    <t>-111</t>
  </si>
  <si>
    <t>-187.5</t>
  </si>
  <si>
    <t>-120.7</t>
  </si>
  <si>
    <t>Reference price
                                    2</t>
  </si>
  <si>
    <t>13.370</t>
  </si>
  <si>
    <t>6.800</t>
  </si>
  <si>
    <t>2.800</t>
  </si>
  <si>
    <t>Nbr of stocks (in thousands)</t>
  </si>
  <si>
    <t>23,632</t>
  </si>
  <si>
    <t>23,814</t>
  </si>
  <si>
    <t>32,596</t>
  </si>
  <si>
    <t>Announcement Date</t>
  </si>
  <si>
    <t>3/23/23</t>
  </si>
  <si>
    <t>3/6/24</t>
  </si>
  <si>
    <t>address1</t>
  </si>
  <si>
    <t>321 Harrison Avenue</t>
  </si>
  <si>
    <t>address2</t>
  </si>
  <si>
    <t>8th Floor</t>
  </si>
  <si>
    <t>city</t>
  </si>
  <si>
    <t>Boston</t>
  </si>
  <si>
    <t>state</t>
  </si>
  <si>
    <t>MA</t>
  </si>
  <si>
    <t>zip</t>
  </si>
  <si>
    <t>02118</t>
  </si>
  <si>
    <t>country</t>
  </si>
  <si>
    <t>phone</t>
  </si>
  <si>
    <t>781 797 0979</t>
  </si>
  <si>
    <t>website</t>
  </si>
  <si>
    <t>https://pepgen.com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</si>
  <si>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</si>
  <si>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</si>
  <si>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</si>
  <si>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</si>
  <si>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</si>
  <si>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</si>
  <si>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</si>
  <si>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</si>
  <si>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</si>
  <si>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</si>
  <si>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</si>
  <si>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PepGen Inc., a clinical-stage biotechnology company, focuses on the development of oligonucleotide therapeutics for use in the treatment of severe neuromuscular and neurologic diseases. Its lead product candidate is PGN-EDO51, an EDO peptide that is in Phase 2 clinical trial to treat Duchenne muscular dystrophy (DMD) patients. The company is also developing PGN-EDODM1, an EDO peptide-conjugated PMO, which is in Phase 1 clinical trial for the treatment of myotonic dystrophy type 1, as well as EDO therapeutic candidates, such as PGN-EDO53, PGN-EDO45, and PGN-EDO44 for the treatment of DMD. PepGen Inc. was founded in 2018 and is based in Boston, Massachusetts.</t>
  </si>
  <si>
    <t>fullTimeEmployees</t>
  </si>
  <si>
    <t>companyOfficers</t>
  </si>
  <si>
    <t>[{'maxAge': 1, 'name': 'Dr. James G. McArthur Ph.D.', 'age': 62, 'title': 'President, CEO, Treasurer, Secretary &amp; Director', 'yearBorn': 1962, 'fiscalYear': 2023, 'totalPay': 810700, 'exercisedValue': 0, 'unexercisedValue': 934790}, {'maxAge': 1, 'name': 'Mr. Noel P. Donnelly M.B.A.', 'age': 54, 'title': 'Chief Financial Officer', 'yearBorn': 1970, 'fiscalYear': 2023, 'totalPay': 604241, 'exercisedValue': 0, 'unexercisedValue': 0}, {'maxAge': 1, 'name': 'Dr. Michelle L. Mellion M.D.', 'age': 48, 'title': 'Chief Medical Officer', 'yearBorn': 1976, 'fiscalYear': 2023, 'totalPay': 507806, 'exercisedValue': 0, 'unexercisedValue': 0}, {'maxAge': 1, 'name': 'Dr. Michael  Gait Ph.D.', 'title': 'Founder &amp; Scientific Advisory Board Member', 'fiscalYear': 2023, 'exercisedValue': 0, 'unexercisedValue': 0}, {'maxAge': 1, 'name': 'Mr. David E. Borah C.F.A., M.B.A.', 'title': 'Senior VP of IR &amp; Corporate Communications', 'fiscalYear': 2023, 'exercisedValue': 0, 'unexercisedValue': 0}, {'maxAge': 1, 'name': 'Ms. Mary Beth DeLena J.D.', 'age': 56, 'title': 'General Counsel &amp; Secretary', 'yearBorn': 1968, 'fiscalYear': 2023, 'exercisedValue': 0, 'unexercisedValue': 0}, {'maxAge': 1, 'name': 'Mr. Niels  Svenstrup Ph.D.', 'age': 54, 'title': 'Senior Vice President of Biological Chemistry', 'yearBorn': 1970, 'fiscalYear': 2023, 'totalPay': 455150, 'exercisedValue': 0, 'unexercisedValue': 168610}, {'maxAge': 1, 'name': 'Ms. Emiko  Bryant', 'title': 'Chief of Staff', 'fiscalYear': 2023, 'exercisedValue': 0, 'unexercisedValue': 0}, {'maxAge': 1, 'name': 'Dr. Hayley  Parker Ph.D.', 'title': 'Senior Vice President of Global Regulatory Affairs', 'fiscalYear': 2023, 'exercisedValue': 0, 'unexercisedValue': 0}, {'maxAge': 1, 'name': 'Dr. Afsaneh  Mohebbi Ph.D.', 'title': 'Senior VP of Portfolio and Program Management',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</si>
  <si>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</si>
  <si>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</si>
  <si>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</si>
  <si>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</si>
  <si>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</si>
  <si>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</si>
  <si>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</si>
  <si>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</si>
  <si>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</si>
  <si>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</si>
  <si>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</si>
  <si>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</si>
  <si>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</si>
  <si>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</si>
  <si>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</si>
  <si>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</si>
  <si>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</si>
  <si>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</si>
  <si>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</si>
  <si>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</si>
  <si>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</si>
  <si>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</si>
  <si>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</si>
  <si>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</si>
  <si>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</si>
  <si>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</si>
  <si>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</si>
  <si>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</si>
  <si>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</si>
  <si>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</si>
  <si>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</si>
  <si>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</si>
  <si>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</si>
  <si>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</si>
  <si>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</si>
  <si>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</si>
  <si>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</si>
  <si>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</si>
  <si>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</si>
  <si>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</si>
  <si>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</si>
  <si>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</si>
  <si>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</si>
  <si>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</si>
  <si>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</si>
  <si>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</si>
  <si>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</si>
  <si>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</si>
  <si>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</si>
  <si>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</si>
  <si>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</si>
  <si>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</si>
  <si>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</si>
  <si>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</si>
  <si>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</si>
  <si>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</si>
  <si>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</si>
  <si>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</si>
  <si>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</si>
  <si>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</si>
  <si>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</si>
  <si>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</si>
  <si>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</si>
  <si>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</si>
  <si>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</si>
  <si>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</si>
  <si>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PepGen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</si>
  <si>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</si>
  <si>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</si>
  <si>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</si>
  <si>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</si>
  <si>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</si>
  <si>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</si>
  <si>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</si>
  <si>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d8556119-2e86-3dba-8e6a-e25559b6dab2</t>
  </si>
  <si>
    <t>messageBoardId</t>
  </si>
  <si>
    <t>finmb_1677986244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</si>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</sst>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epge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-70.84308778271449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9.680944E7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-1.4105793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-1.0</v>
      </c>
      <c r="D2" s="1">
        <v>-27.0</v>
      </c>
      <c r="E2" s="1">
        <v>-69.0</v>
      </c>
      <c r="F2" s="1">
        <v>-78.0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10.0</v>
      </c>
      <c r="C3" s="1">
        <v>11.0</v>
      </c>
      <c r="D3" s="1">
        <v>17.0</v>
      </c>
      <c r="E3" s="1">
        <v>49.0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10.0</v>
      </c>
      <c r="C4" s="1">
        <v>11.0</v>
      </c>
      <c r="D4" s="1">
        <v>17.0</v>
      </c>
      <c r="E4" s="1">
        <v>49.0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-22.0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11.0</v>
      </c>
      <c r="D6" s="1">
        <v>1.0</v>
      </c>
      <c r="E6" s="1">
        <v>4.0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19.0</v>
      </c>
      <c r="E7" s="1">
        <v>7.0</v>
      </c>
      <c r="F7" s="1">
        <v>-33.0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-11.0</v>
      </c>
      <c r="C8" s="1">
        <v>-17.0</v>
      </c>
      <c r="D8" s="1">
        <v>-4.0</v>
      </c>
      <c r="E8" s="1">
        <v>4.0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5.0</v>
      </c>
      <c r="C9" s="1">
        <v>33.0</v>
      </c>
      <c r="D9" s="1">
        <v>2.0</v>
      </c>
      <c r="E9" s="1">
        <v>-1.0</v>
      </c>
      <c r="F9" s="1">
        <v>-36.0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40.0</v>
      </c>
      <c r="C10" s="1">
        <v>-15.0</v>
      </c>
      <c r="D10" s="1">
        <v>4.0</v>
      </c>
      <c r="E10" s="1">
        <v>1.0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-88.0</v>
      </c>
      <c r="C11" s="1">
        <v>-1.0</v>
      </c>
      <c r="D11" s="1">
        <v>-22.0</v>
      </c>
      <c r="E11" s="1">
        <v>-59.0</v>
      </c>
      <c r="F11" s="1">
        <v>-69.0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0.0</v>
      </c>
      <c r="D12" s="1">
        <v>-50.0</v>
      </c>
      <c r="E12" s="1">
        <v>-3.0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-29.0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0.0</v>
      </c>
      <c r="D14" s="1">
        <v>-50.0</v>
      </c>
      <c r="E14" s="1">
        <v>-3.0</v>
      </c>
      <c r="F14" s="1">
        <v>-32.0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2.0</v>
      </c>
      <c r="C15" s="1">
        <v>0.0</v>
      </c>
      <c r="D15" s="1">
        <v>0.0</v>
      </c>
      <c r="E15" s="1">
        <v>115.0</v>
      </c>
      <c r="F15" s="1">
        <v>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7.0</v>
      </c>
      <c r="D16" s="1">
        <v>149.0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-1.0</v>
      </c>
      <c r="E17" s="1">
        <v>-2.0</v>
      </c>
      <c r="F17" s="1">
        <v>-44.0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2.0</v>
      </c>
      <c r="C18" s="1">
        <v>7.0</v>
      </c>
      <c r="D18" s="1">
        <v>148.0</v>
      </c>
      <c r="E18" s="1">
        <v>112.0</v>
      </c>
      <c r="F18" s="1">
        <v>-18.0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6.0</v>
      </c>
      <c r="C19" s="1">
        <v>0.0</v>
      </c>
      <c r="D19" s="1">
        <v>3.0</v>
      </c>
      <c r="E19" s="1">
        <v>-31.0</v>
      </c>
      <c r="F19" s="1">
        <v>28.0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6.0</v>
      </c>
      <c r="D20" s="1">
        <v>125.0</v>
      </c>
      <c r="E20" s="1">
        <v>48.0</v>
      </c>
      <c r="F20" s="1">
        <v>-101.0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-69.0</v>
      </c>
      <c r="D23" s="1">
        <v>-12.0</v>
      </c>
      <c r="E23" s="1">
        <v>-35.0</v>
      </c>
      <c r="F23" s="1">
        <v>-44.0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-69.0</v>
      </c>
      <c r="D24" s="1">
        <v>-12.0</v>
      </c>
      <c r="E24" s="1">
        <v>-35.0</v>
      </c>
      <c r="F24" s="1">
        <v>-44.0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-25.0</v>
      </c>
      <c r="D25" s="1">
        <v>-2.0</v>
      </c>
      <c r="E25" s="1">
        <v>-5.0</v>
      </c>
      <c r="F25" s="1">
        <v>-3.0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3.0</v>
      </c>
      <c r="C3" s="1">
        <v>9.0</v>
      </c>
      <c r="D3" s="1">
        <v>133.0</v>
      </c>
      <c r="E3" s="1">
        <v>182.0</v>
      </c>
      <c r="F3" s="1">
        <v>80.0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0.0</v>
      </c>
      <c r="E4" s="1">
        <v>0.0</v>
      </c>
      <c r="F4" s="1">
        <v>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3.0</v>
      </c>
      <c r="C5" s="1">
        <v>9.0</v>
      </c>
      <c r="D5" s="1">
        <v>133.0</v>
      </c>
      <c r="E5" s="1">
        <v>182.0</v>
      </c>
      <c r="F5" s="1">
        <v>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23.0</v>
      </c>
      <c r="C6" s="1">
        <v>40.0</v>
      </c>
      <c r="D6" s="1">
        <v>4.0</v>
      </c>
      <c r="E6" s="1">
        <v>5.0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23.0</v>
      </c>
      <c r="C7" s="1">
        <v>40.0</v>
      </c>
      <c r="D7" s="1">
        <v>4.0</v>
      </c>
      <c r="E7" s="1">
        <v>5.0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5.0</v>
      </c>
      <c r="C8" s="1">
        <v>13.0</v>
      </c>
      <c r="D8" s="1">
        <v>2.0</v>
      </c>
      <c r="E8" s="1">
        <v>4.0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3.0</v>
      </c>
      <c r="C9" s="1">
        <v>10.0</v>
      </c>
      <c r="D9" s="1">
        <v>140.0</v>
      </c>
      <c r="E9" s="1">
        <v>186.0</v>
      </c>
      <c r="F9" s="1">
        <v>113.0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55.0</v>
      </c>
      <c r="C10" s="1">
        <v>58.0</v>
      </c>
      <c r="D10" s="1">
        <v>1.0</v>
      </c>
      <c r="E10" s="1">
        <v>30.0</v>
      </c>
      <c r="F10" s="1">
        <v>29.0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-13.0</v>
      </c>
      <c r="C11" s="1">
        <v>-25.0</v>
      </c>
      <c r="D11" s="1">
        <v>-43.0</v>
      </c>
      <c r="E11" s="1">
        <v>-38.0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41.0</v>
      </c>
      <c r="C12" s="1">
        <v>32.0</v>
      </c>
      <c r="D12" s="1">
        <v>63.0</v>
      </c>
      <c r="E12" s="1">
        <v>29.0</v>
      </c>
      <c r="F12" s="1">
        <v>28.0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0.0</v>
      </c>
      <c r="C13" s="1">
        <v>0.0</v>
      </c>
      <c r="D13" s="1">
        <v>1.0</v>
      </c>
      <c r="E13" s="1">
        <v>0.0</v>
      </c>
      <c r="F13" s="1">
        <v>40.0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0.0</v>
      </c>
      <c r="C14" s="1">
        <v>0.0</v>
      </c>
      <c r="D14" s="1">
        <v>1.0</v>
      </c>
      <c r="E14" s="1">
        <v>1.0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4.0</v>
      </c>
      <c r="C15" s="1">
        <v>10.0</v>
      </c>
      <c r="D15" s="1">
        <v>144.0</v>
      </c>
      <c r="E15" s="1">
        <v>217.0</v>
      </c>
      <c r="F15" s="1">
        <v>143.0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14.0</v>
      </c>
      <c r="C17" s="1">
        <v>72.0</v>
      </c>
      <c r="D17" s="1">
        <v>3.0</v>
      </c>
      <c r="E17" s="1">
        <v>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18.0</v>
      </c>
      <c r="C18" s="1">
        <v>11.0</v>
      </c>
      <c r="D18" s="1">
        <v>7.0</v>
      </c>
      <c r="E18" s="1">
        <v>8.0</v>
      </c>
      <c r="F18" s="1">
        <v>13.0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0.0</v>
      </c>
      <c r="E19" s="1">
        <v>5.0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0.0</v>
      </c>
      <c r="E20" s="1">
        <v>3.0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32.0</v>
      </c>
      <c r="C21" s="1">
        <v>83.0</v>
      </c>
      <c r="D21" s="1">
        <v>10.0</v>
      </c>
      <c r="E21" s="1">
        <v>18.0</v>
      </c>
      <c r="F21" s="1">
        <v>17.0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0.0</v>
      </c>
      <c r="E22" s="1">
        <v>18.0</v>
      </c>
      <c r="F22" s="1">
        <v>17.0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32.0</v>
      </c>
      <c r="C23" s="1">
        <v>83.0</v>
      </c>
      <c r="D23" s="1">
        <v>10.0</v>
      </c>
      <c r="E23" s="1">
        <v>37.0</v>
      </c>
      <c r="F23" s="1">
        <v>34.0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16.0</v>
      </c>
      <c r="D24" s="1">
        <v>165.0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3.0</v>
      </c>
      <c r="D25" s="1">
        <v>22.0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16.0</v>
      </c>
      <c r="D26" s="1">
        <v>165.0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6.0</v>
      </c>
      <c r="C28" s="1">
        <v>11.0</v>
      </c>
      <c r="D28" s="1">
        <v>1.0</v>
      </c>
      <c r="E28" s="1">
        <v>283.0</v>
      </c>
      <c r="F28" s="1">
        <v>290.0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-2.0</v>
      </c>
      <c r="C29" s="1">
        <v>-6.0</v>
      </c>
      <c r="D29" s="1">
        <v>-33.0</v>
      </c>
      <c r="E29" s="1">
        <v>-103.0</v>
      </c>
      <c r="F29" s="1">
        <v>-181.0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0.0</v>
      </c>
      <c r="D30" s="1">
        <v>1.0</v>
      </c>
      <c r="E30" s="1">
        <v>-8.0</v>
      </c>
      <c r="F30" s="1">
        <v>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3.0</v>
      </c>
      <c r="C31" s="1">
        <v>-6.0</v>
      </c>
      <c r="D31" s="1">
        <v>-32.0</v>
      </c>
      <c r="E31" s="1">
        <v>180.0</v>
      </c>
      <c r="F31" s="1">
        <v>108.0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3.0</v>
      </c>
      <c r="C32" s="1">
        <v>9.0</v>
      </c>
      <c r="D32" s="1">
        <v>133.0</v>
      </c>
      <c r="E32" s="1">
        <v>180.0</v>
      </c>
      <c r="F32" s="1">
        <v>108.0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4.0</v>
      </c>
      <c r="C33" s="1">
        <v>10.0</v>
      </c>
      <c r="D33" s="1">
        <v>144.0</v>
      </c>
      <c r="E33" s="1">
        <v>217.0</v>
      </c>
      <c r="F33" s="1">
        <v>143.0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82.0</v>
      </c>
      <c r="C35" s="1">
        <v>89.0</v>
      </c>
      <c r="D35" s="1">
        <v>96.0</v>
      </c>
      <c r="E35" s="1">
        <v>23.0</v>
      </c>
      <c r="F35" s="1">
        <v>32.0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82.0</v>
      </c>
      <c r="C36" s="1">
        <v>89.0</v>
      </c>
      <c r="D36" s="1">
        <v>96.0</v>
      </c>
      <c r="E36" s="1">
        <v>23.0</v>
      </c>
      <c r="F36" s="1">
        <v>23.0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3.0</v>
      </c>
      <c r="C38" s="1">
        <v>-6.0</v>
      </c>
      <c r="D38" s="1">
        <v>-32.0</v>
      </c>
      <c r="E38" s="1">
        <v>180.0</v>
      </c>
      <c r="F38" s="1">
        <v>108.0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 t="s">
        <v>93</v>
      </c>
      <c r="C40" s="1" t="s">
        <v>93</v>
      </c>
      <c r="D40" s="1" t="s">
        <v>93</v>
      </c>
      <c r="E40" s="1">
        <v>24.0</v>
      </c>
      <c r="F40" s="1">
        <v>20.0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-3.0</v>
      </c>
      <c r="C41" s="1">
        <v>-9.0</v>
      </c>
      <c r="D41" s="1">
        <v>-133.0</v>
      </c>
      <c r="E41" s="1">
        <v>-157.0</v>
      </c>
      <c r="F41" s="1">
        <v>-90.0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80.0</v>
      </c>
      <c r="C42" s="1">
        <v>80.0</v>
      </c>
      <c r="D42" s="1">
        <v>1.0</v>
      </c>
      <c r="E42" s="1">
        <v>1.0</v>
      </c>
      <c r="F42" s="1">
        <v>39.0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55.0</v>
      </c>
      <c r="C44" s="1">
        <v>58.0</v>
      </c>
      <c r="D44" s="1">
        <v>1.0</v>
      </c>
      <c r="E44" s="1">
        <v>2.0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0.0</v>
      </c>
      <c r="C45" s="1">
        <v>0.0</v>
      </c>
      <c r="D45" s="1">
        <v>31.0</v>
      </c>
      <c r="E45" s="1">
        <v>45.0</v>
      </c>
      <c r="F45" s="1">
        <v>64.0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62.0</v>
      </c>
      <c r="C2" s="1">
        <v>85.0</v>
      </c>
      <c r="D2" s="1">
        <v>8.0</v>
      </c>
      <c r="E2" s="1">
        <v>14.0</v>
      </c>
      <c r="F2" s="1">
        <v>16.0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72.0</v>
      </c>
      <c r="C3" s="1">
        <v>1.0</v>
      </c>
      <c r="D3" s="1">
        <v>19.0</v>
      </c>
      <c r="E3" s="1">
        <v>54.0</v>
      </c>
      <c r="F3" s="1">
        <v>68.0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1.0</v>
      </c>
      <c r="C4" s="1">
        <v>1.0</v>
      </c>
      <c r="D4" s="1">
        <v>27.0</v>
      </c>
      <c r="E4" s="1">
        <v>68.0</v>
      </c>
      <c r="F4" s="1">
        <v>84.0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-1.0</v>
      </c>
      <c r="C5" s="1">
        <v>-1.0</v>
      </c>
      <c r="D5" s="1">
        <v>-27.0</v>
      </c>
      <c r="E5" s="1">
        <v>-68.0</v>
      </c>
      <c r="F5" s="1">
        <v>-84.0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0.0</v>
      </c>
      <c r="C6" s="1">
        <v>0.0</v>
      </c>
      <c r="D6" s="1">
        <v>0.0</v>
      </c>
      <c r="E6" s="1">
        <v>2.0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0.0</v>
      </c>
      <c r="C7" s="1">
        <v>0.0</v>
      </c>
      <c r="D7" s="1">
        <v>0.0</v>
      </c>
      <c r="E7" s="1">
        <v>2.0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0.0</v>
      </c>
      <c r="C8" s="1">
        <v>-2.0</v>
      </c>
      <c r="D8" s="1">
        <v>-17.0</v>
      </c>
      <c r="E8" s="1">
        <v>11.0</v>
      </c>
      <c r="F8" s="1">
        <v>-18.0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-1.0</v>
      </c>
      <c r="C9" s="1">
        <v>-1.0</v>
      </c>
      <c r="D9" s="1">
        <v>-27.0</v>
      </c>
      <c r="E9" s="1">
        <v>-65.0</v>
      </c>
      <c r="F9" s="1">
        <v>-78.0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-1.0</v>
      </c>
      <c r="C10" s="1">
        <v>-1.0</v>
      </c>
      <c r="D10" s="1">
        <v>-27.0</v>
      </c>
      <c r="E10" s="1">
        <v>-65.0</v>
      </c>
      <c r="F10" s="1">
        <v>-78.0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0.0</v>
      </c>
      <c r="C11" s="1">
        <v>0.0</v>
      </c>
      <c r="D11" s="1">
        <v>0.0</v>
      </c>
      <c r="E11" s="1">
        <v>3.0</v>
      </c>
      <c r="F11" s="1">
        <v>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-1.0</v>
      </c>
      <c r="C12" s="1">
        <v>-1.0</v>
      </c>
      <c r="D12" s="1">
        <v>-27.0</v>
      </c>
      <c r="E12" s="1">
        <v>-69.0</v>
      </c>
      <c r="F12" s="1">
        <v>-78.0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-1.0</v>
      </c>
      <c r="C13" s="1">
        <v>-1.0</v>
      </c>
      <c r="D13" s="1">
        <v>-27.0</v>
      </c>
      <c r="E13" s="1">
        <v>-69.0</v>
      </c>
      <c r="F13" s="1">
        <v>-78.0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-1.0</v>
      </c>
      <c r="C14" s="1">
        <v>-1.0</v>
      </c>
      <c r="D14" s="1">
        <v>-27.0</v>
      </c>
      <c r="E14" s="1">
        <v>-69.0</v>
      </c>
      <c r="F14" s="1">
        <v>-78.0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0.0</v>
      </c>
      <c r="C15" s="1">
        <v>2.0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-1.0</v>
      </c>
      <c r="C16" s="1">
        <v>-4.0</v>
      </c>
      <c r="D16" s="1">
        <v>-27.0</v>
      </c>
      <c r="E16" s="1">
        <v>-69.0</v>
      </c>
      <c r="F16" s="1">
        <v>-78.0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-1.0</v>
      </c>
      <c r="C17" s="1">
        <v>-4.0</v>
      </c>
      <c r="D17" s="1">
        <v>-27.0</v>
      </c>
      <c r="E17" s="1">
        <v>-69.0</v>
      </c>
      <c r="F17" s="1">
        <v>-78.0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 t="s">
        <v>117</v>
      </c>
      <c r="C19" s="1" t="s">
        <v>118</v>
      </c>
      <c r="D19" s="1" t="s">
        <v>119</v>
      </c>
      <c r="E19" s="1" t="s">
        <v>120</v>
      </c>
      <c r="F19" s="1" t="s">
        <v>121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 t="s">
        <v>117</v>
      </c>
      <c r="C20" s="1" t="s">
        <v>118</v>
      </c>
      <c r="D20" s="1" t="s">
        <v>119</v>
      </c>
      <c r="E20" s="1" t="s">
        <v>120</v>
      </c>
      <c r="F20" s="1" t="s">
        <v>121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82.0</v>
      </c>
      <c r="C21" s="1">
        <v>87.0</v>
      </c>
      <c r="D21" s="1">
        <v>90.0</v>
      </c>
      <c r="E21" s="1">
        <v>15.0</v>
      </c>
      <c r="F21" s="1">
        <v>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117</v>
      </c>
      <c r="C23" s="1" t="s">
        <v>118</v>
      </c>
      <c r="D23" s="1" t="s">
        <v>119</v>
      </c>
      <c r="E23" s="1" t="s">
        <v>120</v>
      </c>
      <c r="F23" s="1" t="s">
        <v>121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82.0</v>
      </c>
      <c r="C24" s="1">
        <v>87.0</v>
      </c>
      <c r="D24" s="1">
        <v>90.0</v>
      </c>
      <c r="E24" s="1">
        <v>15.0</v>
      </c>
      <c r="F24" s="1">
        <v>23.0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128</v>
      </c>
      <c r="C25" s="1" t="s">
        <v>129</v>
      </c>
      <c r="D25" s="1" t="s">
        <v>130</v>
      </c>
      <c r="E25" s="1" t="s">
        <v>131</v>
      </c>
      <c r="F25" s="1" t="s">
        <v>132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-1.0</v>
      </c>
      <c r="C28" s="1">
        <v>-1.0</v>
      </c>
      <c r="D28" s="1">
        <v>-26.0</v>
      </c>
      <c r="E28" s="1">
        <v>-67.0</v>
      </c>
      <c r="F28" s="1">
        <v>-83.0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-1.0</v>
      </c>
      <c r="C29" s="1">
        <v>-1.0</v>
      </c>
      <c r="D29" s="1">
        <v>-27.0</v>
      </c>
      <c r="E29" s="1">
        <v>-68.0</v>
      </c>
      <c r="F29" s="1">
        <v>-84.0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-1.0</v>
      </c>
      <c r="C30" s="1">
        <v>-1.0</v>
      </c>
      <c r="D30" s="1">
        <v>-27.0</v>
      </c>
      <c r="E30" s="1">
        <v>-68.0</v>
      </c>
      <c r="F30" s="1">
        <v>-84.0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-1.0</v>
      </c>
      <c r="C31" s="1">
        <v>-1.0</v>
      </c>
      <c r="D31" s="1">
        <v>-26.0</v>
      </c>
      <c r="E31" s="1">
        <v>-67.0</v>
      </c>
      <c r="F31" s="1">
        <v>-78.0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>
        <v>0.0</v>
      </c>
      <c r="C32" s="1">
        <v>0.0</v>
      </c>
      <c r="D32" s="1">
        <v>0.0</v>
      </c>
      <c r="E32" s="1" t="s">
        <v>139</v>
      </c>
      <c r="F32" s="1" t="s">
        <v>140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>
        <v>0.0</v>
      </c>
      <c r="C33" s="1">
        <v>0.0</v>
      </c>
      <c r="D33" s="1">
        <v>0.0</v>
      </c>
      <c r="E33" s="1">
        <v>2.0</v>
      </c>
      <c r="F33" s="1">
        <v>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>
        <v>0.0</v>
      </c>
      <c r="C34" s="1">
        <v>0.0</v>
      </c>
      <c r="D34" s="1">
        <v>0.0</v>
      </c>
      <c r="E34" s="1">
        <v>3.0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143</v>
      </c>
      <c r="B35" s="1">
        <v>0.0</v>
      </c>
      <c r="C35" s="1">
        <v>0.0</v>
      </c>
      <c r="D35" s="1">
        <v>0.0</v>
      </c>
      <c r="E35" s="1">
        <v>3.0</v>
      </c>
      <c r="F35" s="1">
        <v>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144</v>
      </c>
      <c r="B36" s="1">
        <v>-84.0</v>
      </c>
      <c r="C36" s="1">
        <v>-1.0</v>
      </c>
      <c r="D36" s="1">
        <v>-17.0</v>
      </c>
      <c r="E36" s="1">
        <v>-40.0</v>
      </c>
      <c r="F36" s="1">
        <v>-49.0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146</v>
      </c>
      <c r="B38" s="1">
        <v>62.0</v>
      </c>
      <c r="C38" s="1">
        <v>85.0</v>
      </c>
      <c r="D38" s="1">
        <v>8.0</v>
      </c>
      <c r="E38" s="1">
        <v>14.0</v>
      </c>
      <c r="F38" s="1">
        <v>16.0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147</v>
      </c>
      <c r="B39" s="1">
        <v>72.0</v>
      </c>
      <c r="C39" s="1">
        <v>1.0</v>
      </c>
      <c r="D39" s="1">
        <v>23.0</v>
      </c>
      <c r="E39" s="1">
        <v>54.0</v>
      </c>
      <c r="F39" s="1">
        <v>68.0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148</v>
      </c>
      <c r="B40" s="1">
        <v>10.0</v>
      </c>
      <c r="C40" s="1">
        <v>10.0</v>
      </c>
      <c r="D40" s="1">
        <v>20.0</v>
      </c>
      <c r="E40" s="1">
        <v>20.0</v>
      </c>
      <c r="F40" s="1">
        <v>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149</v>
      </c>
      <c r="B41" s="1">
        <v>0.0</v>
      </c>
      <c r="C41" s="1">
        <v>0.0</v>
      </c>
      <c r="D41" s="1">
        <v>39.0</v>
      </c>
      <c r="E41" s="1">
        <v>1.0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150</v>
      </c>
      <c r="B42" s="1">
        <v>0.0</v>
      </c>
      <c r="C42" s="1">
        <v>0.0</v>
      </c>
      <c r="D42" s="1">
        <v>1.0</v>
      </c>
      <c r="E42" s="1">
        <v>3.0</v>
      </c>
      <c r="F42" s="1">
        <v>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151</v>
      </c>
      <c r="B43" s="1">
        <v>0.0</v>
      </c>
      <c r="C43" s="1">
        <v>11.0</v>
      </c>
      <c r="D43" s="1">
        <v>0.0</v>
      </c>
      <c r="E43" s="1">
        <v>0.0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152</v>
      </c>
      <c r="B44" s="1">
        <v>0.0</v>
      </c>
      <c r="C44" s="1">
        <v>11.0</v>
      </c>
      <c r="D44" s="1">
        <v>1.0</v>
      </c>
      <c r="E44" s="1">
        <v>4.0</v>
      </c>
      <c r="F44" s="1">
        <v>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1" t="s">
        <v>157</v>
      </c>
      <c r="F3" s="1" t="s">
        <v>158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0.0</v>
      </c>
      <c r="C4" s="1" t="s">
        <v>160</v>
      </c>
      <c r="D4" s="1" t="s">
        <v>161</v>
      </c>
      <c r="E4" s="1" t="s">
        <v>162</v>
      </c>
      <c r="F4" s="1" t="s">
        <v>163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1" t="s">
        <v>167</v>
      </c>
      <c r="F5" s="1" t="s">
        <v>168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169</v>
      </c>
      <c r="B6" s="1">
        <v>0.0</v>
      </c>
      <c r="C6" s="1" t="s">
        <v>170</v>
      </c>
      <c r="D6" s="1" t="s">
        <v>171</v>
      </c>
      <c r="E6" s="1" t="s">
        <v>172</v>
      </c>
      <c r="F6" s="1" t="s">
        <v>168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 t="s">
        <v>176</v>
      </c>
      <c r="D8" s="1" t="s">
        <v>177</v>
      </c>
      <c r="E8" s="1" t="s">
        <v>178</v>
      </c>
      <c r="F8" s="1" t="s">
        <v>179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180</v>
      </c>
      <c r="B9" s="1" t="s">
        <v>181</v>
      </c>
      <c r="C9" s="1" t="s">
        <v>182</v>
      </c>
      <c r="D9" s="1" t="s">
        <v>183</v>
      </c>
      <c r="E9" s="1" t="s">
        <v>184</v>
      </c>
      <c r="F9" s="1" t="s">
        <v>185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187</v>
      </c>
      <c r="C10" s="1" t="s">
        <v>188</v>
      </c>
      <c r="D10" s="1" t="s">
        <v>189</v>
      </c>
      <c r="E10" s="1" t="s">
        <v>190</v>
      </c>
      <c r="F10" s="1" t="s">
        <v>191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>
        <v>0.0</v>
      </c>
      <c r="C12" s="1">
        <v>0.0</v>
      </c>
      <c r="D12" s="1">
        <v>0.0</v>
      </c>
      <c r="E12" s="1" t="s">
        <v>194</v>
      </c>
      <c r="F12" s="1" t="s">
        <v>195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>
        <v>0.0</v>
      </c>
      <c r="C13" s="1">
        <v>0.0</v>
      </c>
      <c r="D13" s="1">
        <v>0.0</v>
      </c>
      <c r="E13" s="1" t="s">
        <v>197</v>
      </c>
      <c r="F13" s="1" t="s">
        <v>198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199</v>
      </c>
      <c r="B14" s="1">
        <v>0.0</v>
      </c>
      <c r="C14" s="1">
        <v>0.0</v>
      </c>
      <c r="D14" s="1">
        <v>0.0</v>
      </c>
      <c r="E14" s="1" t="s">
        <v>200</v>
      </c>
      <c r="F14" s="1" t="s">
        <v>201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>
        <v>0.0</v>
      </c>
      <c r="C15" s="1">
        <v>0.0</v>
      </c>
      <c r="D15" s="1">
        <v>0.0</v>
      </c>
      <c r="E15" s="1" t="s">
        <v>203</v>
      </c>
      <c r="F15" s="1" t="s">
        <v>204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 t="s">
        <v>206</v>
      </c>
      <c r="C16" s="1" t="s">
        <v>207</v>
      </c>
      <c r="D16" s="1" t="s">
        <v>208</v>
      </c>
      <c r="E16" s="1" t="s">
        <v>209</v>
      </c>
      <c r="F16" s="1" t="s">
        <v>210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211</v>
      </c>
      <c r="B17" s="1">
        <v>0.0</v>
      </c>
      <c r="C17" s="1">
        <v>0.0</v>
      </c>
      <c r="D17" s="1">
        <v>0.0</v>
      </c>
      <c r="E17" s="1" t="s">
        <v>212</v>
      </c>
      <c r="F17" s="1" t="s">
        <v>213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214</v>
      </c>
      <c r="B18" s="1" t="s">
        <v>215</v>
      </c>
      <c r="C18" s="1" t="s">
        <v>216</v>
      </c>
      <c r="D18" s="1" t="s">
        <v>217</v>
      </c>
      <c r="E18" s="1" t="s">
        <v>218</v>
      </c>
      <c r="F18" s="1" t="s">
        <v>219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1">
        <v>0.0</v>
      </c>
      <c r="C19" s="1">
        <v>0.0</v>
      </c>
      <c r="D19" s="1">
        <v>0.0</v>
      </c>
      <c r="E19" s="1" t="s">
        <v>221</v>
      </c>
      <c r="F19" s="1" t="s">
        <v>222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 t="s">
        <v>224</v>
      </c>
      <c r="C20" s="1" t="s">
        <v>225</v>
      </c>
      <c r="D20" s="1" t="s">
        <v>226</v>
      </c>
      <c r="E20" s="1" t="s">
        <v>227</v>
      </c>
      <c r="F20" s="1" t="s">
        <v>228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230</v>
      </c>
      <c r="B22" s="1">
        <v>0.0</v>
      </c>
      <c r="C22" s="1" t="s">
        <v>231</v>
      </c>
      <c r="D22" s="1">
        <v>0.0</v>
      </c>
      <c r="E22" s="1" t="s">
        <v>232</v>
      </c>
      <c r="F22" s="1" t="s">
        <v>233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234</v>
      </c>
      <c r="B23" s="1">
        <v>0.0</v>
      </c>
      <c r="C23" s="1" t="s">
        <v>235</v>
      </c>
      <c r="D23" s="1">
        <v>0.0</v>
      </c>
      <c r="E23" s="1" t="s">
        <v>236</v>
      </c>
      <c r="F23" s="1" t="s">
        <v>237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238</v>
      </c>
      <c r="B24" s="1">
        <v>0.0</v>
      </c>
      <c r="C24" s="1" t="s">
        <v>235</v>
      </c>
      <c r="D24" s="1">
        <v>0.0</v>
      </c>
      <c r="E24" s="1" t="s">
        <v>236</v>
      </c>
      <c r="F24" s="1" t="s">
        <v>237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>
        <v>0.0</v>
      </c>
      <c r="C25" s="1" t="s">
        <v>240</v>
      </c>
      <c r="D25" s="1">
        <v>0.0</v>
      </c>
      <c r="E25" s="1" t="s">
        <v>241</v>
      </c>
      <c r="F25" s="1" t="s">
        <v>242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>
        <v>0.0</v>
      </c>
      <c r="C26" s="1" t="s">
        <v>240</v>
      </c>
      <c r="D26" s="1">
        <v>0.0</v>
      </c>
      <c r="E26" s="1" t="s">
        <v>241</v>
      </c>
      <c r="F26" s="1" t="s">
        <v>242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1">
        <v>0.0</v>
      </c>
      <c r="C27" s="1" t="s">
        <v>240</v>
      </c>
      <c r="D27" s="1">
        <v>0.0</v>
      </c>
      <c r="E27" s="1" t="s">
        <v>245</v>
      </c>
      <c r="F27" s="1" t="s">
        <v>246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247</v>
      </c>
      <c r="B28" s="1">
        <v>0.0</v>
      </c>
      <c r="C28" s="1" t="s">
        <v>248</v>
      </c>
      <c r="D28" s="1" t="s">
        <v>249</v>
      </c>
      <c r="E28" s="1" t="s">
        <v>250</v>
      </c>
      <c r="F28" s="1" t="s">
        <v>251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252</v>
      </c>
      <c r="B29" s="1">
        <v>0.0</v>
      </c>
      <c r="C29" s="1" t="s">
        <v>253</v>
      </c>
      <c r="D29" s="1" t="s">
        <v>254</v>
      </c>
      <c r="E29" s="1">
        <v>0.0</v>
      </c>
      <c r="F29" s="1" t="s">
        <v>255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256</v>
      </c>
      <c r="B30" s="1">
        <v>0.0</v>
      </c>
      <c r="C30" s="1" t="s">
        <v>257</v>
      </c>
      <c r="D30" s="1">
        <v>0.0</v>
      </c>
      <c r="E30" s="1" t="s">
        <v>258</v>
      </c>
      <c r="F30" s="1" t="s">
        <v>259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1">
        <v>0.0</v>
      </c>
      <c r="C31" s="1" t="s">
        <v>261</v>
      </c>
      <c r="D31" s="1" t="s">
        <v>262</v>
      </c>
      <c r="E31" s="1" t="s">
        <v>263</v>
      </c>
      <c r="F31" s="1" t="s">
        <v>264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265</v>
      </c>
      <c r="B32" s="1">
        <v>0.0</v>
      </c>
      <c r="C32" s="1" t="s">
        <v>261</v>
      </c>
      <c r="D32" s="1" t="s">
        <v>262</v>
      </c>
      <c r="E32" s="1" t="s">
        <v>263</v>
      </c>
      <c r="F32" s="1" t="s">
        <v>264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266</v>
      </c>
      <c r="B33" s="1">
        <v>0.0</v>
      </c>
      <c r="C33" s="1" t="s">
        <v>267</v>
      </c>
      <c r="D33" s="1">
        <v>0.0</v>
      </c>
      <c r="E33" s="1" t="s">
        <v>268</v>
      </c>
      <c r="F33" s="1" t="s">
        <v>269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>
        <v>0.0</v>
      </c>
      <c r="C34" s="1" t="s">
        <v>271</v>
      </c>
      <c r="D34" s="1">
        <v>0.0</v>
      </c>
      <c r="E34" s="1">
        <v>651.0</v>
      </c>
      <c r="F34" s="1" t="s">
        <v>272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273</v>
      </c>
      <c r="B35" s="1">
        <v>0.0</v>
      </c>
      <c r="C35" s="1">
        <v>0.0</v>
      </c>
      <c r="D35" s="1">
        <v>0.0</v>
      </c>
      <c r="E35" s="1" t="s">
        <v>274</v>
      </c>
      <c r="F35" s="1" t="s">
        <v>275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>
        <v>0.0</v>
      </c>
      <c r="C36" s="1">
        <v>0.0</v>
      </c>
      <c r="D36" s="1">
        <v>0.0</v>
      </c>
      <c r="E36" s="1" t="s">
        <v>274</v>
      </c>
      <c r="F36" s="1" t="s">
        <v>275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278</v>
      </c>
      <c r="B38" s="1">
        <v>0.0</v>
      </c>
      <c r="C38" s="1">
        <v>0.0</v>
      </c>
      <c r="D38" s="1" t="s">
        <v>279</v>
      </c>
      <c r="E38" s="1" t="s">
        <v>280</v>
      </c>
      <c r="F38" s="1" t="s">
        <v>281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282</v>
      </c>
      <c r="B39" s="1">
        <v>0.0</v>
      </c>
      <c r="C39" s="1">
        <v>0.0</v>
      </c>
      <c r="D39" s="1" t="s">
        <v>283</v>
      </c>
      <c r="E39" s="1" t="s">
        <v>284</v>
      </c>
      <c r="F39" s="1" t="s">
        <v>285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286</v>
      </c>
      <c r="B40" s="1">
        <v>0.0</v>
      </c>
      <c r="C40" s="1">
        <v>0.0</v>
      </c>
      <c r="D40" s="1" t="s">
        <v>283</v>
      </c>
      <c r="E40" s="1" t="s">
        <v>284</v>
      </c>
      <c r="F40" s="1" t="s">
        <v>285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287</v>
      </c>
      <c r="B41" s="1">
        <v>0.0</v>
      </c>
      <c r="C41" s="1">
        <v>0.0</v>
      </c>
      <c r="D41" s="1" t="s">
        <v>288</v>
      </c>
      <c r="E41" s="1" t="s">
        <v>289</v>
      </c>
      <c r="F41" s="1" t="s">
        <v>290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291</v>
      </c>
      <c r="B42" s="1">
        <v>0.0</v>
      </c>
      <c r="C42" s="1">
        <v>0.0</v>
      </c>
      <c r="D42" s="1" t="s">
        <v>288</v>
      </c>
      <c r="E42" s="1" t="s">
        <v>289</v>
      </c>
      <c r="F42" s="1" t="s">
        <v>290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292</v>
      </c>
      <c r="B43" s="1">
        <v>0.0</v>
      </c>
      <c r="C43" s="1">
        <v>0.0</v>
      </c>
      <c r="D43" s="1" t="s">
        <v>288</v>
      </c>
      <c r="E43" s="1" t="s">
        <v>293</v>
      </c>
      <c r="F43" s="1" t="s">
        <v>294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295</v>
      </c>
      <c r="B44" s="1">
        <v>0.0</v>
      </c>
      <c r="C44" s="1">
        <v>0.0</v>
      </c>
      <c r="D44" s="1" t="s">
        <v>296</v>
      </c>
      <c r="E44" s="1" t="s">
        <v>297</v>
      </c>
      <c r="F44" s="1" t="s">
        <v>298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>
        <v>0.0</v>
      </c>
      <c r="D45" s="1" t="s">
        <v>300</v>
      </c>
      <c r="E45" s="1" t="s">
        <v>301</v>
      </c>
      <c r="F45" s="1" t="s">
        <v>302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303</v>
      </c>
      <c r="B46" s="1">
        <v>0.0</v>
      </c>
      <c r="C46" s="1">
        <v>0.0</v>
      </c>
      <c r="D46" s="1" t="s">
        <v>304</v>
      </c>
      <c r="E46" s="1" t="s">
        <v>305</v>
      </c>
      <c r="F46" s="1" t="s">
        <v>306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307</v>
      </c>
      <c r="B47" s="1">
        <v>0.0</v>
      </c>
      <c r="C47" s="1">
        <v>0.0</v>
      </c>
      <c r="D47" s="1" t="s">
        <v>308</v>
      </c>
      <c r="E47" s="1" t="s">
        <v>309</v>
      </c>
      <c r="F47" s="1" t="s">
        <v>310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311</v>
      </c>
      <c r="B48" s="1">
        <v>0.0</v>
      </c>
      <c r="C48" s="1">
        <v>0.0</v>
      </c>
      <c r="D48" s="1" t="s">
        <v>308</v>
      </c>
      <c r="E48" s="1" t="s">
        <v>309</v>
      </c>
      <c r="F48" s="1" t="s">
        <v>310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312</v>
      </c>
      <c r="B49" s="1">
        <v>0.0</v>
      </c>
      <c r="C49" s="1">
        <v>0.0</v>
      </c>
      <c r="D49" s="1" t="s">
        <v>313</v>
      </c>
      <c r="E49" s="1" t="s">
        <v>314</v>
      </c>
      <c r="F49" s="1" t="s">
        <v>315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316</v>
      </c>
      <c r="B50" s="1">
        <v>0.0</v>
      </c>
      <c r="C50" s="1">
        <v>0.0</v>
      </c>
      <c r="D50" s="1" t="s">
        <v>317</v>
      </c>
      <c r="E50" s="1">
        <v>0.0</v>
      </c>
      <c r="F50" s="1" t="s">
        <v>318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319</v>
      </c>
      <c r="B51" s="1">
        <v>0.0</v>
      </c>
      <c r="C51" s="1">
        <v>0.0</v>
      </c>
      <c r="D51" s="1">
        <v>0.0</v>
      </c>
      <c r="E51" s="1" t="s">
        <v>320</v>
      </c>
      <c r="F51" s="1" t="s">
        <v>321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322</v>
      </c>
      <c r="B52" s="1">
        <v>0.0</v>
      </c>
      <c r="C52" s="1">
        <v>0.0</v>
      </c>
      <c r="D52" s="1">
        <v>0.0</v>
      </c>
      <c r="E52" s="1" t="s">
        <v>320</v>
      </c>
      <c r="F52" s="1" t="s">
        <v>321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323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324</v>
      </c>
      <c r="B54" s="1">
        <v>0.0</v>
      </c>
      <c r="C54" s="1">
        <v>0.0</v>
      </c>
      <c r="D54" s="1">
        <v>0.0</v>
      </c>
      <c r="E54" s="1" t="s">
        <v>325</v>
      </c>
      <c r="F54" s="1" t="s">
        <v>326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327</v>
      </c>
      <c r="B55" s="1">
        <v>0.0</v>
      </c>
      <c r="C55" s="1">
        <v>0.0</v>
      </c>
      <c r="D55" s="1">
        <v>0.0</v>
      </c>
      <c r="E55" s="1" t="s">
        <v>328</v>
      </c>
      <c r="F55" s="1" t="s">
        <v>329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330</v>
      </c>
      <c r="B56" s="1">
        <v>0.0</v>
      </c>
      <c r="C56" s="1">
        <v>0.0</v>
      </c>
      <c r="D56" s="1">
        <v>0.0</v>
      </c>
      <c r="E56" s="1" t="s">
        <v>328</v>
      </c>
      <c r="F56" s="1" t="s">
        <v>329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331</v>
      </c>
      <c r="B57" s="1">
        <v>0.0</v>
      </c>
      <c r="C57" s="1">
        <v>0.0</v>
      </c>
      <c r="D57" s="1">
        <v>0.0</v>
      </c>
      <c r="E57" s="1" t="s">
        <v>332</v>
      </c>
      <c r="F57" s="1" t="s">
        <v>333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334</v>
      </c>
      <c r="B58" s="1">
        <v>0.0</v>
      </c>
      <c r="C58" s="1">
        <v>0.0</v>
      </c>
      <c r="D58" s="1">
        <v>0.0</v>
      </c>
      <c r="E58" s="1" t="s">
        <v>332</v>
      </c>
      <c r="F58" s="1" t="s">
        <v>333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335</v>
      </c>
      <c r="B59" s="1">
        <v>0.0</v>
      </c>
      <c r="C59" s="1">
        <v>0.0</v>
      </c>
      <c r="D59" s="1">
        <v>0.0</v>
      </c>
      <c r="E59" s="1" t="s">
        <v>336</v>
      </c>
      <c r="F59" s="1" t="s">
        <v>337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>
        <v>0.0</v>
      </c>
      <c r="D60" s="1">
        <v>0.0</v>
      </c>
      <c r="E60" s="1" t="s">
        <v>339</v>
      </c>
      <c r="F60" s="1" t="s">
        <v>340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341</v>
      </c>
      <c r="B61" s="1">
        <v>0.0</v>
      </c>
      <c r="C61" s="1">
        <v>0.0</v>
      </c>
      <c r="D61" s="1">
        <v>0.0</v>
      </c>
      <c r="E61" s="1" t="s">
        <v>342</v>
      </c>
      <c r="F61" s="1" t="s">
        <v>343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344</v>
      </c>
      <c r="B62" s="1">
        <v>0.0</v>
      </c>
      <c r="C62" s="1">
        <v>0.0</v>
      </c>
      <c r="D62" s="1">
        <v>0.0</v>
      </c>
      <c r="E62" s="1" t="s">
        <v>345</v>
      </c>
      <c r="F62" s="1" t="s">
        <v>346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347</v>
      </c>
      <c r="B63" s="1">
        <v>0.0</v>
      </c>
      <c r="C63" s="1">
        <v>0.0</v>
      </c>
      <c r="D63" s="1">
        <v>0.0</v>
      </c>
      <c r="E63" s="1" t="s">
        <v>348</v>
      </c>
      <c r="F63" s="1" t="s">
        <v>349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350</v>
      </c>
      <c r="B64" s="1">
        <v>0.0</v>
      </c>
      <c r="C64" s="1">
        <v>0.0</v>
      </c>
      <c r="D64" s="1">
        <v>0.0</v>
      </c>
      <c r="E64" s="1" t="s">
        <v>348</v>
      </c>
      <c r="F64" s="1" t="s">
        <v>349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351</v>
      </c>
      <c r="B65" s="1">
        <v>0.0</v>
      </c>
      <c r="C65" s="1">
        <v>0.0</v>
      </c>
      <c r="D65" s="1">
        <v>0.0</v>
      </c>
      <c r="E65" s="1" t="s">
        <v>352</v>
      </c>
      <c r="F65" s="1" t="s">
        <v>353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354</v>
      </c>
      <c r="B66" s="1">
        <v>0.0</v>
      </c>
      <c r="C66" s="1">
        <v>0.0</v>
      </c>
      <c r="D66" s="1">
        <v>0.0</v>
      </c>
      <c r="E66" s="1" t="s">
        <v>355</v>
      </c>
      <c r="F66" s="1" t="s">
        <v>356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357</v>
      </c>
      <c r="B67" s="1">
        <v>0.0</v>
      </c>
      <c r="C67" s="1">
        <v>0.0</v>
      </c>
      <c r="D67" s="1">
        <v>0.0</v>
      </c>
      <c r="E67" s="1">
        <v>0.0</v>
      </c>
      <c r="F67" s="1" t="s">
        <v>358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359</v>
      </c>
      <c r="B68" s="1">
        <v>0.0</v>
      </c>
      <c r="C68" s="1">
        <v>0.0</v>
      </c>
      <c r="D68" s="1">
        <v>0.0</v>
      </c>
      <c r="E68" s="1">
        <v>0.0</v>
      </c>
      <c r="F68" s="1" t="s">
        <v>358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360</v>
      </c>
      <c r="C1" s="1" t="s">
        <v>361</v>
      </c>
      <c r="D1" s="1" t="s">
        <v>362</v>
      </c>
      <c r="E1" s="1" t="s">
        <v>363</v>
      </c>
      <c r="F1" s="1" t="s">
        <v>364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365</v>
      </c>
      <c r="B2" s="1" t="s">
        <v>366</v>
      </c>
      <c r="C2" s="1" t="s">
        <v>367</v>
      </c>
      <c r="D2" s="1" t="s">
        <v>368</v>
      </c>
      <c r="E2" s="1" t="s">
        <v>368</v>
      </c>
      <c r="F2" s="1" t="s">
        <v>369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370</v>
      </c>
      <c r="B3" s="1" t="s">
        <v>369</v>
      </c>
      <c r="C3" s="1" t="s">
        <v>371</v>
      </c>
      <c r="D3" s="1" t="s">
        <v>372</v>
      </c>
      <c r="E3" s="1" t="s">
        <v>373</v>
      </c>
      <c r="F3" s="1" t="s">
        <v>369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374</v>
      </c>
      <c r="B4" s="1" t="s">
        <v>375</v>
      </c>
      <c r="C4" s="1" t="s">
        <v>376</v>
      </c>
      <c r="D4" s="1" t="s">
        <v>377</v>
      </c>
      <c r="E4" s="1" t="s">
        <v>378</v>
      </c>
      <c r="F4" s="1" t="s">
        <v>379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370</v>
      </c>
      <c r="B5" s="1" t="s">
        <v>369</v>
      </c>
      <c r="C5" s="1" t="s">
        <v>380</v>
      </c>
      <c r="D5" s="1" t="s">
        <v>381</v>
      </c>
      <c r="E5" s="1" t="s">
        <v>382</v>
      </c>
      <c r="F5" s="1" t="s">
        <v>383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384</v>
      </c>
      <c r="B6" s="1" t="s">
        <v>385</v>
      </c>
      <c r="C6" s="1" t="s">
        <v>386</v>
      </c>
      <c r="D6" s="1" t="s">
        <v>387</v>
      </c>
      <c r="E6" s="1" t="s">
        <v>388</v>
      </c>
      <c r="F6" s="1" t="s">
        <v>389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390</v>
      </c>
      <c r="B7" s="1" t="s">
        <v>369</v>
      </c>
      <c r="C7" s="1" t="s">
        <v>369</v>
      </c>
      <c r="D7" s="1" t="s">
        <v>369</v>
      </c>
      <c r="E7" s="1" t="s">
        <v>369</v>
      </c>
      <c r="F7" s="1" t="s">
        <v>369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391</v>
      </c>
      <c r="B8" s="1" t="s">
        <v>392</v>
      </c>
      <c r="C8" s="1" t="s">
        <v>393</v>
      </c>
      <c r="D8" s="1" t="s">
        <v>393</v>
      </c>
      <c r="E8" s="1" t="s">
        <v>394</v>
      </c>
      <c r="F8" s="1" t="s">
        <v>395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396</v>
      </c>
      <c r="B9" s="1" t="s">
        <v>369</v>
      </c>
      <c r="C9" s="1" t="s">
        <v>369</v>
      </c>
      <c r="D9" s="1" t="s">
        <v>369</v>
      </c>
      <c r="E9" s="1" t="s">
        <v>369</v>
      </c>
      <c r="F9" s="1" t="s">
        <v>369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397</v>
      </c>
      <c r="B10" s="1" t="s">
        <v>369</v>
      </c>
      <c r="C10" s="1" t="s">
        <v>369</v>
      </c>
      <c r="D10" s="1" t="s">
        <v>369</v>
      </c>
      <c r="E10" s="1" t="s">
        <v>369</v>
      </c>
      <c r="F10" s="1" t="s">
        <v>369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398</v>
      </c>
      <c r="B11" s="1" t="s">
        <v>399</v>
      </c>
      <c r="C11" s="1" t="s">
        <v>400</v>
      </c>
      <c r="D11" s="1" t="s">
        <v>401</v>
      </c>
      <c r="E11" s="1" t="s">
        <v>402</v>
      </c>
      <c r="F11" s="1" t="s">
        <v>369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403</v>
      </c>
      <c r="B12" s="1" t="s">
        <v>404</v>
      </c>
      <c r="C12" s="1" t="s">
        <v>405</v>
      </c>
      <c r="D12" s="1" t="s">
        <v>406</v>
      </c>
      <c r="E12" s="1" t="s">
        <v>407</v>
      </c>
      <c r="F12" s="1" t="s">
        <v>408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409</v>
      </c>
      <c r="B13" s="1" t="s">
        <v>410</v>
      </c>
      <c r="C13" s="1" t="s">
        <v>411</v>
      </c>
      <c r="D13" s="1" t="s">
        <v>412</v>
      </c>
      <c r="E13" s="1" t="s">
        <v>407</v>
      </c>
      <c r="F13" s="1" t="s">
        <v>413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414</v>
      </c>
      <c r="B14" s="1" t="s">
        <v>415</v>
      </c>
      <c r="C14" s="1" t="s">
        <v>416</v>
      </c>
      <c r="D14" s="1" t="s">
        <v>417</v>
      </c>
      <c r="E14" s="1" t="s">
        <v>418</v>
      </c>
      <c r="F14" s="1" t="s">
        <v>419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420</v>
      </c>
      <c r="B15" s="1" t="s">
        <v>369</v>
      </c>
      <c r="C15" s="1" t="s">
        <v>369</v>
      </c>
      <c r="D15" s="1" t="s">
        <v>369</v>
      </c>
      <c r="E15" s="1" t="s">
        <v>369</v>
      </c>
      <c r="F15" s="1" t="s">
        <v>369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421</v>
      </c>
      <c r="B16" s="1" t="s">
        <v>369</v>
      </c>
      <c r="C16" s="1" t="s">
        <v>369</v>
      </c>
      <c r="D16" s="1" t="s">
        <v>369</v>
      </c>
      <c r="E16" s="1" t="s">
        <v>369</v>
      </c>
      <c r="F16" s="1" t="s">
        <v>369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422</v>
      </c>
      <c r="B17" s="1" t="s">
        <v>120</v>
      </c>
      <c r="C17" s="1" t="s">
        <v>121</v>
      </c>
      <c r="D17" s="1" t="s">
        <v>423</v>
      </c>
      <c r="E17" s="1" t="s">
        <v>424</v>
      </c>
      <c r="F17" s="1" t="s">
        <v>425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426</v>
      </c>
      <c r="B18" s="1" t="s">
        <v>369</v>
      </c>
      <c r="C18" s="1" t="s">
        <v>369</v>
      </c>
      <c r="D18" s="1" t="s">
        <v>369</v>
      </c>
      <c r="E18" s="1" t="s">
        <v>369</v>
      </c>
      <c r="F18" s="1" t="s">
        <v>369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1" t="s">
        <v>369</v>
      </c>
      <c r="C19" s="1" t="s">
        <v>369</v>
      </c>
      <c r="D19" s="1" t="s">
        <v>369</v>
      </c>
      <c r="E19" s="1" t="s">
        <v>369</v>
      </c>
      <c r="F19" s="1" t="s">
        <v>369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428</v>
      </c>
      <c r="B20" s="1" t="s">
        <v>429</v>
      </c>
      <c r="C20" s="1" t="s">
        <v>430</v>
      </c>
      <c r="D20" s="1" t="s">
        <v>431</v>
      </c>
      <c r="E20" s="1" t="s">
        <v>432</v>
      </c>
      <c r="F20" s="1" t="s">
        <v>369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433</v>
      </c>
      <c r="B21" s="1" t="s">
        <v>434</v>
      </c>
      <c r="C21" s="1" t="s">
        <v>435</v>
      </c>
      <c r="D21" s="1" t="s">
        <v>436</v>
      </c>
      <c r="E21" s="1" t="s">
        <v>437</v>
      </c>
      <c r="F21" s="1" t="s">
        <v>438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439</v>
      </c>
      <c r="B22" s="1" t="s">
        <v>440</v>
      </c>
      <c r="C22" s="1" t="s">
        <v>441</v>
      </c>
      <c r="D22" s="1" t="s">
        <v>442</v>
      </c>
      <c r="E22" s="1" t="s">
        <v>443</v>
      </c>
      <c r="F22" s="1" t="s">
        <v>444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445</v>
      </c>
      <c r="B23" s="1" t="s">
        <v>446</v>
      </c>
      <c r="C23" s="1" t="s">
        <v>447</v>
      </c>
      <c r="D23" s="1" t="s">
        <v>448</v>
      </c>
      <c r="E23" s="1" t="s">
        <v>449</v>
      </c>
      <c r="F23" s="1" t="s">
        <v>450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451</v>
      </c>
      <c r="B24" s="1" t="s">
        <v>452</v>
      </c>
      <c r="C24" s="1" t="s">
        <v>453</v>
      </c>
      <c r="D24" s="1" t="s">
        <v>454</v>
      </c>
      <c r="E24" s="1" t="s">
        <v>454</v>
      </c>
      <c r="F24" s="1" t="s">
        <v>454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455</v>
      </c>
      <c r="B25" s="1" t="s">
        <v>456</v>
      </c>
      <c r="C25" s="1" t="s">
        <v>457</v>
      </c>
      <c r="D25" s="1" t="s">
        <v>458</v>
      </c>
      <c r="E25" s="1" t="s">
        <v>458</v>
      </c>
      <c r="F25" s="1" t="s">
        <v>369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459</v>
      </c>
      <c r="B26" s="1" t="s">
        <v>460</v>
      </c>
      <c r="C26" s="1" t="s">
        <v>461</v>
      </c>
      <c r="D26" s="1" t="s">
        <v>369</v>
      </c>
      <c r="E26" s="1" t="s">
        <v>369</v>
      </c>
      <c r="F26" s="1" t="s">
        <v>369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462</v>
      </c>
      <c r="B2" s="1" t="s">
        <v>463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464</v>
      </c>
      <c r="B3" s="1" t="s">
        <v>465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466</v>
      </c>
      <c r="B4" s="1" t="s">
        <v>467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468</v>
      </c>
      <c r="B5" s="1" t="s">
        <v>469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470</v>
      </c>
      <c r="B6" s="1" t="s">
        <v>471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473</v>
      </c>
      <c r="B8" s="1" t="s">
        <v>474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475</v>
      </c>
      <c r="B9" s="4" t="s">
        <v>476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477</v>
      </c>
      <c r="B10" s="1" t="s">
        <v>478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479</v>
      </c>
      <c r="B11" s="1" t="s">
        <v>480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481</v>
      </c>
      <c r="B12" s="1" t="s">
        <v>478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482</v>
      </c>
      <c r="B13" s="1" t="s">
        <v>483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484</v>
      </c>
      <c r="B14" s="1" t="s">
        <v>485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486</v>
      </c>
      <c r="B15" s="1" t="s">
        <v>483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487</v>
      </c>
      <c r="B16" s="1" t="s">
        <v>488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489</v>
      </c>
      <c r="B17" s="1">
        <v>76.0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490</v>
      </c>
      <c r="B18" s="1" t="s">
        <v>491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492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493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494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496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500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501</v>
      </c>
      <c r="B28" s="1">
        <v>2.97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502</v>
      </c>
      <c r="B29" s="1">
        <v>2.94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503</v>
      </c>
      <c r="B30" s="1">
        <v>2.73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504</v>
      </c>
      <c r="B31" s="1">
        <v>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505</v>
      </c>
      <c r="B32" s="1">
        <v>2.97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506</v>
      </c>
      <c r="B33" s="1">
        <v>2.94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507</v>
      </c>
      <c r="B34" s="1">
        <v>2.73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508</v>
      </c>
      <c r="B35" s="1">
        <v>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509</v>
      </c>
      <c r="B36" s="1">
        <v>1.757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510</v>
      </c>
      <c r="B37" s="1">
        <v>-1.4105793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511</v>
      </c>
      <c r="B38" s="1">
        <v>235024.0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512</v>
      </c>
      <c r="B39" s="1">
        <v>235024.0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513</v>
      </c>
      <c r="B40" s="1">
        <v>168201.0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514</v>
      </c>
      <c r="B41" s="1">
        <v>95540.0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515</v>
      </c>
      <c r="B42" s="1">
        <v>95540.0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516</v>
      </c>
      <c r="B43" s="1">
        <v>2.71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517</v>
      </c>
      <c r="B44" s="1">
        <v>2.85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520</v>
      </c>
      <c r="B47" s="1">
        <v>9.680944E7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521</v>
      </c>
      <c r="B48" s="1">
        <v>2.73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522</v>
      </c>
      <c r="B49" s="1">
        <v>19.298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523</v>
      </c>
      <c r="B50" s="1">
        <v>4.873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524</v>
      </c>
      <c r="B51" s="1">
        <v>10.6108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525</v>
      </c>
      <c r="B52" s="1" t="s">
        <v>526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527</v>
      </c>
      <c r="B53" s="1">
        <v>-2.8548936E7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528</v>
      </c>
      <c r="B54" s="1">
        <v>1.5483953E7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529</v>
      </c>
      <c r="B55" s="1">
        <v>3.25957E7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530</v>
      </c>
      <c r="B56" s="1">
        <v>808074.0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531</v>
      </c>
      <c r="B57" s="1">
        <v>743266.0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532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533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534</v>
      </c>
      <c r="B60" s="1">
        <v>0.0248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535</v>
      </c>
      <c r="B61" s="1">
        <v>1.7999999E-4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536</v>
      </c>
      <c r="B62" s="1">
        <v>0.96405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537</v>
      </c>
      <c r="B63" s="1">
        <v>3.24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538</v>
      </c>
      <c r="B64" s="1">
        <v>0.047199998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539</v>
      </c>
      <c r="B65" s="1">
        <v>3.45748E7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540</v>
      </c>
      <c r="B66" s="1">
        <v>4.218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541</v>
      </c>
      <c r="B67" s="1">
        <v>0.6638217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542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544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545</v>
      </c>
      <c r="B71" s="1">
        <v>-8.7234E7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546</v>
      </c>
      <c r="B72" s="1">
        <v>-2.81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547</v>
      </c>
      <c r="B73" s="1">
        <v>-2.68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548</v>
      </c>
      <c r="B74" s="1">
        <v>0.308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549</v>
      </c>
      <c r="B75" s="1">
        <v>-0.55203617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550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551</v>
      </c>
      <c r="B77" s="1" t="s">
        <v>552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553</v>
      </c>
      <c r="B78" s="1" t="s">
        <v>554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556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557</v>
      </c>
      <c r="B81" s="1" t="s">
        <v>558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559</v>
      </c>
      <c r="B82" s="1" t="s">
        <v>558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560</v>
      </c>
      <c r="B83" s="1">
        <v>1.6518438E9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561</v>
      </c>
      <c r="B84" s="1" t="s">
        <v>562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563</v>
      </c>
      <c r="B85" s="1" t="s">
        <v>564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565</v>
      </c>
      <c r="B86" s="1" t="s">
        <v>566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567</v>
      </c>
      <c r="B87" s="1" t="s">
        <v>568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569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570</v>
      </c>
      <c r="B89" s="1">
        <v>2.8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571</v>
      </c>
      <c r="B90" s="1">
        <v>26.0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572</v>
      </c>
      <c r="B91" s="1">
        <v>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573</v>
      </c>
      <c r="B92" s="1">
        <v>15.4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574</v>
      </c>
      <c r="B93" s="1">
        <v>17.0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575</v>
      </c>
      <c r="B94" s="1" t="s">
        <v>576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577</v>
      </c>
      <c r="B95" s="1">
        <v>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578</v>
      </c>
      <c r="B96" s="1">
        <v>1.38856992E8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579</v>
      </c>
      <c r="B97" s="1">
        <v>4.26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580</v>
      </c>
      <c r="B98" s="1">
        <v>-9.2726E7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581</v>
      </c>
      <c r="B99" s="1">
        <v>1.904E7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582</v>
      </c>
      <c r="B100" s="1">
        <v>8.26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583</v>
      </c>
      <c r="B101" s="1">
        <v>8.469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584</v>
      </c>
      <c r="B102" s="1">
        <v>13.852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585</v>
      </c>
      <c r="B103" s="1">
        <v>-0.35202998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586</v>
      </c>
      <c r="B104" s="1">
        <v>-0.66257006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587</v>
      </c>
      <c r="B105" s="1">
        <v>-5.2014124E7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588</v>
      </c>
      <c r="B106" s="1">
        <v>-8.2321E7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589</v>
      </c>
      <c r="B107" s="1" t="s">
        <v>526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590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-69.0</v>
      </c>
      <c r="D3" s="1">
        <v>-12.0</v>
      </c>
      <c r="E3" s="1">
        <v>-35.0</v>
      </c>
      <c r="F3" s="1">
        <v>-44.0</v>
      </c>
      <c r="G3" s="1">
        <f>IF(F3*FORECAST(G2,B3:F3,B2:F2)&gt;0,FORECAST(G2,B3:F3,B2:F2),F3)*$X$1</f>
        <v>-48.2</v>
      </c>
      <c r="H3" s="1">
        <f>IF(G3*FORECAST(H2,B3:G3,B2:G2)&gt;0,FORECAST(H2,B3:G3,B2:G2),G3)*$X$1</f>
        <v>-53.6</v>
      </c>
      <c r="I3" s="1">
        <f>IF(H3*FORECAST(I2,B3:H3,B2:H2)&gt;0,FORECAST(I2,B3:H3,B2:H2),H3)*$X$1</f>
        <v>-59</v>
      </c>
      <c r="J3" s="1">
        <f>IF(I3*FORECAST(J2,B3:I3,B2:I2)&gt;0,FORECAST(J2,B3:I3,B2:I2),I3)*$X$1</f>
        <v>-64.4</v>
      </c>
      <c r="K3" s="1">
        <f>IF(J3*FORECAST(K2,B3:J3,B2:J2)&gt;0,FORECAST(K2,B3:J3,B2:J2),J3)*$X$1</f>
        <v>-69.8</v>
      </c>
      <c r="L3" s="1">
        <f>IF(K3*FORECAST(L2,B3:K3,B2:K2)&gt;0,FORECAST(L2,B3:K3,B2:K2),K3)*$X$1</f>
        <v>-75.2</v>
      </c>
      <c r="M3" s="1">
        <f>IF(L3*FORECAST(M2,B3:L3,B2:L2)&gt;0,FORECAST(M2,B3:L3,B2:L2),L3)*$X$1</f>
        <v>-80.6</v>
      </c>
      <c r="N3" s="5">
        <f>IF(M3*FORECAST(N2,B3:M3,B2:M2)&gt;0,FORECAST(N2,B3:M3,B2:M2),M3)*$X$1</f>
        <v>-86</v>
      </c>
      <c r="O3" s="5">
        <f>IF(N3*FORECAST(O2,B3:N3,B2:N2)&gt;0,FORECAST(O2,B3:N3,B2:N2),N3)*$X$1</f>
        <v>-91.4</v>
      </c>
      <c r="P3" s="5">
        <f>IF(O3*FORECAST(P2,B3:O3,B2:O2)&gt;0,FORECAST(P2,B3:O3,B2:O2),O3)*$X$1</f>
        <v>-96.8</v>
      </c>
      <c r="Q3" s="5">
        <f>IF(P3*FORECAST(Q2,B3:P3,B2:P2)&gt;0,FORECAST(Q2,B3:P3,B2:P2),P3)*$X$1</f>
        <v>-102.2</v>
      </c>
      <c r="R3" s="5">
        <f>IF(Q3*FORECAST(R2,B3:Q3,B2:Q2)&gt;0,FORECAST(R2,B3:Q3,B2:Q2),Q3)*$X$1</f>
        <v>-107.6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-3.0</v>
      </c>
      <c r="C4" s="1">
        <v>-9.0</v>
      </c>
      <c r="D4" s="1">
        <v>-133.0</v>
      </c>
      <c r="E4" s="1">
        <v>-157.0</v>
      </c>
      <c r="F4" s="1">
        <v>-90.0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591</v>
      </c>
      <c r="B5" s="1">
        <v>82.0</v>
      </c>
      <c r="C5" s="1">
        <v>87.0</v>
      </c>
      <c r="D5" s="1">
        <v>90.0</v>
      </c>
      <c r="E5" s="1">
        <v>15.0</v>
      </c>
      <c r="F5" s="1">
        <v>23.0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592</v>
      </c>
      <c r="L7" s="1">
        <f>IF(R3*FORECAST(R2,B3:R3,B2:R2)&gt;0,FORECAST(R2,B3:R3,B2:R2),Q3)*$X$1 * (1+0.02)/(0.0874-0.02)</f>
        <v>-1628.367953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593</v>
      </c>
      <c r="L8" s="6">
        <f t="array" ref="L8">NPV(0.0874,H3:R3)</f>
        <v>-524.5657026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594</v>
      </c>
      <c r="L9" s="6">
        <f t="array" ref="L9">NPV(0.0874,H16:R16)</f>
        <v>-647.8432397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595</v>
      </c>
      <c r="L10" s="6">
        <f>L8 + L9</f>
        <v>-1172.408942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596</v>
      </c>
      <c r="L12" s="6">
        <f>L10 - L11</f>
        <v>-1082.408942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597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-47.06125836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-1628.367953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-1.0</v>
      </c>
      <c r="D3" s="1">
        <v>-27.0</v>
      </c>
      <c r="E3" s="1">
        <v>-69.0</v>
      </c>
      <c r="F3" s="1">
        <v>-78.0</v>
      </c>
      <c r="G3" s="1">
        <f>IF(F3*FORECAST(G2,B3:F3,B2:F2)&gt;0,FORECAST(G2,B3:F3,B2:F2),F3)*$X$1</f>
        <v>-101.8</v>
      </c>
      <c r="H3" s="1">
        <f>IF(G3*FORECAST(H2,B3:G3,B2:G2)&gt;0,FORECAST(H2,B3:G3,B2:G2),G3)*$X$1</f>
        <v>-124</v>
      </c>
      <c r="I3" s="1">
        <f>IF(H3*FORECAST(I2,B3:H3,B2:H2)&gt;0,FORECAST(I2,B3:H3,B2:H2),H3)*$X$1</f>
        <v>-146.2</v>
      </c>
      <c r="J3" s="1">
        <f>IF(I3*FORECAST(J2,B3:I3,B2:I2)&gt;0,FORECAST(J2,B3:I3,B2:I2),I3)*$X$1</f>
        <v>-168.4</v>
      </c>
      <c r="K3" s="1">
        <f>IF(J3*FORECAST(K2,B3:J3,B2:J2)&gt;0,FORECAST(K2,B3:J3,B2:J2),J3)*$X$1</f>
        <v>-190.6</v>
      </c>
      <c r="L3" s="1">
        <f>IF(K3*FORECAST(L2,B3:K3,B2:K2)&gt;0,FORECAST(L2,B3:K3,B2:K2),K3)*$X$1</f>
        <v>-212.8</v>
      </c>
      <c r="M3" s="1">
        <f>IF(L3*FORECAST(M2,B3:L3,B2:L2)&gt;0,FORECAST(M2,B3:L3,B2:L2),L3)*$X$1</f>
        <v>-235</v>
      </c>
      <c r="N3" s="5">
        <f>IF(M3*FORECAST(N2,B3:M3,B2:M2)&gt;0,FORECAST(N2,B3:M3,B2:M2),M3)*$X$1</f>
        <v>-257.2</v>
      </c>
      <c r="O3" s="5">
        <f>IF(N3*FORECAST(O2,B3:N3,B2:N2)&gt;0,FORECAST(O2,B3:N3,B2:N2),N3)*$X$1</f>
        <v>-279.4</v>
      </c>
      <c r="P3" s="5">
        <f>IF(O3*FORECAST(P2,B3:O3,B2:O2)&gt;0,FORECAST(P2,B3:O3,B2:O2),O3)*$X$1</f>
        <v>-301.6</v>
      </c>
      <c r="Q3" s="5">
        <f>IF(P3*FORECAST(Q2,B3:P3,B2:P2)&gt;0,FORECAST(Q2,B3:P3,B2:P2),P3)*$X$1</f>
        <v>-323.8</v>
      </c>
      <c r="R3" s="5">
        <f>IF(Q3*FORECAST(R2,B3:Q3,B2:Q2)&gt;0,FORECAST(R2,B3:Q3,B2:Q2),Q3)*$X$1</f>
        <v>-346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-3.0</v>
      </c>
      <c r="C4" s="1">
        <v>-9.0</v>
      </c>
      <c r="D4" s="1">
        <v>-133.0</v>
      </c>
      <c r="E4" s="1">
        <v>-157.0</v>
      </c>
      <c r="F4" s="1">
        <v>-90.0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591</v>
      </c>
      <c r="B5" s="1">
        <v>82.0</v>
      </c>
      <c r="C5" s="1">
        <v>87.0</v>
      </c>
      <c r="D5" s="1">
        <v>90.0</v>
      </c>
      <c r="E5" s="1">
        <v>15.0</v>
      </c>
      <c r="F5" s="1">
        <v>23.0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592</v>
      </c>
      <c r="L7" s="1">
        <f>IF(R3*FORECAST(R2,B3:R3,B2:R2)&gt;0,FORECAST(R2,B3:R3,B2:R2),Q3)*$X$1 * (1+0.02)/(0.0874-0.02)</f>
        <v>-5236.20178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593</v>
      </c>
      <c r="L8" s="6">
        <f t="array" ref="L8">NPV(0.0874,H3:R3)</f>
        <v>-1492.695802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594</v>
      </c>
      <c r="L9" s="6">
        <f t="array" ref="L9">NPV(0.0874,H16:R16)</f>
        <v>-2083.213392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595</v>
      </c>
      <c r="L10" s="6">
        <f>L8 + L9</f>
        <v>-3575.909194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596</v>
      </c>
      <c r="L12" s="6">
        <f>L10 - L11</f>
        <v>-3485.909194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597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-151.5612693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-5236.20178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