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<sst xmlns="http://schemas.openxmlformats.org/spreadsheetml/2006/main" count="1075" uniqueCount="893">
  <si>
    <t>ticker</t>
  </si>
  <si>
    <t>PAYO</t>
  </si>
  <si>
    <t>nombre</t>
  </si>
  <si>
    <t>PAYONEER GLOBAL INC</t>
  </si>
  <si>
    <t>empresa</t>
  </si>
  <si>
    <t>Business Support Services</t>
  </si>
  <si>
    <t>Open</t>
  </si>
  <si>
    <t>Target Price</t>
  </si>
  <si>
    <t>Upside</t>
  </si>
  <si>
    <t>62.13%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</si>
  <si>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</si>
  <si>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</si>
  <si>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</si>
  <si>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</si>
  <si>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</si>
  <si>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</si>
  <si>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</si>
  <si>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</si>
  <si>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</si>
  <si>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</si>
  <si>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</si>
  <si>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EBITDA Growth</t>
  </si>
  <si>
    <t>920.94%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</si>
  <si>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</si>
  <si>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</si>
  <si>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</si>
  <si>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</si>
  <si>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</si>
  <si>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</si>
  <si>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</si>
  <si>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</si>
  <si>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</si>
  <si>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</si>
  <si>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</si>
  <si>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</si>
  <si>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</si>
  <si>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</si>
  <si>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</si>
  <si>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</si>
  <si>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</si>
  <si>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</si>
  <si>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</si>
  <si>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</si>
  <si>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</si>
  <si>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</si>
  <si>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</si>
  <si>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</si>
  <si>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</si>
  <si>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</si>
  <si>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</si>
  <si>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</si>
  <si>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</si>
  <si>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</si>
  <si>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</si>
  <si>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</si>
  <si>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</si>
  <si>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</si>
  <si>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</si>
  <si>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</si>
  <si>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</si>
  <si>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</si>
  <si>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</si>
  <si>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</si>
  <si>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</si>
  <si>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</si>
  <si>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</si>
  <si>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</si>
  <si>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</si>
  <si>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</si>
  <si>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</si>
  <si>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</si>
  <si>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</si>
  <si>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</si>
  <si>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</si>
  <si>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</si>
  <si>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</si>
  <si>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</si>
  <si>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</si>
  <si>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</si>
  <si>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</si>
  <si>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</si>
  <si>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</si>
  <si>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</si>
  <si>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</si>
  <si>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</si>
  <si>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</si>
  <si>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</si>
  <si>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</si>
  <si>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</si>
  <si>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</si>
  <si>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</si>
  <si>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</si>
  <si>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</si>
  <si>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</si>
  <si>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</si>
  <si>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</si>
  <si>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</si>
  <si>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</si>
  <si>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</si>
  <si>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</si>
  <si>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</si>
  <si>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</si>
  <si>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</si>
  <si>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</si>
  <si>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</si>
  <si>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</si>
  <si>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</si>
  <si>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</si>
  <si>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-0.28</t>
  </si>
  <si>
    <t>0.94</t>
  </si>
  <si>
    <t>1.43</t>
  </si>
  <si>
    <t>1.55</t>
  </si>
  <si>
    <t>1.86</t>
  </si>
  <si>
    <t>Tangible Book Value</t>
  </si>
  <si>
    <t>Tangible Book Value Per Share</t>
  </si>
  <si>
    <t>-1.12</t>
  </si>
  <si>
    <t>-1.26</t>
  </si>
  <si>
    <t>1.26</t>
  </si>
  <si>
    <t>1.36</t>
  </si>
  <si>
    <t>1.59</t>
  </si>
  <si>
    <t>Total Debt</t>
  </si>
  <si>
    <t>Net Debt</t>
  </si>
  <si>
    <t>Debt Equivalent Oper. Leases</t>
  </si>
  <si>
    <t>Equity Method Investments, Total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</si>
  <si>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</si>
  <si>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</si>
  <si>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</si>
  <si>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</si>
  <si>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</si>
  <si>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</si>
  <si>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</si>
  <si>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</si>
  <si>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</si>
  <si>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</si>
  <si>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</si>
  <si>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</si>
  <si>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</si>
  <si>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</si>
  <si>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</si>
  <si>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</si>
  <si>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</si>
  <si>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</si>
  <si>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</si>
  <si>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</si>
  <si>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</si>
  <si>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</si>
  <si>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</si>
  <si>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</si>
  <si>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</si>
  <si>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</si>
  <si>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</si>
  <si>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</si>
  <si>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</si>
  <si>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</si>
  <si>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</si>
  <si>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</si>
  <si>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</si>
  <si>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</si>
  <si>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</si>
  <si>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-1.05</t>
  </si>
  <si>
    <t>-0.63</t>
  </si>
  <si>
    <t>-1.5</t>
  </si>
  <si>
    <t>-0.33</t>
  </si>
  <si>
    <t>-0.03</t>
  </si>
  <si>
    <t>0.26</t>
  </si>
  <si>
    <t>Basic EPS - Continuing Operations</t>
  </si>
  <si>
    <t>Basic Weighted Average Shares Outstanding</t>
  </si>
  <si>
    <t>Net EPS - Diluted</t>
  </si>
  <si>
    <t>0.24</t>
  </si>
  <si>
    <t>Diluted EPS - Continuing Operations</t>
  </si>
  <si>
    <t>Diluted Weighted Average Shares Outstanding</t>
  </si>
  <si>
    <t>Normalized Basic EPS</t>
  </si>
  <si>
    <t>-0.13</t>
  </si>
  <si>
    <t>0.13</t>
  </si>
  <si>
    <t>-0.37</t>
  </si>
  <si>
    <t>-0.07</t>
  </si>
  <si>
    <t>0</t>
  </si>
  <si>
    <t>Normalized Diluted EPS</t>
  </si>
  <si>
    <t>0.22</t>
  </si>
  <si>
    <t>EBITDA</t>
  </si>
  <si>
    <t>EBITA</t>
  </si>
  <si>
    <t>EBIT</t>
  </si>
  <si>
    <t>EBITDAR</t>
  </si>
  <si>
    <t>Effective Tax Rate - (Ratio)</t>
  </si>
  <si>
    <t>-75.34</t>
  </si>
  <si>
    <t>115.3</t>
  </si>
  <si>
    <t>-53.93</t>
  </si>
  <si>
    <t>-34.46</t>
  </si>
  <si>
    <t>840.72</t>
  </si>
  <si>
    <t>29.58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</si>
  <si>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</si>
  <si>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</si>
  <si>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</si>
  <si>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</si>
  <si>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</si>
  <si>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</si>
  <si>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</si>
  <si>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</si>
  <si>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</si>
  <si>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</si>
  <si>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</si>
  <si>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</si>
  <si>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</si>
  <si>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</si>
  <si>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</si>
  <si>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</si>
  <si>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</si>
  <si>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</si>
  <si>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</si>
  <si>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</si>
  <si>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</si>
  <si>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</si>
  <si>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-0.38</t>
  </si>
  <si>
    <t>-0.23</t>
  </si>
  <si>
    <t>0.98</t>
  </si>
  <si>
    <t>Return on Total Capital</t>
  </si>
  <si>
    <t>-4.75</t>
  </si>
  <si>
    <t>-4.47</t>
  </si>
  <si>
    <t>-2.48</t>
  </si>
  <si>
    <t>10.55</t>
  </si>
  <si>
    <t>Return On Equity %</t>
  </si>
  <si>
    <t>-10.04</t>
  </si>
  <si>
    <t>-2.32</t>
  </si>
  <si>
    <t>15.43</t>
  </si>
  <si>
    <t>Return on Common Equity</t>
  </si>
  <si>
    <t>-394.82</t>
  </si>
  <si>
    <t>-26.45</t>
  </si>
  <si>
    <t>Margin Analysis</t>
  </si>
  <si>
    <t>Gross Profit Margin %</t>
  </si>
  <si>
    <t>68.72</t>
  </si>
  <si>
    <t>70.21</t>
  </si>
  <si>
    <t>71.92</t>
  </si>
  <si>
    <t>78.56</t>
  </si>
  <si>
    <t>82.45</t>
  </si>
  <si>
    <t>85.29</t>
  </si>
  <si>
    <t>SG&amp;A Margin</t>
  </si>
  <si>
    <t>28.66</t>
  </si>
  <si>
    <t>28.96</t>
  </si>
  <si>
    <t>33.12</t>
  </si>
  <si>
    <t>36.99</t>
  </si>
  <si>
    <t>40.56</t>
  </si>
  <si>
    <t>35.53</t>
  </si>
  <si>
    <t>EBITDA Margin %</t>
  </si>
  <si>
    <t>1.11</t>
  </si>
  <si>
    <t>3.06</t>
  </si>
  <si>
    <t>-2.85</t>
  </si>
  <si>
    <t>-4.1</t>
  </si>
  <si>
    <t>-2.12</t>
  </si>
  <si>
    <t>14.01</t>
  </si>
  <si>
    <t>EBITA Margin %</t>
  </si>
  <si>
    <t>-0.55</t>
  </si>
  <si>
    <t>1.15</t>
  </si>
  <si>
    <t>-4.83</t>
  </si>
  <si>
    <t>-5.59</t>
  </si>
  <si>
    <t>-3.44</t>
  </si>
  <si>
    <t>13.04</t>
  </si>
  <si>
    <t>EBIT Margin %</t>
  </si>
  <si>
    <t>Income From Continuing Operations Margin %</t>
  </si>
  <si>
    <t>-2.76</t>
  </si>
  <si>
    <t>-0.2</t>
  </si>
  <si>
    <t>-6.87</t>
  </si>
  <si>
    <t>-7.18</t>
  </si>
  <si>
    <t>-1.91</t>
  </si>
  <si>
    <t>11.23</t>
  </si>
  <si>
    <t>Net Income Margin %</t>
  </si>
  <si>
    <t>Net Avail. For Common Margin %</t>
  </si>
  <si>
    <t>-6.9</t>
  </si>
  <si>
    <t>-3.78</t>
  </si>
  <si>
    <t>-10.82</t>
  </si>
  <si>
    <t>-14.28</t>
  </si>
  <si>
    <t>Normalized Net Income Margin</t>
  </si>
  <si>
    <t>-0.86</t>
  </si>
  <si>
    <t>0.8</t>
  </si>
  <si>
    <t>-2.68</t>
  </si>
  <si>
    <t>-2.84</t>
  </si>
  <si>
    <t>10.33</t>
  </si>
  <si>
    <t>Levered Free Cash Flow Margin</t>
  </si>
  <si>
    <t>2.44</t>
  </si>
  <si>
    <t>9.5</t>
  </si>
  <si>
    <t>11.68</t>
  </si>
  <si>
    <t>13.4</t>
  </si>
  <si>
    <t>Unlevered Free Cash Flow Margin</t>
  </si>
  <si>
    <t>10.4</t>
  </si>
  <si>
    <t>12.69</t>
  </si>
  <si>
    <t>Asset Turnover</t>
  </si>
  <si>
    <t>0.12</t>
  </si>
  <si>
    <t>0.11</t>
  </si>
  <si>
    <t>Fixed Assets Turnover</t>
  </si>
  <si>
    <t>25.63</t>
  </si>
  <si>
    <t>25.06</t>
  </si>
  <si>
    <t>22.93</t>
  </si>
  <si>
    <t>23.74</t>
  </si>
  <si>
    <t>Receivables Turnover (Average Receivables)</t>
  </si>
  <si>
    <t>0.14</t>
  </si>
  <si>
    <t>Short Term Liquidity</t>
  </si>
  <si>
    <t>Current Ratio</t>
  </si>
  <si>
    <t>1.09</t>
  </si>
  <si>
    <t>1.04</t>
  </si>
  <si>
    <t>1.1</t>
  </si>
  <si>
    <t>1.08</t>
  </si>
  <si>
    <t>Quick Ratio</t>
  </si>
  <si>
    <t>1.01</t>
  </si>
  <si>
    <t>1.07</t>
  </si>
  <si>
    <t>Operating Cash Flow to Current Liabilities</t>
  </si>
  <si>
    <t>-0.01</t>
  </si>
  <si>
    <t>0.01</t>
  </si>
  <si>
    <t>0.02</t>
  </si>
  <si>
    <t>Days Sales Outstanding (Average Receivables)</t>
  </si>
  <si>
    <t>Average Days Payable Outstanding</t>
  </si>
  <si>
    <t>58.82</t>
  </si>
  <si>
    <t>61.95</t>
  </si>
  <si>
    <t>97.35</t>
  </si>
  <si>
    <t>112.68</t>
  </si>
  <si>
    <t>Long Term Solvency</t>
  </si>
  <si>
    <t>Total Debt/Equity</t>
  </si>
  <si>
    <t>40.15</t>
  </si>
  <si>
    <t>21.08</t>
  </si>
  <si>
    <t>4.71</t>
  </si>
  <si>
    <t>5.69</t>
  </si>
  <si>
    <t>6.54</t>
  </si>
  <si>
    <t>Total Debt / Total Capital</t>
  </si>
  <si>
    <t>28.65</t>
  </si>
  <si>
    <t>17.41</t>
  </si>
  <si>
    <t>4.5</t>
  </si>
  <si>
    <t>5.38</t>
  </si>
  <si>
    <t>6.14</t>
  </si>
  <si>
    <t>LT Debt/Equity</t>
  </si>
  <si>
    <t>13.97</t>
  </si>
  <si>
    <t>2.81</t>
  </si>
  <si>
    <t>4.15</t>
  </si>
  <si>
    <t>5.46</t>
  </si>
  <si>
    <t>Long-Term Debt / Total Capital</t>
  </si>
  <si>
    <t>11.54</t>
  </si>
  <si>
    <t>2.68</t>
  </si>
  <si>
    <t>3.93</t>
  </si>
  <si>
    <t>5.12</t>
  </si>
  <si>
    <t>Total Liabilities / Total Assets</t>
  </si>
  <si>
    <t>92.38</t>
  </si>
  <si>
    <t>94.83</t>
  </si>
  <si>
    <t>90.41</t>
  </si>
  <si>
    <t>91.73</t>
  </si>
  <si>
    <t>90.88</t>
  </si>
  <si>
    <t>EBIT / Interest Expense</t>
  </si>
  <si>
    <t>-3.86</t>
  </si>
  <si>
    <t>-2.13</t>
  </si>
  <si>
    <t>EBITDA / Interest Expense</t>
  </si>
  <si>
    <t>-1.27</t>
  </si>
  <si>
    <t>(EBITDA - Capex) / Interest Expense</t>
  </si>
  <si>
    <t>-2.27</t>
  </si>
  <si>
    <t>-1.1</t>
  </si>
  <si>
    <t>Total Debt / EBITDA</t>
  </si>
  <si>
    <t>6.17</t>
  </si>
  <si>
    <t>-4.07</t>
  </si>
  <si>
    <t>-2.64</t>
  </si>
  <si>
    <t>-46.92</t>
  </si>
  <si>
    <t>0.34</t>
  </si>
  <si>
    <t>Net Debt / EBITDA</t>
  </si>
  <si>
    <t>-5.64</t>
  </si>
  <si>
    <t>6.4</t>
  </si>
  <si>
    <t>775.02</t>
  </si>
  <si>
    <t>-4.48</t>
  </si>
  <si>
    <t>Total Debt / (EBITDA - Capex)</t>
  </si>
  <si>
    <t>102.92</t>
  </si>
  <si>
    <t>-2.7</t>
  </si>
  <si>
    <t>-1.47</t>
  </si>
  <si>
    <t>-2.78</t>
  </si>
  <si>
    <t>0.37</t>
  </si>
  <si>
    <t>Net Debt / (EBITDA - Capex)</t>
  </si>
  <si>
    <t>-94.16</t>
  </si>
  <si>
    <t>4.25</t>
  </si>
  <si>
    <t>28.44</t>
  </si>
  <si>
    <t>45.88</t>
  </si>
  <si>
    <t>-4.94</t>
  </si>
  <si>
    <t>Growth Over Prior Year</t>
  </si>
  <si>
    <t>Total Revenues, 1 Yr. Growth %</t>
  </si>
  <si>
    <t>22.15</t>
  </si>
  <si>
    <t>8.76</t>
  </si>
  <si>
    <t>36.98</t>
  </si>
  <si>
    <t>32.58</t>
  </si>
  <si>
    <t>32.42</t>
  </si>
  <si>
    <t>Gross Profit, 1 Yr. Growth %</t>
  </si>
  <si>
    <t>24.79</t>
  </si>
  <si>
    <t>11.42</t>
  </si>
  <si>
    <t>49.64</t>
  </si>
  <si>
    <t>39.13</t>
  </si>
  <si>
    <t>EBITDA, 1 Yr. Growth %</t>
  </si>
  <si>
    <t>236.28</t>
  </si>
  <si>
    <t>-201.04</t>
  </si>
  <si>
    <t>97.45</t>
  </si>
  <si>
    <t>-25.83</t>
  </si>
  <si>
    <t>EBITA, 1 Yr. Growth %</t>
  </si>
  <si>
    <t>-356.77</t>
  </si>
  <si>
    <t>-558.12</t>
  </si>
  <si>
    <t>58.7</t>
  </si>
  <si>
    <t>-13.63</t>
  </si>
  <si>
    <t>-756.39</t>
  </si>
  <si>
    <t>EBIT, 1 Yr. Growth %</t>
  </si>
  <si>
    <t>Earnings From Cont. Operations, 1 Yr. Growth %</t>
  </si>
  <si>
    <t>-91.31</t>
  </si>
  <si>
    <t>43.13</t>
  </si>
  <si>
    <t>-64.78</t>
  </si>
  <si>
    <t>-879.72</t>
  </si>
  <si>
    <t>Net Income, 1 Yr. Growth %</t>
  </si>
  <si>
    <t>Normalized Net Income, 1 Yr. Growth %</t>
  </si>
  <si>
    <t>-213.73</t>
  </si>
  <si>
    <t>-462.66</t>
  </si>
  <si>
    <t>45.43</t>
  </si>
  <si>
    <t>-111.11</t>
  </si>
  <si>
    <t>Diluted EPS Before Extra, 1 Yr. Growth %</t>
  </si>
  <si>
    <t>-40.54</t>
  </si>
  <si>
    <t>138.87</t>
  </si>
  <si>
    <t>-58.34</t>
  </si>
  <si>
    <t>-89.68</t>
  </si>
  <si>
    <t>-797.83</t>
  </si>
  <si>
    <t>Accounts Receivable, 1 Yr. Growth %</t>
  </si>
  <si>
    <t>98.11</t>
  </si>
  <si>
    <t>32.53</t>
  </si>
  <si>
    <t>9.35</t>
  </si>
  <si>
    <t>Net Property, Plant and Equip., 1 Yr. Growth %</t>
  </si>
  <si>
    <t>-11.06</t>
  </si>
  <si>
    <t>97.6</t>
  </si>
  <si>
    <t>18.22</t>
  </si>
  <si>
    <t>36.09</t>
  </si>
  <si>
    <t>Total Assets, 1 Yr. Growth %</t>
  </si>
  <si>
    <t>87.16</t>
  </si>
  <si>
    <t>38.4</t>
  </si>
  <si>
    <t>29.85</t>
  </si>
  <si>
    <t>10.44</t>
  </si>
  <si>
    <t>Tangible Book Value, 1 Yr. Growth %</t>
  </si>
  <si>
    <t>51.5</t>
  </si>
  <si>
    <t>12.02</t>
  </si>
  <si>
    <t>18.38</t>
  </si>
  <si>
    <t>Common Equity, 1 Yr. Growth %</t>
  </si>
  <si>
    <t>-553.09</t>
  </si>
  <si>
    <t>11.95</t>
  </si>
  <si>
    <t>21.83</t>
  </si>
  <si>
    <t>Cash From Operations, 1 Yr. Growth %</t>
  </si>
  <si>
    <t>139.01</t>
  </si>
  <si>
    <t>-166.56</t>
  </si>
  <si>
    <t>110.11</t>
  </si>
  <si>
    <t>319.49</t>
  </si>
  <si>
    <t>89.96</t>
  </si>
  <si>
    <t>Capital Expenditures, 1 Yr. Growth %</t>
  </si>
  <si>
    <t>101.61</t>
  </si>
  <si>
    <t>-45.44</t>
  </si>
  <si>
    <t>38.04</t>
  </si>
  <si>
    <t>52.43</t>
  </si>
  <si>
    <t>14.8</t>
  </si>
  <si>
    <t>Levered Free Cash Flow, 1 Yr. Growth %</t>
  </si>
  <si>
    <t>445.6</t>
  </si>
  <si>
    <t>59.87</t>
  </si>
  <si>
    <t>45.59</t>
  </si>
  <si>
    <t>Unlevered Free Cash Flow, 1 Yr. Growth %</t>
  </si>
  <si>
    <t>497.58</t>
  </si>
  <si>
    <t>58.84</t>
  </si>
  <si>
    <t>34.46</t>
  </si>
  <si>
    <t>Compound Annual Growth Rate Over Two Years</t>
  </si>
  <si>
    <t>Total Revenues, 2 Yr. CAGR %</t>
  </si>
  <si>
    <t>15.26</t>
  </si>
  <si>
    <t>22.06</t>
  </si>
  <si>
    <t>34.76</t>
  </si>
  <si>
    <t>32.5</t>
  </si>
  <si>
    <t>Gross Profit, 2 Yr. CAGR %</t>
  </si>
  <si>
    <t>17.91</t>
  </si>
  <si>
    <t>29.12</t>
  </si>
  <si>
    <t>44.29</t>
  </si>
  <si>
    <t>38.05</t>
  </si>
  <si>
    <t>EBITDA, 2 Yr. CAGR %</t>
  </si>
  <si>
    <t>84.33</t>
  </si>
  <si>
    <t>41.24</t>
  </si>
  <si>
    <t>16.37</t>
  </si>
  <si>
    <t>124.85</t>
  </si>
  <si>
    <t>EBITA, 2 Yr. CAGR %</t>
  </si>
  <si>
    <t>242.97</t>
  </si>
  <si>
    <t>169.64</t>
  </si>
  <si>
    <t>13.8</t>
  </si>
  <si>
    <t>89.78</t>
  </si>
  <si>
    <t>EBIT, 2 Yr. CAGR %</t>
  </si>
  <si>
    <t>Earnings From Cont. Operations, 2 Yr. CAGR %</t>
  </si>
  <si>
    <t>81.74</t>
  </si>
  <si>
    <t>637.42</t>
  </si>
  <si>
    <t>65.71</t>
  </si>
  <si>
    <t>Net Income, 2 Yr. CAGR %</t>
  </si>
  <si>
    <t>Normalized Net Income, 2 Yr. CAGR %</t>
  </si>
  <si>
    <t>103.09</t>
  </si>
  <si>
    <t>129.65</t>
  </si>
  <si>
    <t>-61.2</t>
  </si>
  <si>
    <t>133.61</t>
  </si>
  <si>
    <t>Diluted EPS Before Extra, 2 Yr. CAGR %</t>
  </si>
  <si>
    <t>19.18</t>
  </si>
  <si>
    <t>0.06</t>
  </si>
  <si>
    <t>-79.2</t>
  </si>
  <si>
    <t>-15.14</t>
  </si>
  <si>
    <t>Accounts Receivable, 2 Yr. CAGR %</t>
  </si>
  <si>
    <t>61.1</t>
  </si>
  <si>
    <t>31.97</t>
  </si>
  <si>
    <t>20.38</t>
  </si>
  <si>
    <t>Net Property, Plant and Equip., 2 Yr. CAGR %</t>
  </si>
  <si>
    <t>32.57</t>
  </si>
  <si>
    <t>52.84</t>
  </si>
  <si>
    <t>26.84</t>
  </si>
  <si>
    <t>Total Assets, 2 Yr. CAGR %</t>
  </si>
  <si>
    <t>60.94</t>
  </si>
  <si>
    <t>34.05</t>
  </si>
  <si>
    <t>19.75</t>
  </si>
  <si>
    <t>Tangible Book Value, 2 Yr. CAGR %</t>
  </si>
  <si>
    <t>345.81</t>
  </si>
  <si>
    <t>283.35</t>
  </si>
  <si>
    <t>15.16</t>
  </si>
  <si>
    <t>Common Equity, 2 Yr. CAGR %</t>
  </si>
  <si>
    <t>373.7</t>
  </si>
  <si>
    <t>16.78</t>
  </si>
  <si>
    <t>Cash From Operations, 2 Yr. CAGR %</t>
  </si>
  <si>
    <t>26.13</t>
  </si>
  <si>
    <t>18.26</t>
  </si>
  <si>
    <t>196.88</t>
  </si>
  <si>
    <t>182.28</t>
  </si>
  <si>
    <t>Capital Expenditures, 2 Yr. CAGR %</t>
  </si>
  <si>
    <t>4.88</t>
  </si>
  <si>
    <t>-13.21</t>
  </si>
  <si>
    <t>45.06</t>
  </si>
  <si>
    <t>32.29</t>
  </si>
  <si>
    <t>Levered Free Cash Flow, 2 Yr. CAGR %</t>
  </si>
  <si>
    <t>198.32</t>
  </si>
  <si>
    <t>61.53</t>
  </si>
  <si>
    <t>Unlevered Free Cash Flow, 2 Yr. CAGR %</t>
  </si>
  <si>
    <t>210.94</t>
  </si>
  <si>
    <t>53.99</t>
  </si>
  <si>
    <t>Compound Annual Growth Rate Over Three Years</t>
  </si>
  <si>
    <t>Total Revenues, 3 Yr. CAGR %</t>
  </si>
  <si>
    <t>22.09</t>
  </si>
  <si>
    <t>25.47</t>
  </si>
  <si>
    <t>33.98</t>
  </si>
  <si>
    <t>Gross Profit, 3 Yr. CAGR %</t>
  </si>
  <si>
    <t>27.66</t>
  </si>
  <si>
    <t>32.37</t>
  </si>
  <si>
    <t>41.81</t>
  </si>
  <si>
    <t>EBITDA, 3 Yr. CAGR %</t>
  </si>
  <si>
    <t>88.6</t>
  </si>
  <si>
    <t>11.01</t>
  </si>
  <si>
    <t>127.96</t>
  </si>
  <si>
    <t>EBITA, 3 Yr. CAGR %</t>
  </si>
  <si>
    <t>165.28</t>
  </si>
  <si>
    <t>81.03</t>
  </si>
  <si>
    <t>86.61</t>
  </si>
  <si>
    <t>EBIT, 3 Yr. CAGR %</t>
  </si>
  <si>
    <t>Earnings From Cont. Operations, 3 Yr. CAGR %</t>
  </si>
  <si>
    <t>67.83</t>
  </si>
  <si>
    <t>167.55</t>
  </si>
  <si>
    <t>57.82</t>
  </si>
  <si>
    <t>Net Income, 3 Yr. CAGR %</t>
  </si>
  <si>
    <t>Normalized Net Income, 3 Yr. CAGR %</t>
  </si>
  <si>
    <t>81.69</t>
  </si>
  <si>
    <t>-18.27</t>
  </si>
  <si>
    <t>110.08</t>
  </si>
  <si>
    <t>Diluted EPS Before Extra, 3 Yr. CAGR %</t>
  </si>
  <si>
    <t>-31.84</t>
  </si>
  <si>
    <t>-53.08</t>
  </si>
  <si>
    <t>-32.92</t>
  </si>
  <si>
    <t>Accounts Receivable, 3 Yr. CAGR %</t>
  </si>
  <si>
    <t>51.11</t>
  </si>
  <si>
    <t>23.95</t>
  </si>
  <si>
    <t>Net Property, Plant and Equip., 3 Yr. CAGR %</t>
  </si>
  <si>
    <t>27.6</t>
  </si>
  <si>
    <t>47.04</t>
  </si>
  <si>
    <t>Total Assets, 3 Yr. CAGR %</t>
  </si>
  <si>
    <t>49.83</t>
  </si>
  <si>
    <t>25.67</t>
  </si>
  <si>
    <t>Tangible Book Value, 3 Yr. CAGR %</t>
  </si>
  <si>
    <t>181.32</t>
  </si>
  <si>
    <t>159.11</t>
  </si>
  <si>
    <t>Common Equity, 3 Yr. CAGR %</t>
  </si>
  <si>
    <t>366.73</t>
  </si>
  <si>
    <t>201.24</t>
  </si>
  <si>
    <t>Cash From Operations, 3 Yr. CAGR %</t>
  </si>
  <si>
    <t>49.52</t>
  </si>
  <si>
    <t>80.35</t>
  </si>
  <si>
    <t>155.82</t>
  </si>
  <si>
    <t>Capital Expenditures, 3 Yr. CAGR %</t>
  </si>
  <si>
    <t>14.94</t>
  </si>
  <si>
    <t>34.18</t>
  </si>
  <si>
    <t>Levered Free Cash Flow, 3 Yr. CAGR %</t>
  </si>
  <si>
    <t>138.22</t>
  </si>
  <si>
    <t>Unlevered Free Cash Flow, 3 Yr. CAGR %</t>
  </si>
  <si>
    <t>Compound Annual Growth Rate Over Five Years</t>
  </si>
  <si>
    <t>Total Revenues, 5 Yr. CAGR %</t>
  </si>
  <si>
    <t>26.15</t>
  </si>
  <si>
    <t>Gross Profit, 5 Yr. CAGR %</t>
  </si>
  <si>
    <t>31.72</t>
  </si>
  <si>
    <t>EBITDA, 5 Yr. CAGR %</t>
  </si>
  <si>
    <t>109.39</t>
  </si>
  <si>
    <t>EBITA, 5 Yr. CAGR %</t>
  </si>
  <si>
    <t>138.05</t>
  </si>
  <si>
    <t>EBIT, 5 Yr. CAGR %</t>
  </si>
  <si>
    <t>Earnings From Cont. Operations, 5 Yr. CAGR %</t>
  </si>
  <si>
    <t>66.98</t>
  </si>
  <si>
    <t>Net Income, 5 Yr. CAGR %</t>
  </si>
  <si>
    <t>Normalized Net Income, 5 Yr. CAGR %</t>
  </si>
  <si>
    <t>107.25</t>
  </si>
  <si>
    <t>Diluted EPS Before Extra, 5 Yr. CAGR %</t>
  </si>
  <si>
    <t>-25.6</t>
  </si>
  <si>
    <t>Cash From Operations, 5 Yr. CAGR %</t>
  </si>
  <si>
    <t>92.79</t>
  </si>
  <si>
    <t>Capital Expenditures, 5 Yr. CAGR %</t>
  </si>
  <si>
    <t>21.59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</si>
  <si>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</si>
  <si>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</si>
  <si>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</si>
  <si>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</si>
  <si>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</si>
  <si>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</si>
  <si>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</si>
  <si>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</si>
  <si>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999.7</t>
  </si>
  <si>
    <t>2,492</t>
  </si>
  <si>
    <t>1,916</t>
  </si>
  <si>
    <t>1,885</t>
  </si>
  <si>
    <t>3,534</t>
  </si>
  <si>
    <t>-</t>
  </si>
  <si>
    <t>Change</t>
  </si>
  <si>
    <t>149.25%</t>
  </si>
  <si>
    <t>-23.12%</t>
  </si>
  <si>
    <t>-1.59%</t>
  </si>
  <si>
    <t>87.48%</t>
  </si>
  <si>
    <t>0%</t>
  </si>
  <si>
    <t>Enterprise Value (EV)
                                    1</t>
  </si>
  <si>
    <t>2,039</t>
  </si>
  <si>
    <t>1,388</t>
  </si>
  <si>
    <t>1,286</t>
  </si>
  <si>
    <t>3,478</t>
  </si>
  <si>
    <t>3,239</t>
  </si>
  <si>
    <t>3,011</t>
  </si>
  <si>
    <t>104.01%</t>
  </si>
  <si>
    <t>-31.92%</t>
  </si>
  <si>
    <t>-7.35%</t>
  </si>
  <si>
    <t>170.37%</t>
  </si>
  <si>
    <t>-6.89%</t>
  </si>
  <si>
    <t>-7.02%</t>
  </si>
  <si>
    <t>P/E ratio</t>
  </si>
  <si>
    <t>-6.87x</t>
  </si>
  <si>
    <t>-22.3x</t>
  </si>
  <si>
    <t>-182x</t>
  </si>
  <si>
    <t>21.7x</t>
  </si>
  <si>
    <t>29x</t>
  </si>
  <si>
    <t>29.3x</t>
  </si>
  <si>
    <t>22.8x</t>
  </si>
  <si>
    <t>PBR</t>
  </si>
  <si>
    <t>PEG</t>
  </si>
  <si>
    <t>0.3x</t>
  </si>
  <si>
    <t>2x</t>
  </si>
  <si>
    <t>-0x</t>
  </si>
  <si>
    <t>0.7x</t>
  </si>
  <si>
    <t>-39.99x</t>
  </si>
  <si>
    <t>0.8x</t>
  </si>
  <si>
    <t>Capitalization / Revenue</t>
  </si>
  <si>
    <t>5.26x</t>
  </si>
  <si>
    <t>3.05x</t>
  </si>
  <si>
    <t>2.27x</t>
  </si>
  <si>
    <t>3.7x</t>
  </si>
  <si>
    <t>3.44x</t>
  </si>
  <si>
    <t>3.09x</t>
  </si>
  <si>
    <t>EV / Revenue</t>
  </si>
  <si>
    <t>4.31x</t>
  </si>
  <si>
    <t>2.21x</t>
  </si>
  <si>
    <t>1.55x</t>
  </si>
  <si>
    <t>3.64x</t>
  </si>
  <si>
    <t>3.15x</t>
  </si>
  <si>
    <t>2.63x</t>
  </si>
  <si>
    <t>EV / EBITDA</t>
  </si>
  <si>
    <t>72.4x</t>
  </si>
  <si>
    <t>28.6x</t>
  </si>
  <si>
    <t>6.27x</t>
  </si>
  <si>
    <t>13.3x</t>
  </si>
  <si>
    <t>12.8x</t>
  </si>
  <si>
    <t>10.5x</t>
  </si>
  <si>
    <t>EV / EBIT</t>
  </si>
  <si>
    <t>-67.5x</t>
  </si>
  <si>
    <t>-62.5x</t>
  </si>
  <si>
    <t>12.4x</t>
  </si>
  <si>
    <t>23.7x</t>
  </si>
  <si>
    <t>24.3x</t>
  </si>
  <si>
    <t>18.7x</t>
  </si>
  <si>
    <t>EV / FCF</t>
  </si>
  <si>
    <t>18,901,090x</t>
  </si>
  <si>
    <t>FCF Yield</t>
  </si>
  <si>
    <t>Dividend per Share
                                    2</t>
  </si>
  <si>
    <t>Rate of return</t>
  </si>
  <si>
    <t>EPS
                                    2</t>
  </si>
  <si>
    <t>0.3412</t>
  </si>
  <si>
    <t>0.3388</t>
  </si>
  <si>
    <t>0.435</t>
  </si>
  <si>
    <t>Distribution rate</t>
  </si>
  <si>
    <t>Net sales
                                    1</t>
  </si>
  <si>
    <t>473.4</t>
  </si>
  <si>
    <t>627.6</t>
  </si>
  <si>
    <t>831.1</t>
  </si>
  <si>
    <t>955.4</t>
  </si>
  <si>
    <t>1,029</t>
  </si>
  <si>
    <t>1,145</t>
  </si>
  <si>
    <t>EBITDA
                                    1</t>
  </si>
  <si>
    <t>28.17</t>
  </si>
  <si>
    <t>48.47</t>
  </si>
  <si>
    <t>205.1</t>
  </si>
  <si>
    <t>262.3</t>
  </si>
  <si>
    <t>252.6</t>
  </si>
  <si>
    <t>287.6</t>
  </si>
  <si>
    <t>EBIT
                                    1</t>
  </si>
  <si>
    <t>-30.21</t>
  </si>
  <si>
    <t>-22.21</t>
  </si>
  <si>
    <t>103.6</t>
  </si>
  <si>
    <t>146.5</t>
  </si>
  <si>
    <t>133.4</t>
  </si>
  <si>
    <t>161.1</t>
  </si>
  <si>
    <t>Net income
                                    1</t>
  </si>
  <si>
    <t>-23.75</t>
  </si>
  <si>
    <t>-33.99</t>
  </si>
  <si>
    <t>-11.97</t>
  </si>
  <si>
    <t>93.33</t>
  </si>
  <si>
    <t>128.7</t>
  </si>
  <si>
    <t>125</t>
  </si>
  <si>
    <t>160.4</t>
  </si>
  <si>
    <t>Net Debt
                                    1</t>
  </si>
  <si>
    <t>-452.3</t>
  </si>
  <si>
    <t>-527.2</t>
  </si>
  <si>
    <t>-598.6</t>
  </si>
  <si>
    <t>-55.92</t>
  </si>
  <si>
    <t>-295.5</t>
  </si>
  <si>
    <t>-523</t>
  </si>
  <si>
    <t>Reference price
                                    2</t>
  </si>
  <si>
    <t>10.300</t>
  </si>
  <si>
    <t>7.350</t>
  </si>
  <si>
    <t>5.470</t>
  </si>
  <si>
    <t>5.210</t>
  </si>
  <si>
    <t>9.910</t>
  </si>
  <si>
    <t>Nbr of stocks (in thousands)</t>
  </si>
  <si>
    <t>97,055</t>
  </si>
  <si>
    <t>339,008</t>
  </si>
  <si>
    <t>350,194</t>
  </si>
  <si>
    <t>361,808</t>
  </si>
  <si>
    <t>356,613</t>
  </si>
  <si>
    <t>Announcement Date</t>
  </si>
  <si>
    <t>6/1/21</t>
  </si>
  <si>
    <t>3/3/22</t>
  </si>
  <si>
    <t>2/28/23</t>
  </si>
  <si>
    <t>2/28/24</t>
  </si>
  <si>
    <t>address1</t>
  </si>
  <si>
    <t>195 Broadway</t>
  </si>
  <si>
    <t>address2</t>
  </si>
  <si>
    <t>27th Floor</t>
  </si>
  <si>
    <t>city</t>
  </si>
  <si>
    <t>New York</t>
  </si>
  <si>
    <t>state</t>
  </si>
  <si>
    <t>NY</t>
  </si>
  <si>
    <t>zip</t>
  </si>
  <si>
    <t>10007</t>
  </si>
  <si>
    <t>country</t>
  </si>
  <si>
    <t>phone</t>
  </si>
  <si>
    <t>212 600 9272</t>
  </si>
  <si>
    <t>website</t>
  </si>
  <si>
    <t>https://www.payoneer.com</t>
  </si>
  <si>
    <t>industry</t>
  </si>
  <si>
    <t>Software - Infrastructure</t>
  </si>
  <si>
    <t>industryKey</t>
  </si>
  <si>
    <t>software-infrastructure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</si>
  <si>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</si>
  <si>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</si>
  <si>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</si>
  <si>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</si>
  <si>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</si>
  <si>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</si>
  <si>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</si>
  <si>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Payoneer Global Inc. operates as a financial technology company. It operates a payment infrastructure platform that provides customers with a one-stop, global, multi-currency account to serve their accounts receivable and accounts payable needs. The company delivers a suite of services that includes cross-border payments, physical and virtual MasterCard cards, working capital, risk management, and other services. It also offers various payment options with minimal integration required, full back-office functions, and customer support offered. The company's platform delivers bank-grade security, stability, and redundancy. It serves customers, such as small and medium-sized businesses in approximately 190 countries and territories worldwide. Payoneer Global Inc. was founded in 2005 and is headquartered in New York, New York.</t>
  </si>
  <si>
    <t>fullTimeEmployees</t>
  </si>
  <si>
    <t>companyOfficers</t>
  </si>
  <si>
    <t>[{'maxAge': 1, 'name': 'Mr. John R. Caplan', 'age': 54, 'title': 'CEO &amp; Director', 'yearBorn': 1970, 'fiscalYear': 2023, 'totalPay': 950000, 'exercisedValue': 0, 'unexercisedValue': 230625}, {'maxAge': 1, 'name': 'Ms. Beatrice  Ordonez C.A.', 'age': 51, 'title': 'Chief Financial Officer', 'yearBorn': 1973, 'fiscalYear': 2023, 'totalPay': 2228874, 'exercisedValue': 0, 'unexercisedValue': 0}, {'maxAge': 1, 'name': 'Ms. Tsafi Erlich Goldman', 'age': 58, 'title': 'Chief Legal &amp; Regulatory Officer and Corporate Secretary', 'yearBorn': 1966, 'fiscalYear': 2023, 'totalPay': 813200, 'exercisedValue': 0, 'unexercisedValue': 2146365}, {'maxAge': 1, 'name': 'Mr. Scott H. Galit', 'age': 54, 'title': 'Senior Advisor &amp; Director', 'yearBorn': 1970, 'fiscalYear': 2023, 'totalPay': 963200, 'exercisedValue': 0, 'unexercisedValue': 24192268}, {'maxAge': 1, 'name': 'Mr. Itai  Perry', 'title': 'Senior VP of Finance &amp; Principal Accounting Officer', 'fiscalYear': 2023, 'exercisedValue': 0, 'unexercisedValue': 0}, {'maxAge': 1, 'name': 'Michelle  Wang', 'title': 'Vice President of Investor Relations', 'fiscalYear': 2023, 'exercisedValue': 0, 'unexercisedValue': 0}, {'maxAge': 1, 'name': 'Mr. Micheal  Sheehy', 'title': 'Chief Compliance Officer', 'fiscalYear': 2023, 'exercisedValue': 0, 'unexercisedValue': 0}, {'maxAge': 1, 'name': 'Mr. Kevin  Ambrosini', 'title': 'Senior Vice President of Corporate Development', 'fiscalYear': 2023, 'exercisedValue': 0, 'unexercisedValue': 0}, {'maxAge': 1, 'name': 'Ms. Elana  Brickner', 'title': 'Chief People Officer', 'fiscalYear': 2023, 'exercisedValue': 0, 'unexercisedValue': 0}, {'maxAge': 1, 'name': 'Kivanc  Onan', 'title': 'Senior Vice President of Global Product Commercialization',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</si>
  <si>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</si>
  <si>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</si>
  <si>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</si>
  <si>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</si>
  <si>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</si>
  <si>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</si>
  <si>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</si>
  <si>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</si>
  <si>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</si>
  <si>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</si>
  <si>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</si>
  <si>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</si>
  <si>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</si>
  <si>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</si>
  <si>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</si>
  <si>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</si>
  <si>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</si>
  <si>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</si>
  <si>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</si>
  <si>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</si>
  <si>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</si>
  <si>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</si>
  <si>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</si>
  <si>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</si>
  <si>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</si>
  <si>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</si>
  <si>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</si>
  <si>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</si>
  <si>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</si>
  <si>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</si>
  <si>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</si>
  <si>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</si>
  <si>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</si>
  <si>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</si>
  <si>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</si>
  <si>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</si>
  <si>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</si>
  <si>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</si>
  <si>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</si>
  <si>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</si>
  <si>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</si>
  <si>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</si>
  <si>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</si>
  <si>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</si>
  <si>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</si>
  <si>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</si>
  <si>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</si>
  <si>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</si>
  <si>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</si>
  <si>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</si>
  <si>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</si>
  <si>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</si>
  <si>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</si>
  <si>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</si>
  <si>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</si>
  <si>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</si>
  <si>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</si>
  <si>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</si>
  <si>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</si>
  <si>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</si>
  <si>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</si>
  <si>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</si>
  <si>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</si>
  <si>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</si>
  <si>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</si>
  <si>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</si>
  <si>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</si>
  <si>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</si>
  <si>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</si>
  <si>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</si>
  <si>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Payoneer Global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</si>
  <si>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</si>
  <si>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</si>
  <si>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</si>
  <si>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</si>
  <si>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</si>
  <si>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</si>
  <si>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</si>
  <si>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19984dcc-090f-3f8f-95fc-82fdbe7172c2</t>
  </si>
  <si>
    <t>messageBoardId</t>
  </si>
  <si>
    <t>finmb_33370862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</si>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</sst>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ayonee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9.682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15.69742207434354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3.534034688E9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1.431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24.718147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-7.0</v>
      </c>
      <c r="C2" s="1">
        <v>-62.0</v>
      </c>
      <c r="D2" s="1">
        <v>-23.0</v>
      </c>
      <c r="E2" s="1">
        <v>-33.0</v>
      </c>
      <c r="F2" s="1">
        <v>-11.0</v>
      </c>
      <c r="G2" s="1">
        <v>93.0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4.0</v>
      </c>
      <c r="C3" s="1">
        <v>6.0</v>
      </c>
      <c r="D3" s="1">
        <v>6.0</v>
      </c>
      <c r="E3" s="1">
        <v>7.0</v>
      </c>
      <c r="F3" s="1">
        <v>8.0</v>
      </c>
      <c r="G3" s="1">
        <v>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4.0</v>
      </c>
      <c r="C4" s="1">
        <v>6.0</v>
      </c>
      <c r="D4" s="1">
        <v>6.0</v>
      </c>
      <c r="E4" s="1">
        <v>7.0</v>
      </c>
      <c r="F4" s="1">
        <v>8.0</v>
      </c>
      <c r="G4" s="1">
        <v>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3.0</v>
      </c>
      <c r="C5" s="1">
        <v>4.0</v>
      </c>
      <c r="D5" s="1">
        <v>9.0</v>
      </c>
      <c r="E5" s="1">
        <v>10.0</v>
      </c>
      <c r="F5" s="1">
        <v>11.0</v>
      </c>
      <c r="G5" s="1">
        <v>19.0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50.0</v>
      </c>
      <c r="C6" s="1">
        <v>0.0</v>
      </c>
      <c r="D6" s="1">
        <v>61.0</v>
      </c>
      <c r="E6" s="1">
        <v>11.0</v>
      </c>
      <c r="F6" s="1">
        <v>61.0</v>
      </c>
      <c r="G6" s="1">
        <v>29.0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8.0</v>
      </c>
      <c r="D7" s="1">
        <v>14.0</v>
      </c>
      <c r="E7" s="1">
        <v>3.0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6.0</v>
      </c>
      <c r="C8" s="1">
        <v>9.0</v>
      </c>
      <c r="D8" s="1">
        <v>11.0</v>
      </c>
      <c r="E8" s="1">
        <v>37.0</v>
      </c>
      <c r="F8" s="1">
        <v>52.0</v>
      </c>
      <c r="G8" s="1">
        <v>65.0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2.0</v>
      </c>
      <c r="C9" s="1">
        <v>-1.0</v>
      </c>
      <c r="D9" s="1">
        <v>-1.0</v>
      </c>
      <c r="E9" s="1">
        <v>-6.0</v>
      </c>
      <c r="F9" s="1">
        <v>-30.0</v>
      </c>
      <c r="G9" s="1">
        <v>-32.0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-2.0</v>
      </c>
      <c r="C10" s="1">
        <v>1.0</v>
      </c>
      <c r="D10" s="1">
        <v>-3.0</v>
      </c>
      <c r="E10" s="1">
        <v>3.0</v>
      </c>
      <c r="F10" s="1">
        <v>96.0</v>
      </c>
      <c r="G10" s="1">
        <v>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1.0</v>
      </c>
      <c r="C11" s="1">
        <v>6.0</v>
      </c>
      <c r="D11" s="1">
        <v>2.0</v>
      </c>
      <c r="E11" s="1">
        <v>46.0</v>
      </c>
      <c r="F11" s="1">
        <v>24.0</v>
      </c>
      <c r="G11" s="1">
        <v>-8.0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-67.0</v>
      </c>
      <c r="C12" s="1">
        <v>-1.0</v>
      </c>
      <c r="D12" s="1">
        <v>41.0</v>
      </c>
      <c r="E12" s="1">
        <v>-43.0</v>
      </c>
      <c r="F12" s="1">
        <v>22.0</v>
      </c>
      <c r="G12" s="1">
        <v>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-14.0</v>
      </c>
      <c r="C13" s="1">
        <v>-38.0</v>
      </c>
      <c r="D13" s="1">
        <v>6.0</v>
      </c>
      <c r="E13" s="1">
        <v>1.0</v>
      </c>
      <c r="F13" s="1">
        <v>27.0</v>
      </c>
      <c r="G13" s="1">
        <v>7.0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-5.0</v>
      </c>
      <c r="C14" s="1">
        <v>-14.0</v>
      </c>
      <c r="D14" s="1">
        <v>9.0</v>
      </c>
      <c r="E14" s="1">
        <v>20.0</v>
      </c>
      <c r="F14" s="1">
        <v>83.0</v>
      </c>
      <c r="G14" s="1">
        <v>159.0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-4.0</v>
      </c>
      <c r="C15" s="1">
        <v>-9.0</v>
      </c>
      <c r="D15" s="1">
        <v>-4.0</v>
      </c>
      <c r="E15" s="1">
        <v>-6.0</v>
      </c>
      <c r="F15" s="1">
        <v>-10.0</v>
      </c>
      <c r="G15" s="1">
        <v>-12.0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-15.0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-6.0</v>
      </c>
      <c r="C17" s="1">
        <v>-8.0</v>
      </c>
      <c r="D17" s="1">
        <v>-9.0</v>
      </c>
      <c r="E17" s="1">
        <v>-14.0</v>
      </c>
      <c r="F17" s="1">
        <v>-18.0</v>
      </c>
      <c r="G17" s="1">
        <v>-39.0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-6.0</v>
      </c>
      <c r="D18" s="1">
        <v>0.0</v>
      </c>
      <c r="E18" s="1">
        <v>0.0</v>
      </c>
      <c r="F18" s="1">
        <v>0.0</v>
      </c>
      <c r="G18" s="1">
        <v>5.0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-56.0</v>
      </c>
      <c r="C19" s="1">
        <v>3.0</v>
      </c>
      <c r="D19" s="1">
        <v>-37.0</v>
      </c>
      <c r="E19" s="1">
        <v>31.0</v>
      </c>
      <c r="F19" s="1">
        <v>34.0</v>
      </c>
      <c r="G19" s="1">
        <v>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-11.0</v>
      </c>
      <c r="C20" s="1">
        <v>-20.0</v>
      </c>
      <c r="D20" s="1">
        <v>-66.0</v>
      </c>
      <c r="E20" s="1">
        <v>10.0</v>
      </c>
      <c r="F20" s="1">
        <v>5.0</v>
      </c>
      <c r="G20" s="1">
        <v>-44.0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60.0</v>
      </c>
      <c r="D21" s="1">
        <v>0.0</v>
      </c>
      <c r="E21" s="1">
        <v>17.0</v>
      </c>
      <c r="F21" s="1">
        <v>29.0</v>
      </c>
      <c r="G21" s="1">
        <v>26.0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60.0</v>
      </c>
      <c r="D22" s="1">
        <v>0.0</v>
      </c>
      <c r="E22" s="1">
        <v>17.0</v>
      </c>
      <c r="F22" s="1">
        <v>29.0</v>
      </c>
      <c r="G22" s="1">
        <v>26.0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-19.0</v>
      </c>
      <c r="E23" s="1">
        <v>-43.0</v>
      </c>
      <c r="F23" s="1">
        <v>-26.0</v>
      </c>
      <c r="G23" s="1">
        <v>-24.0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-19.0</v>
      </c>
      <c r="E24" s="1">
        <v>-43.0</v>
      </c>
      <c r="F24" s="1">
        <v>-26.0</v>
      </c>
      <c r="G24" s="1">
        <v>-24.0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81.0</v>
      </c>
      <c r="C25" s="1">
        <v>1.0</v>
      </c>
      <c r="D25" s="1">
        <v>84.0</v>
      </c>
      <c r="E25" s="1">
        <v>299.0</v>
      </c>
      <c r="F25" s="1">
        <v>21.0</v>
      </c>
      <c r="G25" s="1">
        <v>13.0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-55.0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32.0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0.0</v>
      </c>
      <c r="E28" s="1">
        <v>-39.0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553.0</v>
      </c>
      <c r="C29" s="1">
        <v>293.0</v>
      </c>
      <c r="D29" s="1">
        <v>1660.0</v>
      </c>
      <c r="E29" s="1">
        <v>1160.0</v>
      </c>
      <c r="F29" s="1">
        <v>1440.0</v>
      </c>
      <c r="G29" s="1">
        <v>552.0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554.0</v>
      </c>
      <c r="C30" s="1">
        <v>354.0</v>
      </c>
      <c r="D30" s="1">
        <v>1670.0</v>
      </c>
      <c r="E30" s="1">
        <v>1400.0</v>
      </c>
      <c r="F30" s="1">
        <v>1460.0</v>
      </c>
      <c r="G30" s="1">
        <v>512.0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-2.0</v>
      </c>
      <c r="C31" s="1">
        <v>52.0</v>
      </c>
      <c r="D31" s="1">
        <v>63.0</v>
      </c>
      <c r="E31" s="1">
        <v>-1.0</v>
      </c>
      <c r="F31" s="1">
        <v>-2.0</v>
      </c>
      <c r="G31" s="1">
        <v>4.0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534.0</v>
      </c>
      <c r="C32" s="1">
        <v>319.0</v>
      </c>
      <c r="D32" s="1">
        <v>1620.0</v>
      </c>
      <c r="E32" s="1">
        <v>1430.0</v>
      </c>
      <c r="F32" s="1">
        <v>1550.0</v>
      </c>
      <c r="G32" s="1">
        <v>632.0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31.0</v>
      </c>
      <c r="D34" s="1">
        <v>1.0</v>
      </c>
      <c r="E34" s="1">
        <v>1.0</v>
      </c>
      <c r="F34" s="1">
        <v>1.0</v>
      </c>
      <c r="G34" s="1">
        <v>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3.0</v>
      </c>
      <c r="C35" s="1">
        <v>1.0</v>
      </c>
      <c r="D35" s="1">
        <v>5.0</v>
      </c>
      <c r="E35" s="1">
        <v>3.0</v>
      </c>
      <c r="F35" s="1">
        <v>9.0</v>
      </c>
      <c r="G35" s="1">
        <v>40.0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0.0</v>
      </c>
      <c r="C36" s="1">
        <v>0.0</v>
      </c>
      <c r="D36" s="1">
        <v>8.0</v>
      </c>
      <c r="E36" s="1">
        <v>44.0</v>
      </c>
      <c r="F36" s="1">
        <v>73.0</v>
      </c>
      <c r="G36" s="1">
        <v>111.0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0.0</v>
      </c>
      <c r="C37" s="1">
        <v>0.0</v>
      </c>
      <c r="D37" s="1">
        <v>8.0</v>
      </c>
      <c r="E37" s="1">
        <v>49.0</v>
      </c>
      <c r="F37" s="1">
        <v>79.0</v>
      </c>
      <c r="G37" s="1">
        <v>111.0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0.0</v>
      </c>
      <c r="C38" s="1">
        <v>0.0</v>
      </c>
      <c r="D38" s="1">
        <v>-5.0</v>
      </c>
      <c r="E38" s="1">
        <v>-31.0</v>
      </c>
      <c r="F38" s="1">
        <v>-49.0</v>
      </c>
      <c r="G38" s="1">
        <v>-1.0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0.0</v>
      </c>
      <c r="C39" s="1">
        <v>60.0</v>
      </c>
      <c r="D39" s="1">
        <v>-19.0</v>
      </c>
      <c r="E39" s="1">
        <v>-26.0</v>
      </c>
      <c r="F39" s="1">
        <v>2.0</v>
      </c>
      <c r="G39" s="1">
        <v>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0.0</v>
      </c>
      <c r="C3" s="1">
        <v>115.0</v>
      </c>
      <c r="D3" s="1">
        <v>103.0</v>
      </c>
      <c r="E3" s="1">
        <v>466.0</v>
      </c>
      <c r="F3" s="1">
        <v>543.0</v>
      </c>
      <c r="G3" s="1">
        <v>617.0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0.0</v>
      </c>
      <c r="C4" s="1">
        <v>115.0</v>
      </c>
      <c r="D4" s="1">
        <v>103.0</v>
      </c>
      <c r="E4" s="1">
        <v>466.0</v>
      </c>
      <c r="F4" s="1">
        <v>543.0</v>
      </c>
      <c r="G4" s="1">
        <v>617.0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0.0</v>
      </c>
      <c r="C5" s="1">
        <v>1700.0</v>
      </c>
      <c r="D5" s="1">
        <v>3360.0</v>
      </c>
      <c r="E5" s="1">
        <v>4400.0</v>
      </c>
      <c r="F5" s="1">
        <v>5850.0</v>
      </c>
      <c r="G5" s="1">
        <v>6400.0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0.0</v>
      </c>
      <c r="C6" s="1">
        <v>4.0</v>
      </c>
      <c r="D6" s="1">
        <v>4.0</v>
      </c>
      <c r="E6" s="1">
        <v>77.0</v>
      </c>
      <c r="F6" s="1">
        <v>11.0</v>
      </c>
      <c r="G6" s="1">
        <v>12.0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0.0</v>
      </c>
      <c r="C7" s="1">
        <v>1700.0</v>
      </c>
      <c r="D7" s="1">
        <v>3360.0</v>
      </c>
      <c r="E7" s="1">
        <v>4480.0</v>
      </c>
      <c r="F7" s="1">
        <v>5860.0</v>
      </c>
      <c r="G7" s="1">
        <v>6410.0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0.0</v>
      </c>
      <c r="C8" s="1">
        <v>5.0</v>
      </c>
      <c r="D8" s="1">
        <v>5.0</v>
      </c>
      <c r="E8" s="1">
        <v>9.0</v>
      </c>
      <c r="F8" s="1">
        <v>12.0</v>
      </c>
      <c r="G8" s="1">
        <v>16.0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0.0</v>
      </c>
      <c r="C9" s="1">
        <v>18.0</v>
      </c>
      <c r="D9" s="1">
        <v>26.0</v>
      </c>
      <c r="E9" s="1">
        <v>3.0</v>
      </c>
      <c r="F9" s="1">
        <v>2.0</v>
      </c>
      <c r="G9" s="1">
        <v>7.0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0.0</v>
      </c>
      <c r="C10" s="1">
        <v>63.0</v>
      </c>
      <c r="D10" s="1">
        <v>70.0</v>
      </c>
      <c r="E10" s="1">
        <v>5.0</v>
      </c>
      <c r="F10" s="1">
        <v>50.0</v>
      </c>
      <c r="G10" s="1">
        <v>56.0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0.0</v>
      </c>
      <c r="C11" s="1">
        <v>1900.0</v>
      </c>
      <c r="D11" s="1">
        <v>3570.0</v>
      </c>
      <c r="E11" s="1">
        <v>4960.0</v>
      </c>
      <c r="F11" s="1">
        <v>6470.0</v>
      </c>
      <c r="G11" s="1">
        <v>7110.0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0.0</v>
      </c>
      <c r="C12" s="1">
        <v>33.0</v>
      </c>
      <c r="D12" s="1">
        <v>39.0</v>
      </c>
      <c r="E12" s="1">
        <v>58.0</v>
      </c>
      <c r="F12" s="1">
        <v>63.0</v>
      </c>
      <c r="G12" s="1">
        <v>79.0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0.0</v>
      </c>
      <c r="C13" s="1">
        <v>-19.0</v>
      </c>
      <c r="D13" s="1">
        <v>-26.0</v>
      </c>
      <c r="E13" s="1">
        <v>-33.0</v>
      </c>
      <c r="F13" s="1">
        <v>-34.0</v>
      </c>
      <c r="G13" s="1">
        <v>-39.0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0.0</v>
      </c>
      <c r="C14" s="1">
        <v>14.0</v>
      </c>
      <c r="D14" s="1">
        <v>12.0</v>
      </c>
      <c r="E14" s="1">
        <v>25.0</v>
      </c>
      <c r="F14" s="1">
        <v>29.0</v>
      </c>
      <c r="G14" s="1">
        <v>40.0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0.0</v>
      </c>
      <c r="C15" s="1">
        <v>6.0</v>
      </c>
      <c r="D15" s="1">
        <v>6.0</v>
      </c>
      <c r="E15" s="1">
        <v>7.0</v>
      </c>
      <c r="F15" s="1">
        <v>6.0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0.0</v>
      </c>
      <c r="C16" s="1">
        <v>0.0</v>
      </c>
      <c r="D16" s="1">
        <v>22.0</v>
      </c>
      <c r="E16" s="1">
        <v>21.0</v>
      </c>
      <c r="F16" s="1">
        <v>19.0</v>
      </c>
      <c r="G16" s="1">
        <v>19.0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0.0</v>
      </c>
      <c r="C17" s="1">
        <v>16.0</v>
      </c>
      <c r="D17" s="1">
        <v>34.0</v>
      </c>
      <c r="E17" s="1">
        <v>37.0</v>
      </c>
      <c r="F17" s="1">
        <v>45.0</v>
      </c>
      <c r="G17" s="1">
        <v>76.0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0.0</v>
      </c>
      <c r="C18" s="1">
        <v>2.0</v>
      </c>
      <c r="D18" s="1">
        <v>3.0</v>
      </c>
      <c r="E18" s="1">
        <v>4.0</v>
      </c>
      <c r="F18" s="1">
        <v>4.0</v>
      </c>
      <c r="G18" s="1">
        <v>15.0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0.0</v>
      </c>
      <c r="C19" s="1">
        <v>5.0</v>
      </c>
      <c r="D19" s="1">
        <v>8.0</v>
      </c>
      <c r="E19" s="1">
        <v>11.0</v>
      </c>
      <c r="F19" s="1">
        <v>10.0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0.0</v>
      </c>
      <c r="C20" s="1">
        <v>12.0</v>
      </c>
      <c r="D20" s="1">
        <v>10.0</v>
      </c>
      <c r="E20" s="1">
        <v>9.0</v>
      </c>
      <c r="F20" s="1">
        <v>7.0</v>
      </c>
      <c r="G20" s="1">
        <v>22.0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0.0</v>
      </c>
      <c r="C21" s="1">
        <v>1960.0</v>
      </c>
      <c r="D21" s="1">
        <v>3670.0</v>
      </c>
      <c r="E21" s="1">
        <v>5080.0</v>
      </c>
      <c r="F21" s="1">
        <v>6590.0</v>
      </c>
      <c r="G21" s="1">
        <v>7280.0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0.0</v>
      </c>
      <c r="C23" s="1">
        <v>13.0</v>
      </c>
      <c r="D23" s="1">
        <v>17.0</v>
      </c>
      <c r="E23" s="1">
        <v>17.0</v>
      </c>
      <c r="F23" s="1">
        <v>41.0</v>
      </c>
      <c r="G23" s="1">
        <v>33.0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0.0</v>
      </c>
      <c r="C24" s="1">
        <v>40.0</v>
      </c>
      <c r="D24" s="1">
        <v>61.0</v>
      </c>
      <c r="E24" s="1">
        <v>68.0</v>
      </c>
      <c r="F24" s="1">
        <v>86.0</v>
      </c>
      <c r="G24" s="1">
        <v>104.0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0.0</v>
      </c>
      <c r="C25" s="1">
        <v>0.0</v>
      </c>
      <c r="D25" s="1">
        <v>13.0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0.0</v>
      </c>
      <c r="C26" s="1">
        <v>0.0</v>
      </c>
      <c r="D26" s="1">
        <v>0.0</v>
      </c>
      <c r="E26" s="1">
        <v>9.0</v>
      </c>
      <c r="F26" s="1">
        <v>8.0</v>
      </c>
      <c r="G26" s="1">
        <v>7.0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2.0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0.0</v>
      </c>
      <c r="C28" s="1">
        <v>1690.0</v>
      </c>
      <c r="D28" s="1">
        <v>3350.0</v>
      </c>
      <c r="E28" s="1">
        <v>4400.0</v>
      </c>
      <c r="F28" s="1">
        <v>5840.0</v>
      </c>
      <c r="G28" s="1">
        <v>6390.0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0.0</v>
      </c>
      <c r="C29" s="1">
        <v>1740.0</v>
      </c>
      <c r="D29" s="1">
        <v>3440.0</v>
      </c>
      <c r="E29" s="1">
        <v>4500.0</v>
      </c>
      <c r="F29" s="1">
        <v>5980.0</v>
      </c>
      <c r="G29" s="1">
        <v>6540.0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0.0</v>
      </c>
      <c r="C30" s="1">
        <v>60.0</v>
      </c>
      <c r="D30" s="1">
        <v>26.0</v>
      </c>
      <c r="E30" s="1">
        <v>13.0</v>
      </c>
      <c r="F30" s="1">
        <v>16.0</v>
      </c>
      <c r="G30" s="1">
        <v>18.0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0.0</v>
      </c>
      <c r="C31" s="1">
        <v>0.0</v>
      </c>
      <c r="D31" s="1">
        <v>0.0</v>
      </c>
      <c r="E31" s="1">
        <v>0.0</v>
      </c>
      <c r="F31" s="1">
        <v>6.0</v>
      </c>
      <c r="G31" s="1">
        <v>17.0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0.0</v>
      </c>
      <c r="C32" s="1">
        <v>8.0</v>
      </c>
      <c r="D32" s="1">
        <v>12.0</v>
      </c>
      <c r="E32" s="1">
        <v>80.0</v>
      </c>
      <c r="F32" s="1">
        <v>49.0</v>
      </c>
      <c r="G32" s="1">
        <v>40.0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0.0</v>
      </c>
      <c r="C33" s="1">
        <v>1810.0</v>
      </c>
      <c r="D33" s="1">
        <v>3480.0</v>
      </c>
      <c r="E33" s="1">
        <v>4590.0</v>
      </c>
      <c r="F33" s="1">
        <v>6050.0</v>
      </c>
      <c r="G33" s="1">
        <v>6620.0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0.0</v>
      </c>
      <c r="C34" s="1">
        <v>0.0</v>
      </c>
      <c r="D34" s="1">
        <v>10.0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0.0</v>
      </c>
      <c r="C35" s="1">
        <v>155.0</v>
      </c>
      <c r="D35" s="1">
        <v>155.0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0.0</v>
      </c>
      <c r="C36" s="1">
        <v>155.0</v>
      </c>
      <c r="D36" s="1">
        <v>166.0</v>
      </c>
      <c r="E36" s="1">
        <v>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0.0</v>
      </c>
      <c r="C37" s="1">
        <v>20.0</v>
      </c>
      <c r="D37" s="1">
        <v>25.0</v>
      </c>
      <c r="E37" s="1">
        <v>3.0</v>
      </c>
      <c r="F37" s="1">
        <v>3.0</v>
      </c>
      <c r="G37" s="1">
        <v>3.0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0.0</v>
      </c>
      <c r="C38" s="1">
        <v>30.0</v>
      </c>
      <c r="D38" s="1">
        <v>79.0</v>
      </c>
      <c r="E38" s="1">
        <v>575.0</v>
      </c>
      <c r="F38" s="1">
        <v>650.0</v>
      </c>
      <c r="G38" s="1">
        <v>733.0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0.0</v>
      </c>
      <c r="C39" s="1">
        <v>-36.0</v>
      </c>
      <c r="D39" s="1">
        <v>-60.0</v>
      </c>
      <c r="E39" s="1">
        <v>-94.0</v>
      </c>
      <c r="F39" s="1">
        <v>-109.0</v>
      </c>
      <c r="G39" s="1">
        <v>-15.0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-56.0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0.0</v>
      </c>
      <c r="C41" s="1">
        <v>14.0</v>
      </c>
      <c r="D41" s="1">
        <v>4.0</v>
      </c>
      <c r="E41" s="1">
        <v>2.0</v>
      </c>
      <c r="F41" s="1">
        <v>-17.0</v>
      </c>
      <c r="G41" s="1">
        <v>-17.0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0.0</v>
      </c>
      <c r="C42" s="1">
        <v>-5.0</v>
      </c>
      <c r="D42" s="1">
        <v>24.0</v>
      </c>
      <c r="E42" s="1">
        <v>487.0</v>
      </c>
      <c r="F42" s="1">
        <v>545.0</v>
      </c>
      <c r="G42" s="1">
        <v>664.0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0.0</v>
      </c>
      <c r="C43" s="1">
        <v>149.0</v>
      </c>
      <c r="D43" s="1">
        <v>190.0</v>
      </c>
      <c r="E43" s="1">
        <v>487.0</v>
      </c>
      <c r="F43" s="1">
        <v>545.0</v>
      </c>
      <c r="G43" s="1">
        <v>664.0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0.0</v>
      </c>
      <c r="C44" s="1">
        <v>1960.0</v>
      </c>
      <c r="D44" s="1">
        <v>3670.0</v>
      </c>
      <c r="E44" s="1">
        <v>5080.0</v>
      </c>
      <c r="F44" s="1">
        <v>6590.0</v>
      </c>
      <c r="G44" s="1">
        <v>7280.0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>
        <v>17.0</v>
      </c>
      <c r="C46" s="1">
        <v>19.0</v>
      </c>
      <c r="D46" s="1">
        <v>26.0</v>
      </c>
      <c r="E46" s="1">
        <v>342.0</v>
      </c>
      <c r="F46" s="1">
        <v>354.0</v>
      </c>
      <c r="G46" s="1">
        <v>369.0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>
        <v>17.0</v>
      </c>
      <c r="C47" s="1">
        <v>19.0</v>
      </c>
      <c r="D47" s="1">
        <v>25.0</v>
      </c>
      <c r="E47" s="1">
        <v>340.0</v>
      </c>
      <c r="F47" s="1">
        <v>353.0</v>
      </c>
      <c r="G47" s="1">
        <v>358.0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>
        <v>0.0</v>
      </c>
      <c r="C48" s="1" t="s">
        <v>108</v>
      </c>
      <c r="D48" s="1" t="s">
        <v>109</v>
      </c>
      <c r="E48" s="1" t="s">
        <v>110</v>
      </c>
      <c r="F48" s="1" t="s">
        <v>111</v>
      </c>
      <c r="G48" s="1" t="s">
        <v>112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0.0</v>
      </c>
      <c r="C49" s="1">
        <v>-21.0</v>
      </c>
      <c r="D49" s="1">
        <v>-32.0</v>
      </c>
      <c r="E49" s="1">
        <v>428.0</v>
      </c>
      <c r="F49" s="1">
        <v>480.0</v>
      </c>
      <c r="G49" s="1">
        <v>568.0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0.0</v>
      </c>
      <c r="C50" s="1" t="s">
        <v>115</v>
      </c>
      <c r="D50" s="1" t="s">
        <v>116</v>
      </c>
      <c r="E50" s="1" t="s">
        <v>117</v>
      </c>
      <c r="F50" s="1" t="s">
        <v>118</v>
      </c>
      <c r="G50" s="1" t="s">
        <v>119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>
        <v>0.0</v>
      </c>
      <c r="C51" s="1">
        <v>60.0</v>
      </c>
      <c r="D51" s="1">
        <v>40.0</v>
      </c>
      <c r="E51" s="1">
        <v>22.0</v>
      </c>
      <c r="F51" s="1">
        <v>31.0</v>
      </c>
      <c r="G51" s="1">
        <v>43.0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121</v>
      </c>
      <c r="B52" s="1">
        <v>0.0</v>
      </c>
      <c r="C52" s="1">
        <v>-54.0</v>
      </c>
      <c r="D52" s="1">
        <v>-62.0</v>
      </c>
      <c r="E52" s="1">
        <v>-443.0</v>
      </c>
      <c r="F52" s="1">
        <v>-512.0</v>
      </c>
      <c r="G52" s="1">
        <v>-574.0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122</v>
      </c>
      <c r="B53" s="1">
        <v>46.0</v>
      </c>
      <c r="C53" s="1">
        <v>59.0</v>
      </c>
      <c r="D53" s="1">
        <v>74.0</v>
      </c>
      <c r="E53" s="1">
        <v>85.0</v>
      </c>
      <c r="F53" s="1">
        <v>101.0</v>
      </c>
      <c r="G53" s="1">
        <v>92.0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123</v>
      </c>
      <c r="B54" s="1">
        <v>0.0</v>
      </c>
      <c r="C54" s="1">
        <v>6.0</v>
      </c>
      <c r="D54" s="1">
        <v>6.0</v>
      </c>
      <c r="E54" s="1">
        <v>7.0</v>
      </c>
      <c r="F54" s="1">
        <v>6.0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124</v>
      </c>
      <c r="B55" s="1">
        <v>0.0</v>
      </c>
      <c r="C55" s="1">
        <v>0.0</v>
      </c>
      <c r="D55" s="1">
        <v>3.0</v>
      </c>
      <c r="E55" s="1">
        <v>3.0</v>
      </c>
      <c r="F55" s="1">
        <v>3.0</v>
      </c>
      <c r="G55" s="1">
        <v>3.0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125</v>
      </c>
      <c r="B56" s="1">
        <v>0.0</v>
      </c>
      <c r="C56" s="1">
        <v>25.0</v>
      </c>
      <c r="D56" s="1">
        <v>30.0</v>
      </c>
      <c r="E56" s="1">
        <v>36.0</v>
      </c>
      <c r="F56" s="1">
        <v>38.0</v>
      </c>
      <c r="G56" s="1">
        <v>45.0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126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127</v>
      </c>
      <c r="B58" s="1">
        <v>0.0</v>
      </c>
      <c r="C58" s="1">
        <v>13.0</v>
      </c>
      <c r="D58" s="1">
        <v>12.0</v>
      </c>
      <c r="E58" s="1">
        <v>11.0</v>
      </c>
      <c r="F58" s="1">
        <v>24.0</v>
      </c>
      <c r="G58" s="1">
        <v>38.0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</v>
      </c>
      <c r="B2" s="1">
        <v>260.0</v>
      </c>
      <c r="C2" s="1">
        <v>318.0</v>
      </c>
      <c r="D2" s="1">
        <v>346.0</v>
      </c>
      <c r="E2" s="1">
        <v>473.0</v>
      </c>
      <c r="F2" s="1">
        <v>628.0</v>
      </c>
      <c r="G2" s="1">
        <v>831.0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</v>
      </c>
      <c r="B3" s="1">
        <v>260.0</v>
      </c>
      <c r="C3" s="1">
        <v>318.0</v>
      </c>
      <c r="D3" s="1">
        <v>346.0</v>
      </c>
      <c r="E3" s="1">
        <v>473.0</v>
      </c>
      <c r="F3" s="1">
        <v>628.0</v>
      </c>
      <c r="G3" s="1">
        <v>831.0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</v>
      </c>
      <c r="B4" s="1">
        <v>81.0</v>
      </c>
      <c r="C4" s="1">
        <v>94.0</v>
      </c>
      <c r="D4" s="1">
        <v>97.0</v>
      </c>
      <c r="E4" s="1">
        <v>101.0</v>
      </c>
      <c r="F4" s="1">
        <v>110.0</v>
      </c>
      <c r="G4" s="1">
        <v>122.0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</v>
      </c>
      <c r="B5" s="1">
        <v>179.0</v>
      </c>
      <c r="C5" s="1">
        <v>223.0</v>
      </c>
      <c r="D5" s="1">
        <v>249.0</v>
      </c>
      <c r="E5" s="1">
        <v>372.0</v>
      </c>
      <c r="F5" s="1">
        <v>517.0</v>
      </c>
      <c r="G5" s="1">
        <v>709.0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</v>
      </c>
      <c r="B6" s="1">
        <v>74.0</v>
      </c>
      <c r="C6" s="1">
        <v>92.0</v>
      </c>
      <c r="D6" s="1">
        <v>114.0</v>
      </c>
      <c r="E6" s="1">
        <v>175.0</v>
      </c>
      <c r="F6" s="1">
        <v>255.0</v>
      </c>
      <c r="G6" s="1">
        <v>295.0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</v>
      </c>
      <c r="B7" s="1">
        <v>0.0</v>
      </c>
      <c r="C7" s="1">
        <v>0.0</v>
      </c>
      <c r="D7" s="1">
        <v>0.0</v>
      </c>
      <c r="E7" s="1">
        <v>0.0</v>
      </c>
      <c r="F7" s="1">
        <v>10.0</v>
      </c>
      <c r="G7" s="1">
        <v>12.0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</v>
      </c>
      <c r="B8" s="1">
        <v>29.0</v>
      </c>
      <c r="C8" s="1">
        <v>34.0</v>
      </c>
      <c r="D8" s="1">
        <v>52.0</v>
      </c>
      <c r="E8" s="1">
        <v>80.0</v>
      </c>
      <c r="F8" s="1">
        <v>115.0</v>
      </c>
      <c r="G8" s="1">
        <v>118.0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</v>
      </c>
      <c r="B9" s="1">
        <v>7.0</v>
      </c>
      <c r="C9" s="1">
        <v>10.0</v>
      </c>
      <c r="D9" s="1">
        <v>16.0</v>
      </c>
      <c r="E9" s="1">
        <v>17.0</v>
      </c>
      <c r="F9" s="1">
        <v>20.0</v>
      </c>
      <c r="G9" s="1">
        <v>27.0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</v>
      </c>
      <c r="B10" s="1">
        <v>68.0</v>
      </c>
      <c r="C10" s="1">
        <v>82.0</v>
      </c>
      <c r="D10" s="1">
        <v>81.0</v>
      </c>
      <c r="E10" s="1">
        <v>125.0</v>
      </c>
      <c r="F10" s="1">
        <v>138.0</v>
      </c>
      <c r="G10" s="1">
        <v>148.0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1">
        <v>180.0</v>
      </c>
      <c r="C11" s="1">
        <v>219.0</v>
      </c>
      <c r="D11" s="1">
        <v>265.0</v>
      </c>
      <c r="E11" s="1">
        <v>398.0</v>
      </c>
      <c r="F11" s="1">
        <v>539.0</v>
      </c>
      <c r="G11" s="1">
        <v>600.0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>
        <v>-1.0</v>
      </c>
      <c r="C12" s="1">
        <v>3.0</v>
      </c>
      <c r="D12" s="1">
        <v>-16.0</v>
      </c>
      <c r="E12" s="1">
        <v>-26.0</v>
      </c>
      <c r="F12" s="1">
        <v>-21.0</v>
      </c>
      <c r="G12" s="1">
        <v>108.0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>
        <v>0.0</v>
      </c>
      <c r="C13" s="1">
        <v>0.0</v>
      </c>
      <c r="D13" s="1">
        <v>0.0</v>
      </c>
      <c r="E13" s="1">
        <v>-6.0</v>
      </c>
      <c r="F13" s="1">
        <v>-10.0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</v>
      </c>
      <c r="B14" s="1">
        <v>0.0</v>
      </c>
      <c r="C14" s="1">
        <v>0.0</v>
      </c>
      <c r="D14" s="1">
        <v>0.0</v>
      </c>
      <c r="E14" s="1">
        <v>-6.0</v>
      </c>
      <c r="F14" s="1">
        <v>-10.0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</v>
      </c>
      <c r="B15" s="1">
        <v>0.0</v>
      </c>
      <c r="C15" s="1">
        <v>-8.0</v>
      </c>
      <c r="D15" s="1">
        <v>-14.0</v>
      </c>
      <c r="E15" s="1">
        <v>-3.0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</v>
      </c>
      <c r="B16" s="1">
        <v>-2.0</v>
      </c>
      <c r="C16" s="1">
        <v>52.0</v>
      </c>
      <c r="D16" s="1">
        <v>2.0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0.0</v>
      </c>
      <c r="C17" s="1">
        <v>0.0</v>
      </c>
      <c r="D17" s="1">
        <v>0.0</v>
      </c>
      <c r="E17" s="1">
        <v>11.0</v>
      </c>
      <c r="F17" s="1">
        <v>33.0</v>
      </c>
      <c r="G17" s="1">
        <v>28.0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-3.0</v>
      </c>
      <c r="C18" s="1">
        <v>4.0</v>
      </c>
      <c r="D18" s="1">
        <v>-14.0</v>
      </c>
      <c r="E18" s="1">
        <v>-21.0</v>
      </c>
      <c r="F18" s="1">
        <v>2.0</v>
      </c>
      <c r="G18" s="1">
        <v>137.0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-4.0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0.0</v>
      </c>
      <c r="C20" s="1">
        <v>0.0</v>
      </c>
      <c r="D20" s="1">
        <v>0.0</v>
      </c>
      <c r="E20" s="1">
        <v>-5.0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</v>
      </c>
      <c r="B21" s="1">
        <v>-50.0</v>
      </c>
      <c r="C21" s="1">
        <v>0.0</v>
      </c>
      <c r="D21" s="1">
        <v>-61.0</v>
      </c>
      <c r="E21" s="1">
        <v>-11.0</v>
      </c>
      <c r="F21" s="1">
        <v>-61.0</v>
      </c>
      <c r="G21" s="1">
        <v>-29.0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0.0</v>
      </c>
      <c r="C22" s="1">
        <v>0.0</v>
      </c>
      <c r="D22" s="1">
        <v>0.0</v>
      </c>
      <c r="E22" s="1">
        <v>1.0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1">
        <v>-4.0</v>
      </c>
      <c r="C23" s="1">
        <v>4.0</v>
      </c>
      <c r="D23" s="1">
        <v>-15.0</v>
      </c>
      <c r="E23" s="1">
        <v>-25.0</v>
      </c>
      <c r="F23" s="1">
        <v>1.0</v>
      </c>
      <c r="G23" s="1">
        <v>133.0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>
        <v>3.0</v>
      </c>
      <c r="C24" s="1">
        <v>4.0</v>
      </c>
      <c r="D24" s="1">
        <v>8.0</v>
      </c>
      <c r="E24" s="1">
        <v>8.0</v>
      </c>
      <c r="F24" s="1">
        <v>13.0</v>
      </c>
      <c r="G24" s="1">
        <v>39.0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-7.0</v>
      </c>
      <c r="C25" s="1">
        <v>-62.0</v>
      </c>
      <c r="D25" s="1">
        <v>-23.0</v>
      </c>
      <c r="E25" s="1">
        <v>-33.0</v>
      </c>
      <c r="F25" s="1">
        <v>-11.0</v>
      </c>
      <c r="G25" s="1">
        <v>93.0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-7.0</v>
      </c>
      <c r="C26" s="1">
        <v>-62.0</v>
      </c>
      <c r="D26" s="1">
        <v>-23.0</v>
      </c>
      <c r="E26" s="1">
        <v>-33.0</v>
      </c>
      <c r="F26" s="1">
        <v>-11.0</v>
      </c>
      <c r="G26" s="1">
        <v>93.0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-7.0</v>
      </c>
      <c r="C27" s="1">
        <v>-62.0</v>
      </c>
      <c r="D27" s="1">
        <v>-23.0</v>
      </c>
      <c r="E27" s="1">
        <v>-33.0</v>
      </c>
      <c r="F27" s="1">
        <v>-11.0</v>
      </c>
      <c r="G27" s="1">
        <v>93.0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10.0</v>
      </c>
      <c r="C28" s="1">
        <v>11.0</v>
      </c>
      <c r="D28" s="1">
        <v>13.0</v>
      </c>
      <c r="E28" s="1">
        <v>33.0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>
        <v>-17.0</v>
      </c>
      <c r="C29" s="1">
        <v>-12.0</v>
      </c>
      <c r="D29" s="1">
        <v>-37.0</v>
      </c>
      <c r="E29" s="1">
        <v>-67.0</v>
      </c>
      <c r="F29" s="1">
        <v>-11.0</v>
      </c>
      <c r="G29" s="1">
        <v>93.0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>
        <v>-17.0</v>
      </c>
      <c r="C30" s="1">
        <v>-12.0</v>
      </c>
      <c r="D30" s="1">
        <v>-37.0</v>
      </c>
      <c r="E30" s="1">
        <v>-67.0</v>
      </c>
      <c r="F30" s="1">
        <v>-11.0</v>
      </c>
      <c r="G30" s="1">
        <v>93.0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1" t="s">
        <v>159</v>
      </c>
      <c r="C32" s="1" t="s">
        <v>160</v>
      </c>
      <c r="D32" s="1" t="s">
        <v>161</v>
      </c>
      <c r="E32" s="1" t="s">
        <v>162</v>
      </c>
      <c r="F32" s="1" t="s">
        <v>163</v>
      </c>
      <c r="G32" s="1" t="s">
        <v>164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1" t="s">
        <v>159</v>
      </c>
      <c r="C33" s="1" t="s">
        <v>160</v>
      </c>
      <c r="D33" s="1" t="s">
        <v>161</v>
      </c>
      <c r="E33" s="1" t="s">
        <v>162</v>
      </c>
      <c r="F33" s="1" t="s">
        <v>163</v>
      </c>
      <c r="G33" s="1" t="s">
        <v>164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166</v>
      </c>
      <c r="B34" s="1">
        <v>17.0</v>
      </c>
      <c r="C34" s="1">
        <v>19.0</v>
      </c>
      <c r="D34" s="1">
        <v>25.0</v>
      </c>
      <c r="E34" s="1">
        <v>203.0</v>
      </c>
      <c r="F34" s="1">
        <v>348.0</v>
      </c>
      <c r="G34" s="1">
        <v>362.0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167</v>
      </c>
      <c r="B35" s="1" t="s">
        <v>159</v>
      </c>
      <c r="C35" s="1" t="s">
        <v>160</v>
      </c>
      <c r="D35" s="1" t="s">
        <v>161</v>
      </c>
      <c r="E35" s="1" t="s">
        <v>162</v>
      </c>
      <c r="F35" s="1" t="s">
        <v>163</v>
      </c>
      <c r="G35" s="1" t="s">
        <v>168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169</v>
      </c>
      <c r="B36" s="1" t="s">
        <v>159</v>
      </c>
      <c r="C36" s="1" t="s">
        <v>160</v>
      </c>
      <c r="D36" s="1" t="s">
        <v>161</v>
      </c>
      <c r="E36" s="1" t="s">
        <v>162</v>
      </c>
      <c r="F36" s="1" t="s">
        <v>163</v>
      </c>
      <c r="G36" s="1" t="s">
        <v>168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170</v>
      </c>
      <c r="B37" s="1">
        <v>17.0</v>
      </c>
      <c r="C37" s="1">
        <v>19.0</v>
      </c>
      <c r="D37" s="1">
        <v>25.0</v>
      </c>
      <c r="E37" s="1">
        <v>203.0</v>
      </c>
      <c r="F37" s="1">
        <v>348.0</v>
      </c>
      <c r="G37" s="1">
        <v>393.0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171</v>
      </c>
      <c r="B38" s="1" t="s">
        <v>172</v>
      </c>
      <c r="C38" s="1" t="s">
        <v>173</v>
      </c>
      <c r="D38" s="1" t="s">
        <v>174</v>
      </c>
      <c r="E38" s="1" t="s">
        <v>175</v>
      </c>
      <c r="F38" s="1" t="s">
        <v>176</v>
      </c>
      <c r="G38" s="1" t="s">
        <v>168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 t="s">
        <v>172</v>
      </c>
      <c r="C39" s="1" t="s">
        <v>173</v>
      </c>
      <c r="D39" s="1" t="s">
        <v>174</v>
      </c>
      <c r="E39" s="1" t="s">
        <v>175</v>
      </c>
      <c r="F39" s="1" t="s">
        <v>176</v>
      </c>
      <c r="G39" s="1" t="s">
        <v>178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179</v>
      </c>
      <c r="B41" s="1">
        <v>2.0</v>
      </c>
      <c r="C41" s="1">
        <v>9.0</v>
      </c>
      <c r="D41" s="1">
        <v>-9.0</v>
      </c>
      <c r="E41" s="1">
        <v>-19.0</v>
      </c>
      <c r="F41" s="1">
        <v>-13.0</v>
      </c>
      <c r="G41" s="1">
        <v>116.0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180</v>
      </c>
      <c r="B42" s="1">
        <v>-1.0</v>
      </c>
      <c r="C42" s="1">
        <v>3.0</v>
      </c>
      <c r="D42" s="1">
        <v>-16.0</v>
      </c>
      <c r="E42" s="1">
        <v>-26.0</v>
      </c>
      <c r="F42" s="1">
        <v>-21.0</v>
      </c>
      <c r="G42" s="1">
        <v>108.0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181</v>
      </c>
      <c r="B43" s="1">
        <v>-1.0</v>
      </c>
      <c r="C43" s="1">
        <v>3.0</v>
      </c>
      <c r="D43" s="1">
        <v>-16.0</v>
      </c>
      <c r="E43" s="1">
        <v>-26.0</v>
      </c>
      <c r="F43" s="1">
        <v>-21.0</v>
      </c>
      <c r="G43" s="1">
        <v>108.0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182</v>
      </c>
      <c r="B44" s="1">
        <v>8.0</v>
      </c>
      <c r="C44" s="1">
        <v>17.0</v>
      </c>
      <c r="D44" s="1">
        <v>-50.0</v>
      </c>
      <c r="E44" s="1">
        <v>-8.0</v>
      </c>
      <c r="F44" s="1">
        <v>-66.0</v>
      </c>
      <c r="G44" s="1">
        <v>128.0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183</v>
      </c>
      <c r="B45" s="1" t="s">
        <v>184</v>
      </c>
      <c r="C45" s="1" t="s">
        <v>185</v>
      </c>
      <c r="D45" s="1" t="s">
        <v>186</v>
      </c>
      <c r="E45" s="1" t="s">
        <v>187</v>
      </c>
      <c r="F45" s="1" t="s">
        <v>188</v>
      </c>
      <c r="G45" s="1" t="s">
        <v>189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190</v>
      </c>
      <c r="B46" s="1">
        <v>20.0</v>
      </c>
      <c r="C46" s="1">
        <v>14.0</v>
      </c>
      <c r="D46" s="1">
        <v>36.0</v>
      </c>
      <c r="E46" s="1">
        <v>46.0</v>
      </c>
      <c r="F46" s="1">
        <v>1.0</v>
      </c>
      <c r="G46" s="1">
        <v>38.0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191</v>
      </c>
      <c r="B47" s="1">
        <v>3.0</v>
      </c>
      <c r="C47" s="1">
        <v>5.0</v>
      </c>
      <c r="D47" s="1">
        <v>8.0</v>
      </c>
      <c r="E47" s="1">
        <v>9.0</v>
      </c>
      <c r="F47" s="1">
        <v>11.0</v>
      </c>
      <c r="G47" s="1">
        <v>11.0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192</v>
      </c>
      <c r="B48" s="1">
        <v>3.0</v>
      </c>
      <c r="C48" s="1">
        <v>5.0</v>
      </c>
      <c r="D48" s="1">
        <v>9.0</v>
      </c>
      <c r="E48" s="1">
        <v>9.0</v>
      </c>
      <c r="F48" s="1">
        <v>12.0</v>
      </c>
      <c r="G48" s="1">
        <v>50.0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193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-10.0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194</v>
      </c>
      <c r="B50" s="1">
        <v>-41.0</v>
      </c>
      <c r="C50" s="1">
        <v>-50.0</v>
      </c>
      <c r="D50" s="1">
        <v>-70.0</v>
      </c>
      <c r="E50" s="1">
        <v>-1.0</v>
      </c>
      <c r="F50" s="1">
        <v>73.0</v>
      </c>
      <c r="G50" s="1">
        <v>-26.0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195</v>
      </c>
      <c r="B51" s="1">
        <v>-41.0</v>
      </c>
      <c r="C51" s="1">
        <v>-50.0</v>
      </c>
      <c r="D51" s="1">
        <v>-70.0</v>
      </c>
      <c r="E51" s="1">
        <v>-1.0</v>
      </c>
      <c r="F51" s="1">
        <v>73.0</v>
      </c>
      <c r="G51" s="1">
        <v>-11.0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196</v>
      </c>
      <c r="B52" s="1">
        <v>-2.0</v>
      </c>
      <c r="C52" s="1">
        <v>2.0</v>
      </c>
      <c r="D52" s="1">
        <v>-9.0</v>
      </c>
      <c r="E52" s="1">
        <v>-13.0</v>
      </c>
      <c r="F52" s="1">
        <v>1.0</v>
      </c>
      <c r="G52" s="1">
        <v>85.0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197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198</v>
      </c>
      <c r="B54" s="1">
        <v>8.0</v>
      </c>
      <c r="C54" s="1">
        <v>5.0</v>
      </c>
      <c r="D54" s="1">
        <v>7.0</v>
      </c>
      <c r="E54" s="1">
        <v>9.0</v>
      </c>
      <c r="F54" s="1">
        <v>23.0</v>
      </c>
      <c r="G54" s="1">
        <v>23.0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199</v>
      </c>
      <c r="B55" s="1">
        <v>50.0</v>
      </c>
      <c r="C55" s="1">
        <v>61.0</v>
      </c>
      <c r="D55" s="1">
        <v>76.0</v>
      </c>
      <c r="E55" s="1">
        <v>114.0</v>
      </c>
      <c r="F55" s="1">
        <v>165.0</v>
      </c>
      <c r="G55" s="1">
        <v>195.0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200</v>
      </c>
      <c r="B56" s="1">
        <v>24.0</v>
      </c>
      <c r="C56" s="1">
        <v>31.0</v>
      </c>
      <c r="D56" s="1">
        <v>37.0</v>
      </c>
      <c r="E56" s="1">
        <v>60.0</v>
      </c>
      <c r="F56" s="1">
        <v>90.0</v>
      </c>
      <c r="G56" s="1">
        <v>101.0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201</v>
      </c>
      <c r="B57" s="1">
        <v>29.0</v>
      </c>
      <c r="C57" s="1">
        <v>34.0</v>
      </c>
      <c r="D57" s="1">
        <v>52.0</v>
      </c>
      <c r="E57" s="1">
        <v>80.0</v>
      </c>
      <c r="F57" s="1">
        <v>115.0</v>
      </c>
      <c r="G57" s="1">
        <v>119.0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202</v>
      </c>
      <c r="B58" s="1">
        <v>5.0</v>
      </c>
      <c r="C58" s="1">
        <v>7.0</v>
      </c>
      <c r="D58" s="1">
        <v>9.0</v>
      </c>
      <c r="E58" s="1">
        <v>10.0</v>
      </c>
      <c r="F58" s="1">
        <v>12.0</v>
      </c>
      <c r="G58" s="1">
        <v>11.0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203</v>
      </c>
      <c r="B59" s="1">
        <v>0.0</v>
      </c>
      <c r="C59" s="1">
        <v>0.0</v>
      </c>
      <c r="D59" s="1">
        <v>0.0</v>
      </c>
      <c r="E59" s="1">
        <v>18.0</v>
      </c>
      <c r="F59" s="1">
        <v>35.0</v>
      </c>
      <c r="G59" s="1">
        <v>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204</v>
      </c>
      <c r="B60" s="1">
        <v>0.0</v>
      </c>
      <c r="C60" s="1">
        <v>0.0</v>
      </c>
      <c r="D60" s="1">
        <v>0.0</v>
      </c>
      <c r="E60" s="1">
        <v>-7.0</v>
      </c>
      <c r="F60" s="1">
        <v>-22.0</v>
      </c>
      <c r="G60" s="1">
        <v>0.0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205</v>
      </c>
      <c r="B61" s="1">
        <v>0.0</v>
      </c>
      <c r="C61" s="1">
        <v>0.0</v>
      </c>
      <c r="D61" s="1">
        <v>0.0</v>
      </c>
      <c r="E61" s="1">
        <v>6.0</v>
      </c>
      <c r="F61" s="1">
        <v>10.0</v>
      </c>
      <c r="G61" s="1">
        <v>15.0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206</v>
      </c>
      <c r="B62" s="1">
        <v>0.0</v>
      </c>
      <c r="C62" s="1">
        <v>0.0</v>
      </c>
      <c r="D62" s="1">
        <v>0.0</v>
      </c>
      <c r="E62" s="1">
        <v>10.0</v>
      </c>
      <c r="F62" s="1">
        <v>15.0</v>
      </c>
      <c r="G62" s="1">
        <v>18.0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207</v>
      </c>
      <c r="B63" s="1">
        <v>0.0</v>
      </c>
      <c r="C63" s="1">
        <v>0.0</v>
      </c>
      <c r="D63" s="1">
        <v>0.0</v>
      </c>
      <c r="E63" s="1">
        <v>11.0</v>
      </c>
      <c r="F63" s="1">
        <v>15.0</v>
      </c>
      <c r="G63" s="1">
        <v>19.0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208</v>
      </c>
      <c r="B64" s="1">
        <v>6.0</v>
      </c>
      <c r="C64" s="1">
        <v>9.0</v>
      </c>
      <c r="D64" s="1">
        <v>11.0</v>
      </c>
      <c r="E64" s="1">
        <v>8.0</v>
      </c>
      <c r="F64" s="1">
        <v>10.0</v>
      </c>
      <c r="G64" s="1">
        <v>12.0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209</v>
      </c>
      <c r="B65" s="1">
        <v>6.0</v>
      </c>
      <c r="C65" s="1">
        <v>9.0</v>
      </c>
      <c r="D65" s="1">
        <v>11.0</v>
      </c>
      <c r="E65" s="1">
        <v>37.0</v>
      </c>
      <c r="F65" s="1">
        <v>52.0</v>
      </c>
      <c r="G65" s="1">
        <v>65.0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211</v>
      </c>
      <c r="B3" s="1">
        <v>0.0</v>
      </c>
      <c r="C3" s="1">
        <v>0.0</v>
      </c>
      <c r="D3" s="1" t="s">
        <v>174</v>
      </c>
      <c r="E3" s="1" t="s">
        <v>212</v>
      </c>
      <c r="F3" s="1" t="s">
        <v>213</v>
      </c>
      <c r="G3" s="1" t="s">
        <v>214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215</v>
      </c>
      <c r="B4" s="1">
        <v>0.0</v>
      </c>
      <c r="C4" s="1">
        <v>0.0</v>
      </c>
      <c r="D4" s="1" t="s">
        <v>216</v>
      </c>
      <c r="E4" s="1" t="s">
        <v>217</v>
      </c>
      <c r="F4" s="1" t="s">
        <v>218</v>
      </c>
      <c r="G4" s="1" t="s">
        <v>219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220</v>
      </c>
      <c r="B5" s="1">
        <v>0.0</v>
      </c>
      <c r="C5" s="1">
        <v>0.0</v>
      </c>
      <c r="D5" s="1">
        <v>-14.0</v>
      </c>
      <c r="E5" s="1" t="s">
        <v>221</v>
      </c>
      <c r="F5" s="1" t="s">
        <v>222</v>
      </c>
      <c r="G5" s="1" t="s">
        <v>223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224</v>
      </c>
      <c r="B6" s="1">
        <v>0.0</v>
      </c>
      <c r="C6" s="1">
        <v>0.0</v>
      </c>
      <c r="D6" s="1" t="s">
        <v>225</v>
      </c>
      <c r="E6" s="1" t="s">
        <v>226</v>
      </c>
      <c r="F6" s="1" t="s">
        <v>222</v>
      </c>
      <c r="G6" s="1" t="s">
        <v>223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228</v>
      </c>
      <c r="B8" s="1" t="s">
        <v>229</v>
      </c>
      <c r="C8" s="1" t="s">
        <v>230</v>
      </c>
      <c r="D8" s="1" t="s">
        <v>231</v>
      </c>
      <c r="E8" s="1" t="s">
        <v>232</v>
      </c>
      <c r="F8" s="1" t="s">
        <v>233</v>
      </c>
      <c r="G8" s="1" t="s">
        <v>234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235</v>
      </c>
      <c r="B9" s="1" t="s">
        <v>236</v>
      </c>
      <c r="C9" s="1" t="s">
        <v>237</v>
      </c>
      <c r="D9" s="1" t="s">
        <v>238</v>
      </c>
      <c r="E9" s="1" t="s">
        <v>239</v>
      </c>
      <c r="F9" s="1" t="s">
        <v>240</v>
      </c>
      <c r="G9" s="1" t="s">
        <v>241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242</v>
      </c>
      <c r="B10" s="1" t="s">
        <v>243</v>
      </c>
      <c r="C10" s="1" t="s">
        <v>244</v>
      </c>
      <c r="D10" s="1" t="s">
        <v>245</v>
      </c>
      <c r="E10" s="1" t="s">
        <v>246</v>
      </c>
      <c r="F10" s="1" t="s">
        <v>247</v>
      </c>
      <c r="G10" s="1" t="s">
        <v>248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249</v>
      </c>
      <c r="B11" s="1" t="s">
        <v>250</v>
      </c>
      <c r="C11" s="1" t="s">
        <v>251</v>
      </c>
      <c r="D11" s="1" t="s">
        <v>252</v>
      </c>
      <c r="E11" s="1" t="s">
        <v>253</v>
      </c>
      <c r="F11" s="1" t="s">
        <v>254</v>
      </c>
      <c r="G11" s="1" t="s">
        <v>255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256</v>
      </c>
      <c r="B12" s="1" t="s">
        <v>250</v>
      </c>
      <c r="C12" s="1" t="s">
        <v>251</v>
      </c>
      <c r="D12" s="1" t="s">
        <v>252</v>
      </c>
      <c r="E12" s="1" t="s">
        <v>253</v>
      </c>
      <c r="F12" s="1" t="s">
        <v>254</v>
      </c>
      <c r="G12" s="1" t="s">
        <v>255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257</v>
      </c>
      <c r="B13" s="1" t="s">
        <v>258</v>
      </c>
      <c r="C13" s="1" t="s">
        <v>259</v>
      </c>
      <c r="D13" s="1" t="s">
        <v>260</v>
      </c>
      <c r="E13" s="1" t="s">
        <v>261</v>
      </c>
      <c r="F13" s="1" t="s">
        <v>262</v>
      </c>
      <c r="G13" s="1" t="s">
        <v>263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264</v>
      </c>
      <c r="B14" s="1" t="s">
        <v>258</v>
      </c>
      <c r="C14" s="1" t="s">
        <v>259</v>
      </c>
      <c r="D14" s="1" t="s">
        <v>260</v>
      </c>
      <c r="E14" s="1" t="s">
        <v>261</v>
      </c>
      <c r="F14" s="1" t="s">
        <v>262</v>
      </c>
      <c r="G14" s="1" t="s">
        <v>263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265</v>
      </c>
      <c r="B15" s="1" t="s">
        <v>266</v>
      </c>
      <c r="C15" s="1" t="s">
        <v>267</v>
      </c>
      <c r="D15" s="1" t="s">
        <v>268</v>
      </c>
      <c r="E15" s="1" t="s">
        <v>269</v>
      </c>
      <c r="F15" s="1" t="s">
        <v>262</v>
      </c>
      <c r="G15" s="1" t="s">
        <v>263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270</v>
      </c>
      <c r="B16" s="1" t="s">
        <v>271</v>
      </c>
      <c r="C16" s="1" t="s">
        <v>272</v>
      </c>
      <c r="D16" s="1" t="s">
        <v>273</v>
      </c>
      <c r="E16" s="1" t="s">
        <v>274</v>
      </c>
      <c r="F16" s="1" t="s">
        <v>178</v>
      </c>
      <c r="G16" s="1" t="s">
        <v>275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276</v>
      </c>
      <c r="B17" s="1">
        <v>0.0</v>
      </c>
      <c r="C17" s="1">
        <v>0.0</v>
      </c>
      <c r="D17" s="1" t="s">
        <v>277</v>
      </c>
      <c r="E17" s="1" t="s">
        <v>278</v>
      </c>
      <c r="F17" s="1" t="s">
        <v>279</v>
      </c>
      <c r="G17" s="1" t="s">
        <v>280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281</v>
      </c>
      <c r="B18" s="1">
        <v>0.0</v>
      </c>
      <c r="C18" s="1">
        <v>0.0</v>
      </c>
      <c r="D18" s="1" t="s">
        <v>277</v>
      </c>
      <c r="E18" s="1" t="s">
        <v>282</v>
      </c>
      <c r="F18" s="1" t="s">
        <v>283</v>
      </c>
      <c r="G18" s="1" t="s">
        <v>280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284</v>
      </c>
      <c r="B20" s="1">
        <v>0.0</v>
      </c>
      <c r="C20" s="1">
        <v>0.0</v>
      </c>
      <c r="D20" s="1" t="s">
        <v>285</v>
      </c>
      <c r="E20" s="1" t="s">
        <v>286</v>
      </c>
      <c r="F20" s="1" t="s">
        <v>286</v>
      </c>
      <c r="G20" s="1" t="s">
        <v>285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287</v>
      </c>
      <c r="B21" s="1">
        <v>0.0</v>
      </c>
      <c r="C21" s="1">
        <v>0.0</v>
      </c>
      <c r="D21" s="1" t="s">
        <v>288</v>
      </c>
      <c r="E21" s="1" t="s">
        <v>289</v>
      </c>
      <c r="F21" s="1" t="s">
        <v>290</v>
      </c>
      <c r="G21" s="1" t="s">
        <v>291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292</v>
      </c>
      <c r="B22" s="1">
        <v>0.0</v>
      </c>
      <c r="C22" s="1">
        <v>0.0</v>
      </c>
      <c r="D22" s="1" t="s">
        <v>293</v>
      </c>
      <c r="E22" s="1" t="s">
        <v>285</v>
      </c>
      <c r="F22" s="1" t="s">
        <v>285</v>
      </c>
      <c r="G22" s="1" t="s">
        <v>293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295</v>
      </c>
      <c r="B24" s="1">
        <v>0.0</v>
      </c>
      <c r="C24" s="1" t="s">
        <v>296</v>
      </c>
      <c r="D24" s="1" t="s">
        <v>297</v>
      </c>
      <c r="E24" s="1" t="s">
        <v>298</v>
      </c>
      <c r="F24" s="1" t="s">
        <v>299</v>
      </c>
      <c r="G24" s="1" t="s">
        <v>296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300</v>
      </c>
      <c r="B25" s="1">
        <v>0.0</v>
      </c>
      <c r="C25" s="1" t="s">
        <v>297</v>
      </c>
      <c r="D25" s="1" t="s">
        <v>301</v>
      </c>
      <c r="E25" s="1" t="s">
        <v>298</v>
      </c>
      <c r="F25" s="1" t="s">
        <v>302</v>
      </c>
      <c r="G25" s="1" t="s">
        <v>302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303</v>
      </c>
      <c r="B26" s="1">
        <v>0.0</v>
      </c>
      <c r="C26" s="1" t="s">
        <v>304</v>
      </c>
      <c r="D26" s="1" t="s">
        <v>176</v>
      </c>
      <c r="E26" s="1" t="s">
        <v>176</v>
      </c>
      <c r="F26" s="1" t="s">
        <v>305</v>
      </c>
      <c r="G26" s="1" t="s">
        <v>306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307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308</v>
      </c>
      <c r="B28" s="1">
        <v>0.0</v>
      </c>
      <c r="C28" s="1">
        <v>0.0</v>
      </c>
      <c r="D28" s="1" t="s">
        <v>309</v>
      </c>
      <c r="E28" s="1" t="s">
        <v>310</v>
      </c>
      <c r="F28" s="1" t="s">
        <v>311</v>
      </c>
      <c r="G28" s="1" t="s">
        <v>312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314</v>
      </c>
      <c r="B30" s="1">
        <v>0.0</v>
      </c>
      <c r="C30" s="1" t="s">
        <v>315</v>
      </c>
      <c r="D30" s="1" t="s">
        <v>316</v>
      </c>
      <c r="E30" s="1" t="s">
        <v>317</v>
      </c>
      <c r="F30" s="1" t="s">
        <v>318</v>
      </c>
      <c r="G30" s="1" t="s">
        <v>319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320</v>
      </c>
      <c r="B31" s="1">
        <v>0.0</v>
      </c>
      <c r="C31" s="1" t="s">
        <v>321</v>
      </c>
      <c r="D31" s="1" t="s">
        <v>322</v>
      </c>
      <c r="E31" s="1" t="s">
        <v>323</v>
      </c>
      <c r="F31" s="1" t="s">
        <v>324</v>
      </c>
      <c r="G31" s="1" t="s">
        <v>325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326</v>
      </c>
      <c r="B32" s="1">
        <v>0.0</v>
      </c>
      <c r="C32" s="1" t="s">
        <v>315</v>
      </c>
      <c r="D32" s="1" t="s">
        <v>327</v>
      </c>
      <c r="E32" s="1" t="s">
        <v>328</v>
      </c>
      <c r="F32" s="1" t="s">
        <v>329</v>
      </c>
      <c r="G32" s="1" t="s">
        <v>330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331</v>
      </c>
      <c r="B33" s="1">
        <v>0.0</v>
      </c>
      <c r="C33" s="1" t="s">
        <v>321</v>
      </c>
      <c r="D33" s="1" t="s">
        <v>332</v>
      </c>
      <c r="E33" s="1" t="s">
        <v>333</v>
      </c>
      <c r="F33" s="1" t="s">
        <v>334</v>
      </c>
      <c r="G33" s="1" t="s">
        <v>335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336</v>
      </c>
      <c r="B34" s="1">
        <v>0.0</v>
      </c>
      <c r="C34" s="1" t="s">
        <v>337</v>
      </c>
      <c r="D34" s="1" t="s">
        <v>338</v>
      </c>
      <c r="E34" s="1" t="s">
        <v>339</v>
      </c>
      <c r="F34" s="1" t="s">
        <v>340</v>
      </c>
      <c r="G34" s="1" t="s">
        <v>341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342</v>
      </c>
      <c r="B35" s="1">
        <v>0.0</v>
      </c>
      <c r="C35" s="1">
        <v>0.0</v>
      </c>
      <c r="D35" s="1">
        <v>0.0</v>
      </c>
      <c r="E35" s="1" t="s">
        <v>343</v>
      </c>
      <c r="F35" s="1" t="s">
        <v>344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345</v>
      </c>
      <c r="B36" s="1">
        <v>0.0</v>
      </c>
      <c r="C36" s="1">
        <v>0.0</v>
      </c>
      <c r="D36" s="1">
        <v>0.0</v>
      </c>
      <c r="E36" s="1" t="s">
        <v>346</v>
      </c>
      <c r="F36" s="1" t="s">
        <v>175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347</v>
      </c>
      <c r="B37" s="1">
        <v>0.0</v>
      </c>
      <c r="C37" s="1">
        <v>0.0</v>
      </c>
      <c r="D37" s="1">
        <v>0.0</v>
      </c>
      <c r="E37" s="1" t="s">
        <v>348</v>
      </c>
      <c r="F37" s="1" t="s">
        <v>349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350</v>
      </c>
      <c r="B38" s="1">
        <v>0.0</v>
      </c>
      <c r="C38" s="1" t="s">
        <v>351</v>
      </c>
      <c r="D38" s="1" t="s">
        <v>352</v>
      </c>
      <c r="E38" s="1" t="s">
        <v>353</v>
      </c>
      <c r="F38" s="1" t="s">
        <v>354</v>
      </c>
      <c r="G38" s="1" t="s">
        <v>355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356</v>
      </c>
      <c r="B39" s="1">
        <v>0.0</v>
      </c>
      <c r="C39" s="1" t="s">
        <v>357</v>
      </c>
      <c r="D39" s="1" t="s">
        <v>358</v>
      </c>
      <c r="E39" s="1">
        <v>51.0</v>
      </c>
      <c r="F39" s="1" t="s">
        <v>359</v>
      </c>
      <c r="G39" s="1" t="s">
        <v>360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361</v>
      </c>
      <c r="B40" s="1">
        <v>0.0</v>
      </c>
      <c r="C40" s="1" t="s">
        <v>362</v>
      </c>
      <c r="D40" s="1" t="s">
        <v>363</v>
      </c>
      <c r="E40" s="1" t="s">
        <v>364</v>
      </c>
      <c r="F40" s="1" t="s">
        <v>365</v>
      </c>
      <c r="G40" s="1" t="s">
        <v>366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367</v>
      </c>
      <c r="B41" s="1">
        <v>0.0</v>
      </c>
      <c r="C41" s="1" t="s">
        <v>368</v>
      </c>
      <c r="D41" s="1" t="s">
        <v>369</v>
      </c>
      <c r="E41" s="1" t="s">
        <v>370</v>
      </c>
      <c r="F41" s="1" t="s">
        <v>371</v>
      </c>
      <c r="G41" s="1" t="s">
        <v>372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374</v>
      </c>
      <c r="B43" s="1">
        <v>0.0</v>
      </c>
      <c r="C43" s="1" t="s">
        <v>375</v>
      </c>
      <c r="D43" s="1" t="s">
        <v>376</v>
      </c>
      <c r="E43" s="1" t="s">
        <v>377</v>
      </c>
      <c r="F43" s="1" t="s">
        <v>378</v>
      </c>
      <c r="G43" s="1" t="s">
        <v>379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380</v>
      </c>
      <c r="B44" s="1">
        <v>0.0</v>
      </c>
      <c r="C44" s="1" t="s">
        <v>381</v>
      </c>
      <c r="D44" s="1" t="s">
        <v>382</v>
      </c>
      <c r="E44" s="1" t="s">
        <v>383</v>
      </c>
      <c r="F44" s="1" t="s">
        <v>384</v>
      </c>
      <c r="G44" s="1" t="s">
        <v>377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385</v>
      </c>
      <c r="B45" s="1">
        <v>0.0</v>
      </c>
      <c r="C45" s="1" t="s">
        <v>386</v>
      </c>
      <c r="D45" s="1" t="s">
        <v>387</v>
      </c>
      <c r="E45" s="1" t="s">
        <v>388</v>
      </c>
      <c r="F45" s="1" t="s">
        <v>389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390</v>
      </c>
      <c r="B46" s="1">
        <v>0.0</v>
      </c>
      <c r="C46" s="1" t="s">
        <v>391</v>
      </c>
      <c r="D46" s="1" t="s">
        <v>392</v>
      </c>
      <c r="E46" s="1" t="s">
        <v>393</v>
      </c>
      <c r="F46" s="1" t="s">
        <v>394</v>
      </c>
      <c r="G46" s="1" t="s">
        <v>395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396</v>
      </c>
      <c r="B47" s="1">
        <v>0.0</v>
      </c>
      <c r="C47" s="1" t="s">
        <v>391</v>
      </c>
      <c r="D47" s="1" t="s">
        <v>392</v>
      </c>
      <c r="E47" s="1" t="s">
        <v>393</v>
      </c>
      <c r="F47" s="1" t="s">
        <v>394</v>
      </c>
      <c r="G47" s="1" t="s">
        <v>395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397</v>
      </c>
      <c r="B48" s="1">
        <v>0.0</v>
      </c>
      <c r="C48" s="1" t="s">
        <v>398</v>
      </c>
      <c r="D48" s="1">
        <v>0.0</v>
      </c>
      <c r="E48" s="1" t="s">
        <v>399</v>
      </c>
      <c r="F48" s="1" t="s">
        <v>400</v>
      </c>
      <c r="G48" s="1" t="s">
        <v>401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402</v>
      </c>
      <c r="B49" s="1">
        <v>0.0</v>
      </c>
      <c r="C49" s="1" t="s">
        <v>398</v>
      </c>
      <c r="D49" s="1">
        <v>0.0</v>
      </c>
      <c r="E49" s="1" t="s">
        <v>399</v>
      </c>
      <c r="F49" s="1" t="s">
        <v>400</v>
      </c>
      <c r="G49" s="1" t="s">
        <v>401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403</v>
      </c>
      <c r="B50" s="1">
        <v>0.0</v>
      </c>
      <c r="C50" s="1" t="s">
        <v>404</v>
      </c>
      <c r="D50" s="1" t="s">
        <v>405</v>
      </c>
      <c r="E50" s="1" t="s">
        <v>406</v>
      </c>
      <c r="F50" s="1" t="s">
        <v>407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408</v>
      </c>
      <c r="B51" s="1">
        <v>0.0</v>
      </c>
      <c r="C51" s="1" t="s">
        <v>409</v>
      </c>
      <c r="D51" s="1" t="s">
        <v>410</v>
      </c>
      <c r="E51" s="1" t="s">
        <v>411</v>
      </c>
      <c r="F51" s="1" t="s">
        <v>412</v>
      </c>
      <c r="G51" s="1" t="s">
        <v>413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414</v>
      </c>
      <c r="B52" s="1">
        <v>0.0</v>
      </c>
      <c r="C52" s="1">
        <v>0.0</v>
      </c>
      <c r="D52" s="1" t="s">
        <v>415</v>
      </c>
      <c r="E52" s="1">
        <v>31.0</v>
      </c>
      <c r="F52" s="1" t="s">
        <v>416</v>
      </c>
      <c r="G52" s="1" t="s">
        <v>417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418</v>
      </c>
      <c r="B53" s="1">
        <v>0.0</v>
      </c>
      <c r="C53" s="1">
        <v>0.0</v>
      </c>
      <c r="D53" s="1" t="s">
        <v>419</v>
      </c>
      <c r="E53" s="1" t="s">
        <v>420</v>
      </c>
      <c r="F53" s="1" t="s">
        <v>421</v>
      </c>
      <c r="G53" s="1" t="s">
        <v>422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423</v>
      </c>
      <c r="B54" s="1">
        <v>0.0</v>
      </c>
      <c r="C54" s="1">
        <v>0.0</v>
      </c>
      <c r="D54" s="1" t="s">
        <v>424</v>
      </c>
      <c r="E54" s="1" t="s">
        <v>425</v>
      </c>
      <c r="F54" s="1" t="s">
        <v>426</v>
      </c>
      <c r="G54" s="1" t="s">
        <v>427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428</v>
      </c>
      <c r="B55" s="1">
        <v>0.0</v>
      </c>
      <c r="C55" s="1">
        <v>0.0</v>
      </c>
      <c r="D55" s="1" t="s">
        <v>429</v>
      </c>
      <c r="E55" s="1">
        <v>0.0</v>
      </c>
      <c r="F55" s="1" t="s">
        <v>430</v>
      </c>
      <c r="G55" s="1" t="s">
        <v>431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432</v>
      </c>
      <c r="B56" s="1">
        <v>0.0</v>
      </c>
      <c r="C56" s="1">
        <v>0.0</v>
      </c>
      <c r="D56" s="1" t="s">
        <v>433</v>
      </c>
      <c r="E56" s="1">
        <v>0.0</v>
      </c>
      <c r="F56" s="1" t="s">
        <v>434</v>
      </c>
      <c r="G56" s="1" t="s">
        <v>435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436</v>
      </c>
      <c r="B57" s="1">
        <v>0.0</v>
      </c>
      <c r="C57" s="1" t="s">
        <v>437</v>
      </c>
      <c r="D57" s="1" t="s">
        <v>438</v>
      </c>
      <c r="E57" s="1" t="s">
        <v>439</v>
      </c>
      <c r="F57" s="1" t="s">
        <v>440</v>
      </c>
      <c r="G57" s="1" t="s">
        <v>441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442</v>
      </c>
      <c r="B58" s="1">
        <v>0.0</v>
      </c>
      <c r="C58" s="1" t="s">
        <v>443</v>
      </c>
      <c r="D58" s="1" t="s">
        <v>444</v>
      </c>
      <c r="E58" s="1" t="s">
        <v>445</v>
      </c>
      <c r="F58" s="1" t="s">
        <v>446</v>
      </c>
      <c r="G58" s="1" t="s">
        <v>447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448</v>
      </c>
      <c r="B59" s="1">
        <v>0.0</v>
      </c>
      <c r="C59" s="1">
        <v>0.0</v>
      </c>
      <c r="D59" s="1">
        <v>0.0</v>
      </c>
      <c r="E59" s="1" t="s">
        <v>449</v>
      </c>
      <c r="F59" s="1" t="s">
        <v>450</v>
      </c>
      <c r="G59" s="1" t="s">
        <v>451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452</v>
      </c>
      <c r="B60" s="1">
        <v>0.0</v>
      </c>
      <c r="C60" s="1">
        <v>0.0</v>
      </c>
      <c r="D60" s="1">
        <v>0.0</v>
      </c>
      <c r="E60" s="1" t="s">
        <v>453</v>
      </c>
      <c r="F60" s="1" t="s">
        <v>454</v>
      </c>
      <c r="G60" s="1" t="s">
        <v>455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456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457</v>
      </c>
      <c r="B62" s="1">
        <v>0.0</v>
      </c>
      <c r="C62" s="1">
        <v>0.0</v>
      </c>
      <c r="D62" s="1" t="s">
        <v>458</v>
      </c>
      <c r="E62" s="1" t="s">
        <v>459</v>
      </c>
      <c r="F62" s="1" t="s">
        <v>460</v>
      </c>
      <c r="G62" s="1" t="s">
        <v>461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462</v>
      </c>
      <c r="B63" s="1">
        <v>0.0</v>
      </c>
      <c r="C63" s="1">
        <v>0.0</v>
      </c>
      <c r="D63" s="1" t="s">
        <v>463</v>
      </c>
      <c r="E63" s="1" t="s">
        <v>464</v>
      </c>
      <c r="F63" s="1" t="s">
        <v>465</v>
      </c>
      <c r="G63" s="1" t="s">
        <v>466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467</v>
      </c>
      <c r="B64" s="1">
        <v>0.0</v>
      </c>
      <c r="C64" s="1">
        <v>0.0</v>
      </c>
      <c r="D64" s="1" t="s">
        <v>468</v>
      </c>
      <c r="E64" s="1" t="s">
        <v>469</v>
      </c>
      <c r="F64" s="1" t="s">
        <v>470</v>
      </c>
      <c r="G64" s="1" t="s">
        <v>471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472</v>
      </c>
      <c r="B65" s="1">
        <v>0.0</v>
      </c>
      <c r="C65" s="1">
        <v>0.0</v>
      </c>
      <c r="D65" s="1" t="s">
        <v>473</v>
      </c>
      <c r="E65" s="1" t="s">
        <v>474</v>
      </c>
      <c r="F65" s="1" t="s">
        <v>475</v>
      </c>
      <c r="G65" s="1" t="s">
        <v>476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477</v>
      </c>
      <c r="B66" s="1">
        <v>0.0</v>
      </c>
      <c r="C66" s="1">
        <v>0.0</v>
      </c>
      <c r="D66" s="1" t="s">
        <v>473</v>
      </c>
      <c r="E66" s="1" t="s">
        <v>474</v>
      </c>
      <c r="F66" s="1" t="s">
        <v>475</v>
      </c>
      <c r="G66" s="1" t="s">
        <v>476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478</v>
      </c>
      <c r="B67" s="1">
        <v>0.0</v>
      </c>
      <c r="C67" s="1">
        <v>0.0</v>
      </c>
      <c r="D67" s="1" t="s">
        <v>479</v>
      </c>
      <c r="E67" s="1" t="s">
        <v>480</v>
      </c>
      <c r="F67" s="1">
        <v>-29.0</v>
      </c>
      <c r="G67" s="1" t="s">
        <v>481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482</v>
      </c>
      <c r="B68" s="1">
        <v>0.0</v>
      </c>
      <c r="C68" s="1">
        <v>0.0</v>
      </c>
      <c r="D68" s="1" t="s">
        <v>479</v>
      </c>
      <c r="E68" s="1" t="s">
        <v>480</v>
      </c>
      <c r="F68" s="1">
        <v>-29.0</v>
      </c>
      <c r="G68" s="1" t="s">
        <v>481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483</v>
      </c>
      <c r="B69" s="1">
        <v>0.0</v>
      </c>
      <c r="C69" s="1">
        <v>0.0</v>
      </c>
      <c r="D69" s="1" t="s">
        <v>484</v>
      </c>
      <c r="E69" s="1" t="s">
        <v>485</v>
      </c>
      <c r="F69" s="1" t="s">
        <v>486</v>
      </c>
      <c r="G69" s="1" t="s">
        <v>487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488</v>
      </c>
      <c r="B70" s="1">
        <v>0.0</v>
      </c>
      <c r="C70" s="1">
        <v>0.0</v>
      </c>
      <c r="D70" s="1" t="s">
        <v>489</v>
      </c>
      <c r="E70" s="1" t="s">
        <v>490</v>
      </c>
      <c r="F70" s="1" t="s">
        <v>491</v>
      </c>
      <c r="G70" s="1" t="s">
        <v>492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493</v>
      </c>
      <c r="B71" s="1">
        <v>0.0</v>
      </c>
      <c r="C71" s="1">
        <v>0.0</v>
      </c>
      <c r="D71" s="1">
        <v>0.0</v>
      </c>
      <c r="E71" s="1" t="s">
        <v>494</v>
      </c>
      <c r="F71" s="1" t="s">
        <v>495</v>
      </c>
      <c r="G71" s="1" t="s">
        <v>496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497</v>
      </c>
      <c r="B72" s="1">
        <v>0.0</v>
      </c>
      <c r="C72" s="1">
        <v>0.0</v>
      </c>
      <c r="D72" s="1">
        <v>0.0</v>
      </c>
      <c r="E72" s="1" t="s">
        <v>498</v>
      </c>
      <c r="F72" s="1" t="s">
        <v>499</v>
      </c>
      <c r="G72" s="1" t="s">
        <v>500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501</v>
      </c>
      <c r="B73" s="1">
        <v>0.0</v>
      </c>
      <c r="C73" s="1">
        <v>0.0</v>
      </c>
      <c r="D73" s="1">
        <v>0.0</v>
      </c>
      <c r="E73" s="1" t="s">
        <v>502</v>
      </c>
      <c r="F73" s="1" t="s">
        <v>503</v>
      </c>
      <c r="G73" s="1" t="s">
        <v>504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505</v>
      </c>
      <c r="B74" s="1">
        <v>0.0</v>
      </c>
      <c r="C74" s="1">
        <v>0.0</v>
      </c>
      <c r="D74" s="1">
        <v>0.0</v>
      </c>
      <c r="E74" s="1" t="s">
        <v>506</v>
      </c>
      <c r="F74" s="1" t="s">
        <v>507</v>
      </c>
      <c r="G74" s="1" t="s">
        <v>508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509</v>
      </c>
      <c r="B75" s="1">
        <v>0.0</v>
      </c>
      <c r="C75" s="1">
        <v>0.0</v>
      </c>
      <c r="D75" s="1">
        <v>0.0</v>
      </c>
      <c r="E75" s="1">
        <v>853.0</v>
      </c>
      <c r="F75" s="1" t="s">
        <v>510</v>
      </c>
      <c r="G75" s="1" t="s">
        <v>511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512</v>
      </c>
      <c r="B76" s="1">
        <v>0.0</v>
      </c>
      <c r="C76" s="1">
        <v>0.0</v>
      </c>
      <c r="D76" s="1" t="s">
        <v>513</v>
      </c>
      <c r="E76" s="1" t="s">
        <v>514</v>
      </c>
      <c r="F76" s="1" t="s">
        <v>515</v>
      </c>
      <c r="G76" s="1" t="s">
        <v>516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517</v>
      </c>
      <c r="B77" s="1">
        <v>0.0</v>
      </c>
      <c r="C77" s="1">
        <v>0.0</v>
      </c>
      <c r="D77" s="1" t="s">
        <v>518</v>
      </c>
      <c r="E77" s="1" t="s">
        <v>519</v>
      </c>
      <c r="F77" s="1" t="s">
        <v>520</v>
      </c>
      <c r="G77" s="1" t="s">
        <v>521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522</v>
      </c>
      <c r="B78" s="1">
        <v>0.0</v>
      </c>
      <c r="C78" s="1">
        <v>0.0</v>
      </c>
      <c r="D78" s="1">
        <v>0.0</v>
      </c>
      <c r="E78" s="1">
        <v>0.0</v>
      </c>
      <c r="F78" s="1" t="s">
        <v>523</v>
      </c>
      <c r="G78" s="1" t="s">
        <v>524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525</v>
      </c>
      <c r="B79" s="1">
        <v>0.0</v>
      </c>
      <c r="C79" s="1">
        <v>0.0</v>
      </c>
      <c r="D79" s="1">
        <v>0.0</v>
      </c>
      <c r="E79" s="1">
        <v>0.0</v>
      </c>
      <c r="F79" s="1" t="s">
        <v>526</v>
      </c>
      <c r="G79" s="1" t="s">
        <v>527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528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529</v>
      </c>
      <c r="B81" s="1">
        <v>0.0</v>
      </c>
      <c r="C81" s="1">
        <v>0.0</v>
      </c>
      <c r="D81" s="1">
        <v>0.0</v>
      </c>
      <c r="E81" s="1" t="s">
        <v>530</v>
      </c>
      <c r="F81" s="1" t="s">
        <v>531</v>
      </c>
      <c r="G81" s="1" t="s">
        <v>532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533</v>
      </c>
      <c r="B82" s="1">
        <v>0.0</v>
      </c>
      <c r="C82" s="1">
        <v>0.0</v>
      </c>
      <c r="D82" s="1">
        <v>0.0</v>
      </c>
      <c r="E82" s="1" t="s">
        <v>534</v>
      </c>
      <c r="F82" s="1" t="s">
        <v>535</v>
      </c>
      <c r="G82" s="1" t="s">
        <v>536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537</v>
      </c>
      <c r="B83" s="1">
        <v>0.0</v>
      </c>
      <c r="C83" s="1">
        <v>0.0</v>
      </c>
      <c r="D83" s="1">
        <v>0.0</v>
      </c>
      <c r="E83" s="1" t="s">
        <v>538</v>
      </c>
      <c r="F83" s="1" t="s">
        <v>539</v>
      </c>
      <c r="G83" s="1" t="s">
        <v>540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541</v>
      </c>
      <c r="B84" s="1">
        <v>0.0</v>
      </c>
      <c r="C84" s="1">
        <v>0.0</v>
      </c>
      <c r="D84" s="1">
        <v>0.0</v>
      </c>
      <c r="E84" s="1" t="s">
        <v>542</v>
      </c>
      <c r="F84" s="1" t="s">
        <v>543</v>
      </c>
      <c r="G84" s="1" t="s">
        <v>544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545</v>
      </c>
      <c r="B85" s="1">
        <v>0.0</v>
      </c>
      <c r="C85" s="1">
        <v>0.0</v>
      </c>
      <c r="D85" s="1">
        <v>0.0</v>
      </c>
      <c r="E85" s="1" t="s">
        <v>542</v>
      </c>
      <c r="F85" s="1" t="s">
        <v>543</v>
      </c>
      <c r="G85" s="1" t="s">
        <v>544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546</v>
      </c>
      <c r="B86" s="1">
        <v>0.0</v>
      </c>
      <c r="C86" s="1">
        <v>0.0</v>
      </c>
      <c r="D86" s="1">
        <v>0.0</v>
      </c>
      <c r="E86" s="1" t="s">
        <v>547</v>
      </c>
      <c r="F86" s="1" t="s">
        <v>548</v>
      </c>
      <c r="G86" s="1" t="s">
        <v>549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550</v>
      </c>
      <c r="B87" s="1">
        <v>0.0</v>
      </c>
      <c r="C87" s="1">
        <v>0.0</v>
      </c>
      <c r="D87" s="1">
        <v>0.0</v>
      </c>
      <c r="E87" s="1" t="s">
        <v>547</v>
      </c>
      <c r="F87" s="1" t="s">
        <v>548</v>
      </c>
      <c r="G87" s="1" t="s">
        <v>549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551</v>
      </c>
      <c r="B88" s="1">
        <v>0.0</v>
      </c>
      <c r="C88" s="1">
        <v>0.0</v>
      </c>
      <c r="D88" s="1">
        <v>0.0</v>
      </c>
      <c r="E88" s="1" t="s">
        <v>552</v>
      </c>
      <c r="F88" s="1" t="s">
        <v>553</v>
      </c>
      <c r="G88" s="1" t="s">
        <v>554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555</v>
      </c>
      <c r="B89" s="1">
        <v>0.0</v>
      </c>
      <c r="C89" s="1">
        <v>0.0</v>
      </c>
      <c r="D89" s="1">
        <v>0.0</v>
      </c>
      <c r="E89" s="1" t="s">
        <v>556</v>
      </c>
      <c r="F89" s="1" t="s">
        <v>557</v>
      </c>
      <c r="G89" s="1" t="s">
        <v>558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559</v>
      </c>
      <c r="B90" s="1">
        <v>0.0</v>
      </c>
      <c r="C90" s="1">
        <v>0.0</v>
      </c>
      <c r="D90" s="1">
        <v>0.0</v>
      </c>
      <c r="E90" s="1">
        <v>0.0</v>
      </c>
      <c r="F90" s="1" t="s">
        <v>560</v>
      </c>
      <c r="G90" s="1" t="s">
        <v>561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562</v>
      </c>
      <c r="B91" s="1">
        <v>0.0</v>
      </c>
      <c r="C91" s="1">
        <v>0.0</v>
      </c>
      <c r="D91" s="1">
        <v>0.0</v>
      </c>
      <c r="E91" s="1">
        <v>0.0</v>
      </c>
      <c r="F91" s="1" t="s">
        <v>563</v>
      </c>
      <c r="G91" s="1" t="s">
        <v>564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565</v>
      </c>
      <c r="B92" s="1">
        <v>0.0</v>
      </c>
      <c r="C92" s="1">
        <v>0.0</v>
      </c>
      <c r="D92" s="1">
        <v>0.0</v>
      </c>
      <c r="E92" s="1">
        <v>0.0</v>
      </c>
      <c r="F92" s="1" t="s">
        <v>566</v>
      </c>
      <c r="G92" s="1" t="s">
        <v>567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568</v>
      </c>
      <c r="B93" s="1">
        <v>0.0</v>
      </c>
      <c r="C93" s="1">
        <v>0.0</v>
      </c>
      <c r="D93" s="1">
        <v>0.0</v>
      </c>
      <c r="E93" s="1">
        <v>0.0</v>
      </c>
      <c r="F93" s="1" t="s">
        <v>569</v>
      </c>
      <c r="G93" s="1" t="s">
        <v>570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571</v>
      </c>
      <c r="B94" s="1">
        <v>0.0</v>
      </c>
      <c r="C94" s="1">
        <v>0.0</v>
      </c>
      <c r="D94" s="1">
        <v>0.0</v>
      </c>
      <c r="E94" s="1">
        <v>0.0</v>
      </c>
      <c r="F94" s="1" t="s">
        <v>572</v>
      </c>
      <c r="G94" s="1" t="s">
        <v>573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574</v>
      </c>
      <c r="B95" s="1">
        <v>0.0</v>
      </c>
      <c r="C95" s="1">
        <v>0.0</v>
      </c>
      <c r="D95" s="1">
        <v>0.0</v>
      </c>
      <c r="E95" s="1" t="s">
        <v>575</v>
      </c>
      <c r="F95" s="1" t="s">
        <v>576</v>
      </c>
      <c r="G95" s="1" t="s">
        <v>577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578</v>
      </c>
      <c r="B96" s="1">
        <v>0.0</v>
      </c>
      <c r="C96" s="1">
        <v>0.0</v>
      </c>
      <c r="D96" s="1">
        <v>0.0</v>
      </c>
      <c r="E96" s="1" t="s">
        <v>579</v>
      </c>
      <c r="F96" s="1" t="s">
        <v>317</v>
      </c>
      <c r="G96" s="1" t="s">
        <v>580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581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582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583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582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584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585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586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587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588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589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590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591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592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593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592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594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595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596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595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597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598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599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600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601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602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603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604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 t="s">
        <v>605</v>
      </c>
      <c r="C1" s="1" t="s">
        <v>606</v>
      </c>
      <c r="D1" s="1" t="s">
        <v>607</v>
      </c>
      <c r="E1" s="1" t="s">
        <v>608</v>
      </c>
      <c r="F1" s="1" t="s">
        <v>609</v>
      </c>
      <c r="G1" s="1" t="s">
        <v>610</v>
      </c>
      <c r="H1" s="1" t="s">
        <v>611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612</v>
      </c>
      <c r="B2" s="1" t="s">
        <v>613</v>
      </c>
      <c r="C2" s="1" t="s">
        <v>614</v>
      </c>
      <c r="D2" s="1" t="s">
        <v>615</v>
      </c>
      <c r="E2" s="1" t="s">
        <v>616</v>
      </c>
      <c r="F2" s="1" t="s">
        <v>617</v>
      </c>
      <c r="G2" s="1" t="s">
        <v>617</v>
      </c>
      <c r="H2" s="1" t="s">
        <v>618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619</v>
      </c>
      <c r="B3" s="1" t="s">
        <v>618</v>
      </c>
      <c r="C3" s="1" t="s">
        <v>620</v>
      </c>
      <c r="D3" s="1" t="s">
        <v>621</v>
      </c>
      <c r="E3" s="1" t="s">
        <v>622</v>
      </c>
      <c r="F3" s="1" t="s">
        <v>623</v>
      </c>
      <c r="G3" s="1" t="s">
        <v>624</v>
      </c>
      <c r="H3" s="1" t="s">
        <v>618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625</v>
      </c>
      <c r="B4" s="1" t="s">
        <v>613</v>
      </c>
      <c r="C4" s="1" t="s">
        <v>626</v>
      </c>
      <c r="D4" s="1" t="s">
        <v>627</v>
      </c>
      <c r="E4" s="1" t="s">
        <v>628</v>
      </c>
      <c r="F4" s="1" t="s">
        <v>629</v>
      </c>
      <c r="G4" s="1" t="s">
        <v>630</v>
      </c>
      <c r="H4" s="1" t="s">
        <v>631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619</v>
      </c>
      <c r="B5" s="1" t="s">
        <v>618</v>
      </c>
      <c r="C5" s="1" t="s">
        <v>632</v>
      </c>
      <c r="D5" s="1" t="s">
        <v>633</v>
      </c>
      <c r="E5" s="1" t="s">
        <v>634</v>
      </c>
      <c r="F5" s="1" t="s">
        <v>635</v>
      </c>
      <c r="G5" s="1" t="s">
        <v>636</v>
      </c>
      <c r="H5" s="1" t="s">
        <v>637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638</v>
      </c>
      <c r="B6" s="1" t="s">
        <v>639</v>
      </c>
      <c r="C6" s="1" t="s">
        <v>640</v>
      </c>
      <c r="D6" s="1" t="s">
        <v>641</v>
      </c>
      <c r="E6" s="1" t="s">
        <v>642</v>
      </c>
      <c r="F6" s="1" t="s">
        <v>643</v>
      </c>
      <c r="G6" s="1" t="s">
        <v>644</v>
      </c>
      <c r="H6" s="1" t="s">
        <v>645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646</v>
      </c>
      <c r="B7" s="1" t="s">
        <v>618</v>
      </c>
      <c r="C7" s="1" t="s">
        <v>618</v>
      </c>
      <c r="D7" s="1" t="s">
        <v>618</v>
      </c>
      <c r="E7" s="1" t="s">
        <v>618</v>
      </c>
      <c r="F7" s="1" t="s">
        <v>618</v>
      </c>
      <c r="G7" s="1" t="s">
        <v>618</v>
      </c>
      <c r="H7" s="1" t="s">
        <v>618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647</v>
      </c>
      <c r="B8" s="1" t="s">
        <v>618</v>
      </c>
      <c r="C8" s="1" t="s">
        <v>648</v>
      </c>
      <c r="D8" s="1" t="s">
        <v>649</v>
      </c>
      <c r="E8" s="1" t="s">
        <v>650</v>
      </c>
      <c r="F8" s="1" t="s">
        <v>651</v>
      </c>
      <c r="G8" s="1" t="s">
        <v>652</v>
      </c>
      <c r="H8" s="1" t="s">
        <v>653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654</v>
      </c>
      <c r="B9" s="1" t="s">
        <v>618</v>
      </c>
      <c r="C9" s="1" t="s">
        <v>655</v>
      </c>
      <c r="D9" s="1" t="s">
        <v>656</v>
      </c>
      <c r="E9" s="1" t="s">
        <v>657</v>
      </c>
      <c r="F9" s="1" t="s">
        <v>658</v>
      </c>
      <c r="G9" s="1" t="s">
        <v>659</v>
      </c>
      <c r="H9" s="1" t="s">
        <v>660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661</v>
      </c>
      <c r="B10" s="1" t="s">
        <v>618</v>
      </c>
      <c r="C10" s="1" t="s">
        <v>662</v>
      </c>
      <c r="D10" s="1" t="s">
        <v>663</v>
      </c>
      <c r="E10" s="1" t="s">
        <v>664</v>
      </c>
      <c r="F10" s="1" t="s">
        <v>665</v>
      </c>
      <c r="G10" s="1" t="s">
        <v>666</v>
      </c>
      <c r="H10" s="1" t="s">
        <v>667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668</v>
      </c>
      <c r="B11" s="1" t="s">
        <v>618</v>
      </c>
      <c r="C11" s="1" t="s">
        <v>669</v>
      </c>
      <c r="D11" s="1" t="s">
        <v>670</v>
      </c>
      <c r="E11" s="1" t="s">
        <v>671</v>
      </c>
      <c r="F11" s="1" t="s">
        <v>672</v>
      </c>
      <c r="G11" s="1" t="s">
        <v>673</v>
      </c>
      <c r="H11" s="1" t="s">
        <v>674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675</v>
      </c>
      <c r="B12" s="1" t="s">
        <v>618</v>
      </c>
      <c r="C12" s="1" t="s">
        <v>676</v>
      </c>
      <c r="D12" s="1" t="s">
        <v>677</v>
      </c>
      <c r="E12" s="1" t="s">
        <v>678</v>
      </c>
      <c r="F12" s="1" t="s">
        <v>679</v>
      </c>
      <c r="G12" s="1" t="s">
        <v>680</v>
      </c>
      <c r="H12" s="1" t="s">
        <v>681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682</v>
      </c>
      <c r="B13" s="1" t="s">
        <v>618</v>
      </c>
      <c r="C13" s="1" t="s">
        <v>618</v>
      </c>
      <c r="D13" s="1" t="s">
        <v>683</v>
      </c>
      <c r="E13" s="1" t="s">
        <v>618</v>
      </c>
      <c r="F13" s="1" t="s">
        <v>618</v>
      </c>
      <c r="G13" s="1" t="s">
        <v>618</v>
      </c>
      <c r="H13" s="1" t="s">
        <v>618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684</v>
      </c>
      <c r="B14" s="1" t="s">
        <v>618</v>
      </c>
      <c r="C14" s="1" t="s">
        <v>618</v>
      </c>
      <c r="D14" s="1" t="s">
        <v>624</v>
      </c>
      <c r="E14" s="1" t="s">
        <v>618</v>
      </c>
      <c r="F14" s="1" t="s">
        <v>618</v>
      </c>
      <c r="G14" s="1" t="s">
        <v>618</v>
      </c>
      <c r="H14" s="1" t="s">
        <v>618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685</v>
      </c>
      <c r="B15" s="1" t="s">
        <v>618</v>
      </c>
      <c r="C15" s="1" t="s">
        <v>618</v>
      </c>
      <c r="D15" s="1" t="s">
        <v>618</v>
      </c>
      <c r="E15" s="1" t="s">
        <v>618</v>
      </c>
      <c r="F15" s="1" t="s">
        <v>618</v>
      </c>
      <c r="G15" s="1" t="s">
        <v>618</v>
      </c>
      <c r="H15" s="1" t="s">
        <v>618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686</v>
      </c>
      <c r="B16" s="1" t="s">
        <v>618</v>
      </c>
      <c r="C16" s="1" t="s">
        <v>618</v>
      </c>
      <c r="D16" s="1" t="s">
        <v>618</v>
      </c>
      <c r="E16" s="1" t="s">
        <v>618</v>
      </c>
      <c r="F16" s="1" t="s">
        <v>618</v>
      </c>
      <c r="G16" s="1" t="s">
        <v>618</v>
      </c>
      <c r="H16" s="1" t="s">
        <v>618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687</v>
      </c>
      <c r="B17" s="1" t="s">
        <v>161</v>
      </c>
      <c r="C17" s="1" t="s">
        <v>162</v>
      </c>
      <c r="D17" s="1" t="s">
        <v>163</v>
      </c>
      <c r="E17" s="1" t="s">
        <v>168</v>
      </c>
      <c r="F17" s="1" t="s">
        <v>688</v>
      </c>
      <c r="G17" s="1" t="s">
        <v>689</v>
      </c>
      <c r="H17" s="1" t="s">
        <v>690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691</v>
      </c>
      <c r="B18" s="1" t="s">
        <v>618</v>
      </c>
      <c r="C18" s="1" t="s">
        <v>618</v>
      </c>
      <c r="D18" s="1" t="s">
        <v>618</v>
      </c>
      <c r="E18" s="1" t="s">
        <v>618</v>
      </c>
      <c r="F18" s="1" t="s">
        <v>618</v>
      </c>
      <c r="G18" s="1" t="s">
        <v>618</v>
      </c>
      <c r="H18" s="1" t="s">
        <v>618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692</v>
      </c>
      <c r="B19" s="1" t="s">
        <v>618</v>
      </c>
      <c r="C19" s="1" t="s">
        <v>693</v>
      </c>
      <c r="D19" s="1" t="s">
        <v>694</v>
      </c>
      <c r="E19" s="1" t="s">
        <v>695</v>
      </c>
      <c r="F19" s="1" t="s">
        <v>696</v>
      </c>
      <c r="G19" s="1" t="s">
        <v>697</v>
      </c>
      <c r="H19" s="1" t="s">
        <v>698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699</v>
      </c>
      <c r="B20" s="1" t="s">
        <v>618</v>
      </c>
      <c r="C20" s="1" t="s">
        <v>700</v>
      </c>
      <c r="D20" s="1" t="s">
        <v>701</v>
      </c>
      <c r="E20" s="1" t="s">
        <v>702</v>
      </c>
      <c r="F20" s="1" t="s">
        <v>703</v>
      </c>
      <c r="G20" s="1" t="s">
        <v>704</v>
      </c>
      <c r="H20" s="1" t="s">
        <v>705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706</v>
      </c>
      <c r="B21" s="1" t="s">
        <v>618</v>
      </c>
      <c r="C21" s="1" t="s">
        <v>707</v>
      </c>
      <c r="D21" s="1" t="s">
        <v>708</v>
      </c>
      <c r="E21" s="1" t="s">
        <v>709</v>
      </c>
      <c r="F21" s="1" t="s">
        <v>710</v>
      </c>
      <c r="G21" s="1" t="s">
        <v>711</v>
      </c>
      <c r="H21" s="1" t="s">
        <v>712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713</v>
      </c>
      <c r="B22" s="1" t="s">
        <v>714</v>
      </c>
      <c r="C22" s="1" t="s">
        <v>715</v>
      </c>
      <c r="D22" s="1" t="s">
        <v>716</v>
      </c>
      <c r="E22" s="1" t="s">
        <v>717</v>
      </c>
      <c r="F22" s="1" t="s">
        <v>718</v>
      </c>
      <c r="G22" s="1" t="s">
        <v>719</v>
      </c>
      <c r="H22" s="1" t="s">
        <v>720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721</v>
      </c>
      <c r="B23" s="1" t="s">
        <v>618</v>
      </c>
      <c r="C23" s="1" t="s">
        <v>722</v>
      </c>
      <c r="D23" s="1" t="s">
        <v>723</v>
      </c>
      <c r="E23" s="1" t="s">
        <v>724</v>
      </c>
      <c r="F23" s="1" t="s">
        <v>725</v>
      </c>
      <c r="G23" s="1" t="s">
        <v>726</v>
      </c>
      <c r="H23" s="1" t="s">
        <v>727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728</v>
      </c>
      <c r="B24" s="1" t="s">
        <v>729</v>
      </c>
      <c r="C24" s="1" t="s">
        <v>730</v>
      </c>
      <c r="D24" s="1" t="s">
        <v>731</v>
      </c>
      <c r="E24" s="1" t="s">
        <v>732</v>
      </c>
      <c r="F24" s="1" t="s">
        <v>733</v>
      </c>
      <c r="G24" s="1" t="s">
        <v>733</v>
      </c>
      <c r="H24" s="1" t="s">
        <v>733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734</v>
      </c>
      <c r="B25" s="1" t="s">
        <v>735</v>
      </c>
      <c r="C25" s="1" t="s">
        <v>736</v>
      </c>
      <c r="D25" s="1" t="s">
        <v>737</v>
      </c>
      <c r="E25" s="1" t="s">
        <v>738</v>
      </c>
      <c r="F25" s="1" t="s">
        <v>739</v>
      </c>
      <c r="G25" s="1" t="s">
        <v>739</v>
      </c>
      <c r="H25" s="1" t="s">
        <v>618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740</v>
      </c>
      <c r="B26" s="1" t="s">
        <v>741</v>
      </c>
      <c r="C26" s="1" t="s">
        <v>742</v>
      </c>
      <c r="D26" s="1" t="s">
        <v>743</v>
      </c>
      <c r="E26" s="1" t="s">
        <v>744</v>
      </c>
      <c r="F26" s="1" t="s">
        <v>618</v>
      </c>
      <c r="G26" s="1" t="s">
        <v>618</v>
      </c>
      <c r="H26" s="1" t="s">
        <v>618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745</v>
      </c>
      <c r="B2" s="1" t="s">
        <v>746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747</v>
      </c>
      <c r="B3" s="1" t="s">
        <v>748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749</v>
      </c>
      <c r="B4" s="1" t="s">
        <v>750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751</v>
      </c>
      <c r="B5" s="1" t="s">
        <v>752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753</v>
      </c>
      <c r="B6" s="1" t="s">
        <v>754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755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756</v>
      </c>
      <c r="B8" s="1" t="s">
        <v>757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758</v>
      </c>
      <c r="B9" s="4" t="s">
        <v>759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760</v>
      </c>
      <c r="B10" s="1" t="s">
        <v>761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762</v>
      </c>
      <c r="B11" s="1" t="s">
        <v>763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764</v>
      </c>
      <c r="B12" s="1" t="s">
        <v>761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765</v>
      </c>
      <c r="B13" s="1" t="s">
        <v>766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767</v>
      </c>
      <c r="B14" s="1" t="s">
        <v>768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769</v>
      </c>
      <c r="B15" s="1" t="s">
        <v>766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770</v>
      </c>
      <c r="B16" s="1" t="s">
        <v>771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772</v>
      </c>
      <c r="B17" s="1">
        <v>2167.0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773</v>
      </c>
      <c r="B18" s="1" t="s">
        <v>774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775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776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777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778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779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780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781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782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783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784</v>
      </c>
      <c r="B28" s="1">
        <v>9.87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785</v>
      </c>
      <c r="B29" s="1">
        <v>9.682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786</v>
      </c>
      <c r="B30" s="1">
        <v>9.64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787</v>
      </c>
      <c r="B31" s="1">
        <v>9.91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788</v>
      </c>
      <c r="B32" s="1">
        <v>9.87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789</v>
      </c>
      <c r="B33" s="1">
        <v>9.682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790</v>
      </c>
      <c r="B34" s="1">
        <v>9.64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791</v>
      </c>
      <c r="B35" s="1">
        <v>9.91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792</v>
      </c>
      <c r="B36" s="1">
        <v>0.818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793</v>
      </c>
      <c r="B37" s="1">
        <v>29.147058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794</v>
      </c>
      <c r="B38" s="1">
        <v>24.718147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795</v>
      </c>
      <c r="B39" s="1">
        <v>2198307.0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796</v>
      </c>
      <c r="B40" s="1">
        <v>2198307.0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797</v>
      </c>
      <c r="B41" s="1">
        <v>3154773.0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798</v>
      </c>
      <c r="B42" s="1">
        <v>2617790.0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799</v>
      </c>
      <c r="B43" s="1">
        <v>2617790.0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800</v>
      </c>
      <c r="B44" s="1">
        <v>9.87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801</v>
      </c>
      <c r="B45" s="1">
        <v>9.93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802</v>
      </c>
      <c r="B46" s="1">
        <v>600.0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803</v>
      </c>
      <c r="B47" s="1">
        <v>600.0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804</v>
      </c>
      <c r="B48" s="1">
        <v>3.534034688E9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805</v>
      </c>
      <c r="B49" s="1">
        <v>4.22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806</v>
      </c>
      <c r="B50" s="1">
        <v>11.29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807</v>
      </c>
      <c r="B51" s="1">
        <v>3.7584238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808</v>
      </c>
      <c r="B52" s="1">
        <v>10.244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809</v>
      </c>
      <c r="B53" s="1">
        <v>7.218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810</v>
      </c>
      <c r="B54" s="1" t="s">
        <v>811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812</v>
      </c>
      <c r="B55" s="1">
        <v>2.92094592E9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813</v>
      </c>
      <c r="B56" s="1">
        <v>0.13825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814</v>
      </c>
      <c r="B57" s="1">
        <v>2.71344038E8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815</v>
      </c>
      <c r="B58" s="1">
        <v>3.56612992E8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816</v>
      </c>
      <c r="B59" s="1">
        <v>1.2421224E7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817</v>
      </c>
      <c r="B60" s="1">
        <v>1.039072E7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818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819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820</v>
      </c>
      <c r="B63" s="1">
        <v>0.0348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821</v>
      </c>
      <c r="B64" s="1">
        <v>0.055040002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822</v>
      </c>
      <c r="B65" s="1">
        <v>0.88404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823</v>
      </c>
      <c r="B66" s="1">
        <v>4.22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824</v>
      </c>
      <c r="B67" s="1">
        <v>0.0424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825</v>
      </c>
      <c r="B68" s="1">
        <v>3.56612992E8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826</v>
      </c>
      <c r="B69" s="1">
        <v>1.431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827</v>
      </c>
      <c r="B70" s="1">
        <v>6.925227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828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829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830</v>
      </c>
      <c r="B73" s="1">
        <v>1.6409088E9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831</v>
      </c>
      <c r="B74" s="1">
        <v>1.29994E8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832</v>
      </c>
      <c r="B75" s="1">
        <v>0.34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833</v>
      </c>
      <c r="B76" s="1">
        <v>0.36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834</v>
      </c>
      <c r="B77" s="1">
        <v>3.106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835</v>
      </c>
      <c r="B78" s="1">
        <v>17.753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836</v>
      </c>
      <c r="B79" s="1">
        <v>1.0392561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837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838</v>
      </c>
      <c r="B81" s="1" t="s">
        <v>839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840</v>
      </c>
      <c r="B82" s="1" t="s">
        <v>841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842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843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844</v>
      </c>
      <c r="B85" s="1" t="s">
        <v>845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846</v>
      </c>
      <c r="B86" s="1" t="s">
        <v>845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847</v>
      </c>
      <c r="B87" s="1">
        <v>1.602855E9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848</v>
      </c>
      <c r="B88" s="1" t="s">
        <v>849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850</v>
      </c>
      <c r="B89" s="1" t="s">
        <v>851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852</v>
      </c>
      <c r="B90" s="1" t="s">
        <v>853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854</v>
      </c>
      <c r="B91" s="1" t="s">
        <v>855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856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857</v>
      </c>
      <c r="B93" s="1">
        <v>9.91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858</v>
      </c>
      <c r="B94" s="1">
        <v>14.0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859</v>
      </c>
      <c r="B95" s="1">
        <v>8.5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860</v>
      </c>
      <c r="B96" s="1">
        <v>12.0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861</v>
      </c>
      <c r="B97" s="1">
        <v>12.0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862</v>
      </c>
      <c r="B98" s="1">
        <v>1.66667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863</v>
      </c>
      <c r="B99" s="1" t="s">
        <v>864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865</v>
      </c>
      <c r="B100" s="1">
        <v>7.0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866</v>
      </c>
      <c r="B101" s="1">
        <v>4.65926016E8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867</v>
      </c>
      <c r="B102" s="1">
        <v>1.369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868</v>
      </c>
      <c r="B103" s="1">
        <v>1.64532992E8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869</v>
      </c>
      <c r="B104" s="1">
        <v>1.3665E7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870</v>
      </c>
      <c r="B105" s="1">
        <v>0.979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871</v>
      </c>
      <c r="B106" s="1">
        <v>0.998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872</v>
      </c>
      <c r="B107" s="1">
        <v>9.40297024E8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873</v>
      </c>
      <c r="B108" s="1">
        <v>2.806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874</v>
      </c>
      <c r="B109" s="1">
        <v>2.619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875</v>
      </c>
      <c r="B110" s="1">
        <v>0.01471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876</v>
      </c>
      <c r="B111" s="1">
        <v>0.19035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877</v>
      </c>
      <c r="B112" s="1">
        <v>7.94992E8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878</v>
      </c>
      <c r="B113" s="1">
        <v>6.32827904E8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879</v>
      </c>
      <c r="B114" s="1">
        <v>1.892E8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880</v>
      </c>
      <c r="B115" s="1">
        <v>0.47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881</v>
      </c>
      <c r="B116" s="1">
        <v>0.84546995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882</v>
      </c>
      <c r="B117" s="1">
        <v>0.17497998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883</v>
      </c>
      <c r="B118" s="1">
        <v>-0.03012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884</v>
      </c>
      <c r="B119" s="1" t="s">
        <v>811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885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59</v>
      </c>
      <c r="B3" s="1">
        <v>0.0</v>
      </c>
      <c r="C3" s="1">
        <v>0.0</v>
      </c>
      <c r="D3" s="1">
        <v>8.0</v>
      </c>
      <c r="E3" s="1">
        <v>49.0</v>
      </c>
      <c r="F3" s="1">
        <v>79.0</v>
      </c>
      <c r="G3" s="1">
        <v>111.0</v>
      </c>
      <c r="H3" s="1">
        <f>IF(G3*FORECAST(H2,B3:G3,B2:G2)&gt;0,FORECAST(H2,B3:G3,B2:G2),G3)*$X$1</f>
        <v>124.4666667</v>
      </c>
      <c r="I3" s="1">
        <f>IF(H3*FORECAST(I2,B3:H3,B2:H2)&gt;0,FORECAST(I2,B3:H3,B2:H2),H3)*$X$1</f>
        <v>148.2666667</v>
      </c>
      <c r="J3" s="1">
        <f>IF(I3*FORECAST(J2,B3:I3,B2:I2)&gt;0,FORECAST(J2,B3:I3,B2:I2),I3)*$X$1</f>
        <v>172.0666667</v>
      </c>
      <c r="K3" s="1">
        <f>IF(J3*FORECAST(K2,B3:J3,B2:J2)&gt;0,FORECAST(K2,B3:J3,B2:J2),J3)*$X$1</f>
        <v>195.8666667</v>
      </c>
      <c r="L3" s="1">
        <f>IF(K3*FORECAST(L2,B3:K3,B2:K2)&gt;0,FORECAST(L2,B3:K3,B2:K2),K3)*$X$1</f>
        <v>219.6666667</v>
      </c>
      <c r="M3" s="1">
        <f>IF(L3*FORECAST(M2,B3:L3,B2:L2)&gt;0,FORECAST(M2,B3:L3,B2:L2),L3)*$X$1</f>
        <v>243.4666667</v>
      </c>
      <c r="N3" s="1">
        <f>IF(M3*FORECAST(N2,B3:M3,B2:M2)&gt;0,FORECAST(N2,B3:M3,B2:M2),M3)*$X$1</f>
        <v>267.2666667</v>
      </c>
      <c r="O3" s="5">
        <f>IF(N3*FORECAST(O2,B3:N3,B2:N2)&gt;0,FORECAST(O2,B3:N3,B2:N2),N3)*$X$1</f>
        <v>291.0666667</v>
      </c>
      <c r="P3" s="5">
        <f>IF(O3*FORECAST(P2,B3:O3,B2:O2)&gt;0,FORECAST(P2,B3:O3,B2:O2),O3)*$X$1</f>
        <v>314.8666667</v>
      </c>
      <c r="Q3" s="5">
        <f>IF(P3*FORECAST(Q2,B3:P3,B2:P2)&gt;0,FORECAST(Q2,B3:P3,B2:P2),P3)*$X$1</f>
        <v>338.6666667</v>
      </c>
      <c r="R3" s="5">
        <f>IF(Q3*FORECAST(R2,B3:Q3,B2:Q2)&gt;0,FORECAST(R2,B3:Q3,B2:Q2),Q3)*$X$1</f>
        <v>362.4666667</v>
      </c>
      <c r="S3" s="5">
        <f>IF(R3*FORECAST(S2,B3:R3,B2:R2)&gt;0,FORECAST(S2,B3:R3,B2:R2),R3)*$X$1</f>
        <v>386.2666667</v>
      </c>
      <c r="T3" s="2"/>
      <c r="U3" s="2"/>
      <c r="V3" s="2"/>
      <c r="W3" s="2"/>
      <c r="X3" s="2"/>
      <c r="Y3" s="2"/>
      <c r="Z3" s="2"/>
    </row>
    <row r="4">
      <c r="A4" s="3" t="s">
        <v>120</v>
      </c>
      <c r="B4" s="1">
        <v>0.0</v>
      </c>
      <c r="C4" s="1">
        <v>-54.0</v>
      </c>
      <c r="D4" s="1">
        <v>-62.0</v>
      </c>
      <c r="E4" s="1">
        <v>-443.0</v>
      </c>
      <c r="F4" s="1">
        <v>-512.0</v>
      </c>
      <c r="G4" s="1">
        <v>-574.0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886</v>
      </c>
      <c r="B5" s="1">
        <v>17.0</v>
      </c>
      <c r="C5" s="1">
        <v>19.0</v>
      </c>
      <c r="D5" s="1">
        <v>25.0</v>
      </c>
      <c r="E5" s="1">
        <v>203.0</v>
      </c>
      <c r="F5" s="1">
        <v>348.0</v>
      </c>
      <c r="G5" s="1">
        <v>393.0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887</v>
      </c>
      <c r="L7" s="1">
        <f>IF(S3*FORECAST(S2,B3:S3,B2:S2)&gt;0,FORECAST(S2,B3:S3,B2:S2),R3)*$X$1 * (1+0.02)/(0.0834-0.02)</f>
        <v>6214.384858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888</v>
      </c>
      <c r="L8" s="6">
        <f t="array" ref="L8">NPV(0.0834,I3:S3)</f>
        <v>1744.760151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889</v>
      </c>
      <c r="L9" s="6">
        <f t="array" ref="L9">NPV(0.0834,I16:S16)</f>
        <v>2574.666617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890</v>
      </c>
      <c r="L10" s="6">
        <f>L8 + L9</f>
        <v>4319.426768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-574.0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891</v>
      </c>
      <c r="L12" s="6">
        <f>L10 - L11</f>
        <v>4893.426768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892</v>
      </c>
      <c r="L13" s="1">
        <v>393.0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12.4514676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(1+0.02)/(0.0834-0.02)</f>
        <v>6214.384858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-7.0</v>
      </c>
      <c r="C3" s="1">
        <v>-62.0</v>
      </c>
      <c r="D3" s="1">
        <v>-23.0</v>
      </c>
      <c r="E3" s="1">
        <v>-33.0</v>
      </c>
      <c r="F3" s="1">
        <v>-11.0</v>
      </c>
      <c r="G3" s="1">
        <v>93.0</v>
      </c>
      <c r="H3" s="1">
        <f>IF(G3*FORECAST(H2,B3:G3,B2:G2)&gt;0,FORECAST(H2,B3:G3,B2:G2),G3)*$X$1</f>
        <v>57.13333333</v>
      </c>
      <c r="I3" s="1">
        <f>IF(H3*FORECAST(I2,B3:H3,B2:H2)&gt;0,FORECAST(I2,B3:H3,B2:H2),H3)*$X$1</f>
        <v>75.5047619</v>
      </c>
      <c r="J3" s="1">
        <f>IF(I3*FORECAST(J2,B3:I3,B2:I2)&gt;0,FORECAST(J2,B3:I3,B2:I2),I3)*$X$1</f>
        <v>93.87619048</v>
      </c>
      <c r="K3" s="1">
        <f>IF(J3*FORECAST(K2,B3:J3,B2:J2)&gt;0,FORECAST(K2,B3:J3,B2:J2),J3)*$X$1</f>
        <v>112.247619</v>
      </c>
      <c r="L3" s="1">
        <f>IF(K3*FORECAST(L2,B3:K3,B2:K2)&gt;0,FORECAST(L2,B3:K3,B2:K2),K3)*$X$1</f>
        <v>130.6190476</v>
      </c>
      <c r="M3" s="1">
        <f>IF(L3*FORECAST(M2,B3:L3,B2:L2)&gt;0,FORECAST(M2,B3:L3,B2:L2),L3)*$X$1</f>
        <v>148.9904762</v>
      </c>
      <c r="N3" s="1">
        <f>IF(M3*FORECAST(N2,B3:M3,B2:M2)&gt;0,FORECAST(N2,B3:M3,B2:M2),M3)*$X$1</f>
        <v>167.3619048</v>
      </c>
      <c r="O3" s="5">
        <f>IF(N3*FORECAST(O2,B3:N3,B2:N2)&gt;0,FORECAST(O2,B3:N3,B2:N2),N3)*$X$1</f>
        <v>185.7333333</v>
      </c>
      <c r="P3" s="5">
        <f>IF(O3*FORECAST(P2,B3:O3,B2:O2)&gt;0,FORECAST(P2,B3:O3,B2:O2),O3)*$X$1</f>
        <v>204.1047619</v>
      </c>
      <c r="Q3" s="5">
        <f>IF(P3*FORECAST(Q2,B3:P3,B2:P2)&gt;0,FORECAST(Q2,B3:P3,B2:P2),P3)*$X$1</f>
        <v>222.4761905</v>
      </c>
      <c r="R3" s="5">
        <f>IF(Q3*FORECAST(R2,B3:Q3,B2:Q2)&gt;0,FORECAST(R2,B3:Q3,B2:Q2),Q3)*$X$1</f>
        <v>240.847619</v>
      </c>
      <c r="S3" s="5">
        <f>IF(R3*FORECAST(S2,B3:R3,B2:R2)&gt;0,FORECAST(S2,B3:R3,B2:R2),R3)*$X$1</f>
        <v>259.2190476</v>
      </c>
      <c r="T3" s="2"/>
      <c r="U3" s="2"/>
      <c r="V3" s="2"/>
      <c r="W3" s="2"/>
      <c r="X3" s="2"/>
      <c r="Y3" s="2"/>
      <c r="Z3" s="2"/>
    </row>
    <row r="4">
      <c r="A4" s="3" t="s">
        <v>120</v>
      </c>
      <c r="B4" s="1">
        <v>0.0</v>
      </c>
      <c r="C4" s="1">
        <v>-54.0</v>
      </c>
      <c r="D4" s="1">
        <v>-62.0</v>
      </c>
      <c r="E4" s="1">
        <v>-443.0</v>
      </c>
      <c r="F4" s="1">
        <v>-512.0</v>
      </c>
      <c r="G4" s="1">
        <v>-574.0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886</v>
      </c>
      <c r="B5" s="1">
        <v>17.0</v>
      </c>
      <c r="C5" s="1">
        <v>19.0</v>
      </c>
      <c r="D5" s="1">
        <v>25.0</v>
      </c>
      <c r="E5" s="1">
        <v>203.0</v>
      </c>
      <c r="F5" s="1">
        <v>348.0</v>
      </c>
      <c r="G5" s="1">
        <v>393.0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887</v>
      </c>
      <c r="L7" s="1">
        <f>IF(S3*FORECAST(S2,B3:S3,B2:S2)&gt;0,FORECAST(S2,B3:S3,B2:S2),R3)*$X$1 * (1+0.02)/(0.0834-0.02)</f>
        <v>4170.401082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888</v>
      </c>
      <c r="L8" s="6">
        <f t="array" ref="L8">NPV(0.0834,I3:S3)</f>
        <v>1073.306934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889</v>
      </c>
      <c r="L9" s="6">
        <f t="array" ref="L9">NPV(0.0834,I16:S16)</f>
        <v>1727.828689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890</v>
      </c>
      <c r="L10" s="6">
        <f>L8 + L9</f>
        <v>2801.135623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-574.0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891</v>
      </c>
      <c r="L12" s="6">
        <f>L10 - L11</f>
        <v>3375.135623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892</v>
      </c>
      <c r="L13" s="1">
        <v>393.0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8.588131357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(1+0.02)/(0.0834-0.02)</f>
        <v>4170.401082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